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7C7D515A-ADE9-4BE9-BC1C-1872C41F0F7C}" xr6:coauthVersionLast="47" xr6:coauthVersionMax="47" xr10:uidLastSave="{00000000-0000-0000-0000-000000000000}"/>
  <bookViews>
    <workbookView xWindow="45660" yWindow="1665" windowWidth="17805" windowHeight="13770" activeTab="3" xr2:uid="{00000000-000D-0000-FFFF-FFFF00000000}"/>
  </bookViews>
  <sheets>
    <sheet name="Report" sheetId="29" r:id="rId1"/>
    <sheet name="InsulationDatabase" sheetId="30" r:id="rId2"/>
    <sheet name="Inputs" sheetId="10" r:id="rId3"/>
    <sheet name="HeatPunkAnalysis" sheetId="23" r:id="rId4"/>
    <sheet name="HeatPunkRaw" sheetId="22" r:id="rId5"/>
    <sheet name="Scenarios" sheetId="16" r:id="rId6"/>
    <sheet name="RadiatorDatabase" sheetId="2" r:id="rId7"/>
    <sheet name="RadiatorLocations" sheetId="15" r:id="rId8"/>
    <sheet name="CalcResults" sheetId="14" r:id="rId9"/>
    <sheet name="Rooms" sheetId="9" r:id="rId10"/>
    <sheet name="Calcs" sheetId="17" r:id="rId11"/>
    <sheet name="Examples" sheetId="6" r:id="rId12"/>
    <sheet name="Design" sheetId="7" r:id="rId13"/>
    <sheet name="Tabular" sheetId="3" r:id="rId14"/>
    <sheet name="EPCPostcodeData" sheetId="19" r:id="rId15"/>
    <sheet name="EPC" sheetId="18" r:id="rId16"/>
    <sheet name="Table 1" sheetId="21" r:id="rId17"/>
    <sheet name="RadLocationsPrintForm" sheetId="13" r:id="rId18"/>
    <sheet name="OctopusRawData" sheetId="24" r:id="rId19"/>
    <sheet name="Temperatures" sheetId="25" r:id="rId20"/>
    <sheet name="Daily" sheetId="26" r:id="rId21"/>
    <sheet name="Analysis" sheetId="27" r:id="rId22"/>
    <sheet name="Cold days" sheetId="28" r:id="rId23"/>
  </sheets>
  <definedNames>
    <definedName name="AnnualkWhHeatingHeatPunk">HeatPunkAnalysis!#REF!</definedName>
    <definedName name="BalancePointTemperature">Analysis!$B$2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4" hidden="1">EPCPostcodeData!$A$1:$CN$12</definedName>
    <definedName name="ExternalData_1" localSheetId="16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HeatPunkAnalysis!#REF!</definedName>
    <definedName name="HeatPunkSCOP">Inputs!$B$10</definedName>
    <definedName name="HWSCOP">Inputs!$B$11</definedName>
    <definedName name="LabourCosts">#REF!</definedName>
    <definedName name="ManualBalancePointTemperature">Daily!$B$1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17">RadLocationsPrintForm!$A:$G</definedName>
    <definedName name="RoomEmittersMaxSizes">RadiatorLocations!$A$1:$I$14</definedName>
    <definedName name="VentilationHeatLossParameter">HeatPunkAnalysis!#REF!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3" i="23" l="1"/>
  <c r="D153" i="23"/>
  <c r="E153" i="23"/>
  <c r="F153" i="23"/>
  <c r="G153" i="23"/>
  <c r="H153" i="23"/>
  <c r="I153" i="23"/>
  <c r="J153" i="23"/>
  <c r="K153" i="23"/>
  <c r="L153" i="23"/>
  <c r="M153" i="23"/>
  <c r="N153" i="23"/>
  <c r="D154" i="23"/>
  <c r="E154" i="23"/>
  <c r="F154" i="23"/>
  <c r="G154" i="23"/>
  <c r="H154" i="23"/>
  <c r="I154" i="23"/>
  <c r="J154" i="23"/>
  <c r="K154" i="23"/>
  <c r="L154" i="23"/>
  <c r="M154" i="23"/>
  <c r="N154" i="23"/>
  <c r="D155" i="23"/>
  <c r="E155" i="23"/>
  <c r="F155" i="23"/>
  <c r="G155" i="23"/>
  <c r="H155" i="23"/>
  <c r="I155" i="23"/>
  <c r="J155" i="23"/>
  <c r="K155" i="23"/>
  <c r="L155" i="23"/>
  <c r="M155" i="23"/>
  <c r="N155" i="23"/>
  <c r="D156" i="23"/>
  <c r="E156" i="23"/>
  <c r="F156" i="23"/>
  <c r="G156" i="23"/>
  <c r="H156" i="23"/>
  <c r="I156" i="23"/>
  <c r="J156" i="23"/>
  <c r="K156" i="23"/>
  <c r="L156" i="23"/>
  <c r="M156" i="23"/>
  <c r="N156" i="23"/>
  <c r="D146" i="23"/>
  <c r="E146" i="23"/>
  <c r="F146" i="23"/>
  <c r="G146" i="23"/>
  <c r="H146" i="23"/>
  <c r="I146" i="23"/>
  <c r="J146" i="23"/>
  <c r="K146" i="23"/>
  <c r="L146" i="23"/>
  <c r="M146" i="23"/>
  <c r="N146" i="23"/>
  <c r="D147" i="23"/>
  <c r="E147" i="23"/>
  <c r="F147" i="23"/>
  <c r="G147" i="23"/>
  <c r="H147" i="23"/>
  <c r="I147" i="23"/>
  <c r="J147" i="23"/>
  <c r="K147" i="23"/>
  <c r="L147" i="23"/>
  <c r="M147" i="23"/>
  <c r="N147" i="23"/>
  <c r="D148" i="23"/>
  <c r="E148" i="23"/>
  <c r="F148" i="23"/>
  <c r="G148" i="23"/>
  <c r="H148" i="23"/>
  <c r="I148" i="23"/>
  <c r="J148" i="23"/>
  <c r="K148" i="23"/>
  <c r="L148" i="23"/>
  <c r="M148" i="23"/>
  <c r="N148" i="23"/>
  <c r="D149" i="23"/>
  <c r="E149" i="23"/>
  <c r="F149" i="23"/>
  <c r="G149" i="23"/>
  <c r="H149" i="23"/>
  <c r="I149" i="23"/>
  <c r="J149" i="23"/>
  <c r="K149" i="23"/>
  <c r="L149" i="23"/>
  <c r="M149" i="23"/>
  <c r="N149" i="23"/>
  <c r="D150" i="23"/>
  <c r="E150" i="23"/>
  <c r="F150" i="23"/>
  <c r="G150" i="23"/>
  <c r="H150" i="23"/>
  <c r="I150" i="23"/>
  <c r="J150" i="23"/>
  <c r="K150" i="23"/>
  <c r="L150" i="23"/>
  <c r="M150" i="23"/>
  <c r="N150" i="23"/>
  <c r="D151" i="23"/>
  <c r="E151" i="23"/>
  <c r="F151" i="23"/>
  <c r="G151" i="23"/>
  <c r="H151" i="23"/>
  <c r="I151" i="23"/>
  <c r="J151" i="23"/>
  <c r="K151" i="23"/>
  <c r="L151" i="23"/>
  <c r="M151" i="23"/>
  <c r="N151" i="23"/>
  <c r="D152" i="23"/>
  <c r="E152" i="23"/>
  <c r="F152" i="23"/>
  <c r="G152" i="23"/>
  <c r="H152" i="23"/>
  <c r="I152" i="23"/>
  <c r="J152" i="23"/>
  <c r="K152" i="23"/>
  <c r="L152" i="23"/>
  <c r="M152" i="23"/>
  <c r="N152" i="23"/>
  <c r="F107" i="23"/>
  <c r="G107" i="23"/>
  <c r="H107" i="23"/>
  <c r="I107" i="23"/>
  <c r="J107" i="23"/>
  <c r="K107" i="23"/>
  <c r="L107" i="23"/>
  <c r="M107" i="23"/>
  <c r="N107" i="23"/>
  <c r="F108" i="23"/>
  <c r="G108" i="23"/>
  <c r="H108" i="23"/>
  <c r="I108" i="23"/>
  <c r="J108" i="23"/>
  <c r="K108" i="23"/>
  <c r="L108" i="23"/>
  <c r="M108" i="23"/>
  <c r="N108" i="23"/>
  <c r="F109" i="23"/>
  <c r="G109" i="23"/>
  <c r="H109" i="23"/>
  <c r="I109" i="23"/>
  <c r="J109" i="23"/>
  <c r="K109" i="23"/>
  <c r="L109" i="23"/>
  <c r="M109" i="23"/>
  <c r="N109" i="23"/>
  <c r="F110" i="23"/>
  <c r="G110" i="23"/>
  <c r="H110" i="23"/>
  <c r="I110" i="23"/>
  <c r="J110" i="23"/>
  <c r="K110" i="23"/>
  <c r="L110" i="23"/>
  <c r="M110" i="23"/>
  <c r="N110" i="23"/>
  <c r="F111" i="23"/>
  <c r="G111" i="23"/>
  <c r="H111" i="23"/>
  <c r="I111" i="23"/>
  <c r="J111" i="23"/>
  <c r="K111" i="23"/>
  <c r="L111" i="23"/>
  <c r="M111" i="23"/>
  <c r="N111" i="23"/>
  <c r="F112" i="23"/>
  <c r="G112" i="23"/>
  <c r="H112" i="23"/>
  <c r="I112" i="23"/>
  <c r="J112" i="23"/>
  <c r="K112" i="23"/>
  <c r="L112" i="23"/>
  <c r="M112" i="23"/>
  <c r="N112" i="23"/>
  <c r="F113" i="23"/>
  <c r="G113" i="23"/>
  <c r="H113" i="23"/>
  <c r="I113" i="23"/>
  <c r="J113" i="23"/>
  <c r="K113" i="23"/>
  <c r="L113" i="23"/>
  <c r="M113" i="23"/>
  <c r="N113" i="23"/>
  <c r="F114" i="23"/>
  <c r="G114" i="23"/>
  <c r="H114" i="23"/>
  <c r="I114" i="23"/>
  <c r="J114" i="23"/>
  <c r="K114" i="23"/>
  <c r="L114" i="23"/>
  <c r="M114" i="23"/>
  <c r="N114" i="23"/>
  <c r="F115" i="23"/>
  <c r="G115" i="23"/>
  <c r="H115" i="23"/>
  <c r="I115" i="23"/>
  <c r="J115" i="23"/>
  <c r="K115" i="23"/>
  <c r="L115" i="23"/>
  <c r="M115" i="23"/>
  <c r="N115" i="23"/>
  <c r="F116" i="23"/>
  <c r="G116" i="23"/>
  <c r="H116" i="23"/>
  <c r="I116" i="23"/>
  <c r="J116" i="23"/>
  <c r="K116" i="23"/>
  <c r="L116" i="23"/>
  <c r="M116" i="23"/>
  <c r="N116" i="23"/>
  <c r="F117" i="23"/>
  <c r="G117" i="23"/>
  <c r="H117" i="23"/>
  <c r="I117" i="23"/>
  <c r="J117" i="23"/>
  <c r="K117" i="23"/>
  <c r="L117" i="23"/>
  <c r="M117" i="23"/>
  <c r="N117" i="23"/>
  <c r="E107" i="23"/>
  <c r="E108" i="23"/>
  <c r="E109" i="23"/>
  <c r="E110" i="23"/>
  <c r="E111" i="23"/>
  <c r="E112" i="23"/>
  <c r="E113" i="23"/>
  <c r="E114" i="23"/>
  <c r="E115" i="23"/>
  <c r="E116" i="23"/>
  <c r="E117" i="23"/>
  <c r="A107" i="23"/>
  <c r="A108" i="23"/>
  <c r="A109" i="23"/>
  <c r="A110" i="23"/>
  <c r="A111" i="23"/>
  <c r="A112" i="23"/>
  <c r="A113" i="23"/>
  <c r="A114" i="23"/>
  <c r="A115" i="23"/>
  <c r="A116" i="23"/>
  <c r="A117" i="23"/>
  <c r="C107" i="23"/>
  <c r="C108" i="23"/>
  <c r="C109" i="23"/>
  <c r="C110" i="23"/>
  <c r="C111" i="23"/>
  <c r="C112" i="23"/>
  <c r="C113" i="23"/>
  <c r="C114" i="23"/>
  <c r="C115" i="23"/>
  <c r="C116" i="23"/>
  <c r="C117" i="23"/>
  <c r="L307" i="23"/>
  <c r="B280" i="23"/>
  <c r="A253" i="23"/>
  <c r="A281" i="23" s="1"/>
  <c r="A252" i="23"/>
  <c r="A280" i="23" s="1"/>
  <c r="F2" i="23"/>
  <c r="F6" i="23" s="1" a="1"/>
  <c r="F6" i="23" s="1"/>
  <c r="B2" i="23"/>
  <c r="B6" i="23" s="1" a="1"/>
  <c r="B6" i="23" s="1"/>
  <c r="C2" i="23"/>
  <c r="C6" i="23" s="1" a="1"/>
  <c r="C6" i="23" s="1"/>
  <c r="D2" i="23"/>
  <c r="D6" i="23" s="1" a="1"/>
  <c r="D6" i="23" s="1"/>
  <c r="E2" i="23"/>
  <c r="E6" i="23" s="1" a="1"/>
  <c r="E6" i="23" s="1"/>
  <c r="G2" i="23"/>
  <c r="G6" i="23" s="1" a="1"/>
  <c r="G6" i="23" s="1"/>
  <c r="H2" i="23"/>
  <c r="H6" i="23" s="1" a="1"/>
  <c r="H6" i="23" s="1"/>
  <c r="I2" i="23"/>
  <c r="I6" i="23" s="1" a="1"/>
  <c r="I6" i="23" s="1"/>
  <c r="J2" i="23"/>
  <c r="J6" i="23" s="1" a="1"/>
  <c r="J6" i="23" s="1"/>
  <c r="K2" i="23"/>
  <c r="K6" i="23" s="1" a="1"/>
  <c r="K6" i="23" s="1"/>
  <c r="L2" i="23"/>
  <c r="L6" i="23" s="1" a="1"/>
  <c r="L6" i="23" s="1"/>
  <c r="M2" i="23"/>
  <c r="M6" i="23" s="1" a="1"/>
  <c r="M6" i="23" s="1"/>
  <c r="N2" i="23"/>
  <c r="N6" i="23" s="1" a="1"/>
  <c r="N6" i="23" s="1"/>
  <c r="O2" i="23"/>
  <c r="O6" i="23" s="1" a="1"/>
  <c r="O6" i="23" s="1"/>
  <c r="P2" i="23"/>
  <c r="P6" i="23" s="1" a="1"/>
  <c r="P6" i="23" s="1"/>
  <c r="Q2" i="23"/>
  <c r="Q6" i="23" s="1" a="1"/>
  <c r="Q6" i="23" s="1"/>
  <c r="R2" i="23"/>
  <c r="R6" i="23" s="1" a="1"/>
  <c r="R6" i="23" s="1"/>
  <c r="S2" i="23"/>
  <c r="S6" i="23" s="1" a="1"/>
  <c r="S6" i="23" s="1"/>
  <c r="T2" i="23"/>
  <c r="T6" i="23" s="1" a="1"/>
  <c r="T6" i="23" s="1"/>
  <c r="U2" i="23"/>
  <c r="U6" i="23" s="1" a="1"/>
  <c r="U6" i="23" s="1"/>
  <c r="A2" i="23"/>
  <c r="A6" i="23" s="1" a="1"/>
  <c r="A6" i="23" s="1"/>
  <c r="A3" i="23"/>
  <c r="C109" i="29"/>
  <c r="D109" i="29"/>
  <c r="B109" i="29"/>
  <c r="A109" i="29"/>
  <c r="A99" i="29"/>
  <c r="A100" i="29"/>
  <c r="A101" i="29"/>
  <c r="A102" i="29"/>
  <c r="A103" i="29"/>
  <c r="A104" i="29"/>
  <c r="A105" i="29"/>
  <c r="A106" i="29"/>
  <c r="A107" i="29"/>
  <c r="A98" i="29"/>
  <c r="K86" i="29"/>
  <c r="K87" i="29"/>
  <c r="K88" i="29"/>
  <c r="K89" i="29"/>
  <c r="K90" i="29"/>
  <c r="K91" i="29"/>
  <c r="K92" i="29"/>
  <c r="K93" i="29"/>
  <c r="K94" i="29"/>
  <c r="K95" i="29"/>
  <c r="J87" i="29"/>
  <c r="J88" i="29"/>
  <c r="J89" i="29"/>
  <c r="J90" i="29"/>
  <c r="J91" i="29"/>
  <c r="J92" i="29"/>
  <c r="J93" i="29"/>
  <c r="J94" i="29"/>
  <c r="J95" i="29"/>
  <c r="J86" i="29"/>
  <c r="K31" i="29"/>
  <c r="K32" i="29"/>
  <c r="K33" i="29"/>
  <c r="K34" i="29"/>
  <c r="K35" i="29"/>
  <c r="K36" i="29"/>
  <c r="K37" i="29"/>
  <c r="K38" i="29"/>
  <c r="K30" i="29"/>
  <c r="J31" i="29"/>
  <c r="J32" i="29"/>
  <c r="J33" i="29"/>
  <c r="J34" i="29"/>
  <c r="J35" i="29"/>
  <c r="J36" i="29"/>
  <c r="J37" i="29"/>
  <c r="J38" i="29"/>
  <c r="J30" i="29"/>
  <c r="I31" i="29"/>
  <c r="I32" i="29"/>
  <c r="I33" i="29"/>
  <c r="I34" i="29"/>
  <c r="I35" i="29"/>
  <c r="I36" i="29"/>
  <c r="I37" i="29"/>
  <c r="I38" i="29"/>
  <c r="I30" i="29"/>
  <c r="B30" i="29"/>
  <c r="H30" i="29"/>
  <c r="M30" i="29"/>
  <c r="B31" i="29"/>
  <c r="H31" i="29"/>
  <c r="B32" i="29"/>
  <c r="H32" i="29"/>
  <c r="B33" i="29"/>
  <c r="H33" i="29"/>
  <c r="B34" i="29"/>
  <c r="H34" i="29"/>
  <c r="B35" i="29"/>
  <c r="H35" i="29"/>
  <c r="B36" i="29"/>
  <c r="H36" i="29"/>
  <c r="B37" i="29"/>
  <c r="H37" i="29"/>
  <c r="B38" i="29"/>
  <c r="H38" i="29"/>
  <c r="M29" i="29"/>
  <c r="K29" i="29"/>
  <c r="L29" i="29"/>
  <c r="C29" i="29"/>
  <c r="D29" i="29"/>
  <c r="E29" i="29"/>
  <c r="G29" i="29"/>
  <c r="H29" i="29"/>
  <c r="I29" i="29"/>
  <c r="J29" i="29"/>
  <c r="B29" i="29"/>
  <c r="A58" i="23" l="1"/>
  <c r="C6" i="29"/>
  <c r="C7" i="29" s="1"/>
  <c r="D7" i="29" s="1"/>
  <c r="C8" i="29"/>
  <c r="D8" i="29" s="1"/>
  <c r="B8" i="29"/>
  <c r="B25" i="27"/>
  <c r="B24" i="27"/>
  <c r="B7" i="29"/>
  <c r="B6" i="29"/>
  <c r="B30" i="27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3" i="26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" i="24"/>
  <c r="E13170" i="24"/>
  <c r="F13170" i="24"/>
  <c r="E13171" i="24"/>
  <c r="F13171" i="24"/>
  <c r="E13172" i="24"/>
  <c r="F13172" i="24"/>
  <c r="E13173" i="24"/>
  <c r="F13173" i="24"/>
  <c r="E13174" i="24"/>
  <c r="F13174" i="24"/>
  <c r="E13175" i="24"/>
  <c r="F13175" i="24"/>
  <c r="E13176" i="24"/>
  <c r="F13176" i="24"/>
  <c r="E13177" i="24"/>
  <c r="F13177" i="24"/>
  <c r="E13178" i="24"/>
  <c r="F13178" i="24"/>
  <c r="E13179" i="24"/>
  <c r="F13179" i="24"/>
  <c r="E13180" i="24"/>
  <c r="F13180" i="24"/>
  <c r="E13181" i="24"/>
  <c r="F13181" i="24"/>
  <c r="E13182" i="24"/>
  <c r="F13182" i="24"/>
  <c r="E13183" i="24"/>
  <c r="F13183" i="24"/>
  <c r="E13184" i="24"/>
  <c r="F13184" i="24"/>
  <c r="E13185" i="24"/>
  <c r="F13185" i="24"/>
  <c r="E13186" i="24"/>
  <c r="F13186" i="24"/>
  <c r="E13187" i="24"/>
  <c r="F13187" i="24"/>
  <c r="E13188" i="24"/>
  <c r="G13188" i="24" s="1"/>
  <c r="F13188" i="24"/>
  <c r="E13189" i="24"/>
  <c r="F13189" i="24"/>
  <c r="E13190" i="24"/>
  <c r="F13190" i="24"/>
  <c r="E13191" i="24"/>
  <c r="F13191" i="24"/>
  <c r="E13192" i="24"/>
  <c r="F13192" i="24"/>
  <c r="E13193" i="24"/>
  <c r="F13193" i="24"/>
  <c r="E13194" i="24"/>
  <c r="F13194" i="24"/>
  <c r="E13195" i="24"/>
  <c r="F13195" i="24"/>
  <c r="E13196" i="24"/>
  <c r="F13196" i="24"/>
  <c r="E13197" i="24"/>
  <c r="F13197" i="24"/>
  <c r="E13198" i="24"/>
  <c r="F13198" i="24"/>
  <c r="E13199" i="24"/>
  <c r="F13199" i="24"/>
  <c r="E13200" i="24"/>
  <c r="F13200" i="24"/>
  <c r="E13201" i="24"/>
  <c r="F13201" i="24"/>
  <c r="E13202" i="24"/>
  <c r="F13202" i="24"/>
  <c r="E13203" i="24"/>
  <c r="F13203" i="24"/>
  <c r="E13204" i="24"/>
  <c r="F13204" i="24"/>
  <c r="E13205" i="24"/>
  <c r="F13205" i="24"/>
  <c r="E13206" i="24"/>
  <c r="F13206" i="24"/>
  <c r="E13207" i="24"/>
  <c r="F13207" i="24"/>
  <c r="E13208" i="24"/>
  <c r="F13208" i="24"/>
  <c r="E13209" i="24"/>
  <c r="F13209" i="24"/>
  <c r="E13210" i="24"/>
  <c r="F13210" i="24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F13168" i="24"/>
  <c r="E13168" i="24"/>
  <c r="F13167" i="24"/>
  <c r="E13167" i="24"/>
  <c r="F13166" i="24"/>
  <c r="E13166" i="24"/>
  <c r="F13165" i="24"/>
  <c r="E13165" i="24"/>
  <c r="F13164" i="24"/>
  <c r="E13164" i="24"/>
  <c r="F13163" i="24"/>
  <c r="E13163" i="24"/>
  <c r="F13162" i="24"/>
  <c r="E13162" i="24"/>
  <c r="F13161" i="24"/>
  <c r="E13161" i="24"/>
  <c r="F13160" i="24"/>
  <c r="E13160" i="24"/>
  <c r="F13159" i="24"/>
  <c r="E13159" i="24"/>
  <c r="F13158" i="24"/>
  <c r="E13158" i="24"/>
  <c r="F13157" i="24"/>
  <c r="E13157" i="24"/>
  <c r="F13156" i="24"/>
  <c r="E13156" i="24"/>
  <c r="F13155" i="24"/>
  <c r="E13155" i="24"/>
  <c r="F13154" i="24"/>
  <c r="E13154" i="24"/>
  <c r="F13153" i="24"/>
  <c r="E13153" i="24"/>
  <c r="F13152" i="24"/>
  <c r="E13152" i="24"/>
  <c r="F13151" i="24"/>
  <c r="E13151" i="24"/>
  <c r="F13150" i="24"/>
  <c r="E13150" i="24"/>
  <c r="F13149" i="24"/>
  <c r="E13149" i="24"/>
  <c r="F13148" i="24"/>
  <c r="E13148" i="24"/>
  <c r="F13147" i="24"/>
  <c r="E13147" i="24"/>
  <c r="F13146" i="24"/>
  <c r="E13146" i="24"/>
  <c r="F13145" i="24"/>
  <c r="E13145" i="24"/>
  <c r="F13144" i="24"/>
  <c r="E13144" i="24"/>
  <c r="F13143" i="24"/>
  <c r="E13143" i="24"/>
  <c r="F13142" i="24"/>
  <c r="E13142" i="24"/>
  <c r="F13141" i="24"/>
  <c r="E13141" i="24"/>
  <c r="F13140" i="24"/>
  <c r="E13140" i="24"/>
  <c r="F13139" i="24"/>
  <c r="E13139" i="24"/>
  <c r="F13138" i="24"/>
  <c r="E13138" i="24"/>
  <c r="F13137" i="24"/>
  <c r="E13137" i="24"/>
  <c r="F13136" i="24"/>
  <c r="E13136" i="24"/>
  <c r="F13135" i="24"/>
  <c r="E13135" i="24"/>
  <c r="F13134" i="24"/>
  <c r="E13134" i="24"/>
  <c r="F13133" i="24"/>
  <c r="E13133" i="24"/>
  <c r="F13132" i="24"/>
  <c r="E13132" i="24"/>
  <c r="F13131" i="24"/>
  <c r="E13131" i="24"/>
  <c r="F13130" i="24"/>
  <c r="E13130" i="24"/>
  <c r="F13129" i="24"/>
  <c r="E13129" i="24"/>
  <c r="F13128" i="24"/>
  <c r="E13128" i="24"/>
  <c r="F13127" i="24"/>
  <c r="E13127" i="24"/>
  <c r="F13126" i="24"/>
  <c r="E13126" i="24"/>
  <c r="F13125" i="24"/>
  <c r="E13125" i="24"/>
  <c r="F13124" i="24"/>
  <c r="E13124" i="24"/>
  <c r="F13123" i="24"/>
  <c r="E13123" i="24"/>
  <c r="F13122" i="24"/>
  <c r="E13122" i="24"/>
  <c r="F13121" i="24"/>
  <c r="E13121" i="24"/>
  <c r="F13120" i="24"/>
  <c r="E13120" i="24"/>
  <c r="F13119" i="24"/>
  <c r="E13119" i="24"/>
  <c r="F13118" i="24"/>
  <c r="E13118" i="24"/>
  <c r="F13117" i="24"/>
  <c r="E13117" i="24"/>
  <c r="F13116" i="24"/>
  <c r="E13116" i="24"/>
  <c r="F13115" i="24"/>
  <c r="E13115" i="24"/>
  <c r="F13114" i="24"/>
  <c r="E13114" i="24"/>
  <c r="F13113" i="24"/>
  <c r="E13113" i="24"/>
  <c r="F13112" i="24"/>
  <c r="E13112" i="24"/>
  <c r="F13111" i="24"/>
  <c r="E13111" i="24"/>
  <c r="F13110" i="24"/>
  <c r="E13110" i="24"/>
  <c r="F13109" i="24"/>
  <c r="E13109" i="24"/>
  <c r="F13108" i="24"/>
  <c r="E13108" i="24"/>
  <c r="F13107" i="24"/>
  <c r="E13107" i="24"/>
  <c r="F13106" i="24"/>
  <c r="E13106" i="24"/>
  <c r="F13105" i="24"/>
  <c r="E13105" i="24"/>
  <c r="F13104" i="24"/>
  <c r="E13104" i="24"/>
  <c r="F13103" i="24"/>
  <c r="E13103" i="24"/>
  <c r="F13102" i="24"/>
  <c r="E13102" i="24"/>
  <c r="F13101" i="24"/>
  <c r="E13101" i="24"/>
  <c r="F13100" i="24"/>
  <c r="E13100" i="24"/>
  <c r="F13099" i="24"/>
  <c r="E13099" i="24"/>
  <c r="F13098" i="24"/>
  <c r="E13098" i="24"/>
  <c r="F13097" i="24"/>
  <c r="E13097" i="24"/>
  <c r="F13096" i="24"/>
  <c r="E13096" i="24"/>
  <c r="F13095" i="24"/>
  <c r="E13095" i="24"/>
  <c r="F13094" i="24"/>
  <c r="E13094" i="24"/>
  <c r="F13093" i="24"/>
  <c r="E13093" i="24"/>
  <c r="F13092" i="24"/>
  <c r="E13092" i="24"/>
  <c r="F13091" i="24"/>
  <c r="E13091" i="24"/>
  <c r="F13090" i="24"/>
  <c r="E13090" i="24"/>
  <c r="F13089" i="24"/>
  <c r="E13089" i="24"/>
  <c r="F13088" i="24"/>
  <c r="E13088" i="24"/>
  <c r="F13087" i="24"/>
  <c r="E13087" i="24"/>
  <c r="F13086" i="24"/>
  <c r="E13086" i="24"/>
  <c r="F13085" i="24"/>
  <c r="E13085" i="24"/>
  <c r="F13084" i="24"/>
  <c r="E13084" i="24"/>
  <c r="F13083" i="24"/>
  <c r="E13083" i="24"/>
  <c r="F13082" i="24"/>
  <c r="E13082" i="24"/>
  <c r="F13081" i="24"/>
  <c r="E13081" i="24"/>
  <c r="F13080" i="24"/>
  <c r="E13080" i="24"/>
  <c r="F13079" i="24"/>
  <c r="E13079" i="24"/>
  <c r="F13078" i="24"/>
  <c r="E13078" i="24"/>
  <c r="F13077" i="24"/>
  <c r="E13077" i="24"/>
  <c r="F13076" i="24"/>
  <c r="E13076" i="24"/>
  <c r="F13075" i="24"/>
  <c r="E13075" i="24"/>
  <c r="F13074" i="24"/>
  <c r="E13074" i="24"/>
  <c r="F13073" i="24"/>
  <c r="E13073" i="24"/>
  <c r="F13072" i="24"/>
  <c r="E13072" i="24"/>
  <c r="F13071" i="24"/>
  <c r="E13071" i="24"/>
  <c r="F13070" i="24"/>
  <c r="E13070" i="24"/>
  <c r="F13069" i="24"/>
  <c r="E13069" i="24"/>
  <c r="F13068" i="24"/>
  <c r="E13068" i="24"/>
  <c r="F13067" i="24"/>
  <c r="E13067" i="24"/>
  <c r="F13066" i="24"/>
  <c r="E13066" i="24"/>
  <c r="F13065" i="24"/>
  <c r="E13065" i="24"/>
  <c r="F13064" i="24"/>
  <c r="E13064" i="24"/>
  <c r="F13063" i="24"/>
  <c r="E13063" i="24"/>
  <c r="F13062" i="24"/>
  <c r="E13062" i="24"/>
  <c r="F13061" i="24"/>
  <c r="E13061" i="24"/>
  <c r="F13060" i="24"/>
  <c r="E13060" i="24"/>
  <c r="F13059" i="24"/>
  <c r="E13059" i="24"/>
  <c r="F13058" i="24"/>
  <c r="E13058" i="24"/>
  <c r="F13057" i="24"/>
  <c r="E13057" i="24"/>
  <c r="F13056" i="24"/>
  <c r="E13056" i="24"/>
  <c r="F13055" i="24"/>
  <c r="E13055" i="24"/>
  <c r="F13054" i="24"/>
  <c r="E13054" i="24"/>
  <c r="F13053" i="24"/>
  <c r="E13053" i="24"/>
  <c r="F13052" i="24"/>
  <c r="E13052" i="24"/>
  <c r="F13051" i="24"/>
  <c r="E13051" i="24"/>
  <c r="F13050" i="24"/>
  <c r="E13050" i="24"/>
  <c r="F13049" i="24"/>
  <c r="E13049" i="24"/>
  <c r="F13048" i="24"/>
  <c r="E13048" i="24"/>
  <c r="F13047" i="24"/>
  <c r="E13047" i="24"/>
  <c r="F13046" i="24"/>
  <c r="E13046" i="24"/>
  <c r="F13045" i="24"/>
  <c r="E13045" i="24"/>
  <c r="F13044" i="24"/>
  <c r="E13044" i="24"/>
  <c r="F13043" i="24"/>
  <c r="E13043" i="24"/>
  <c r="F13042" i="24"/>
  <c r="E13042" i="24"/>
  <c r="F13041" i="24"/>
  <c r="E13041" i="24"/>
  <c r="F13040" i="24"/>
  <c r="E13040" i="24"/>
  <c r="F13039" i="24"/>
  <c r="E13039" i="24"/>
  <c r="F13038" i="24"/>
  <c r="E13038" i="24"/>
  <c r="F13037" i="24"/>
  <c r="E13037" i="24"/>
  <c r="F13036" i="24"/>
  <c r="E13036" i="24"/>
  <c r="F13035" i="24"/>
  <c r="E13035" i="24"/>
  <c r="F13034" i="24"/>
  <c r="E13034" i="24"/>
  <c r="F13033" i="24"/>
  <c r="E13033" i="24"/>
  <c r="F13032" i="24"/>
  <c r="E13032" i="24"/>
  <c r="F13031" i="24"/>
  <c r="E13031" i="24"/>
  <c r="F13030" i="24"/>
  <c r="E13030" i="24"/>
  <c r="F13029" i="24"/>
  <c r="E13029" i="24"/>
  <c r="F13028" i="24"/>
  <c r="E13028" i="24"/>
  <c r="F13027" i="24"/>
  <c r="E13027" i="24"/>
  <c r="F13026" i="24"/>
  <c r="E13026" i="24"/>
  <c r="F13025" i="24"/>
  <c r="E13025" i="24"/>
  <c r="F13024" i="24"/>
  <c r="E13024" i="24"/>
  <c r="F13023" i="24"/>
  <c r="E13023" i="24"/>
  <c r="F13022" i="24"/>
  <c r="E13022" i="24"/>
  <c r="F13021" i="24"/>
  <c r="E13021" i="24"/>
  <c r="F13020" i="24"/>
  <c r="E13020" i="24"/>
  <c r="F13019" i="24"/>
  <c r="E13019" i="24"/>
  <c r="F13018" i="24"/>
  <c r="E13018" i="24"/>
  <c r="F13017" i="24"/>
  <c r="E13017" i="24"/>
  <c r="F13016" i="24"/>
  <c r="E13016" i="24"/>
  <c r="F13015" i="24"/>
  <c r="E13015" i="24"/>
  <c r="F13014" i="24"/>
  <c r="E13014" i="24"/>
  <c r="F13013" i="24"/>
  <c r="E13013" i="24"/>
  <c r="F13012" i="24"/>
  <c r="E13012" i="24"/>
  <c r="F13011" i="24"/>
  <c r="E13011" i="24"/>
  <c r="F13010" i="24"/>
  <c r="E13010" i="24"/>
  <c r="F13009" i="24"/>
  <c r="E13009" i="24"/>
  <c r="F13008" i="24"/>
  <c r="E13008" i="24"/>
  <c r="F13007" i="24"/>
  <c r="E13007" i="24"/>
  <c r="F13006" i="24"/>
  <c r="E13006" i="24"/>
  <c r="F13005" i="24"/>
  <c r="E13005" i="24"/>
  <c r="F13004" i="24"/>
  <c r="E13004" i="24"/>
  <c r="F13003" i="24"/>
  <c r="E13003" i="24"/>
  <c r="F13002" i="24"/>
  <c r="E13002" i="24"/>
  <c r="F13001" i="24"/>
  <c r="E13001" i="24"/>
  <c r="F13000" i="24"/>
  <c r="E13000" i="24"/>
  <c r="F12999" i="24"/>
  <c r="E12999" i="24"/>
  <c r="F12998" i="24"/>
  <c r="E12998" i="24"/>
  <c r="F12997" i="24"/>
  <c r="E12997" i="24"/>
  <c r="F12996" i="24"/>
  <c r="E12996" i="24"/>
  <c r="F12995" i="24"/>
  <c r="E12995" i="24"/>
  <c r="F12994" i="24"/>
  <c r="E12994" i="24"/>
  <c r="F12993" i="24"/>
  <c r="E12993" i="24"/>
  <c r="F12992" i="24"/>
  <c r="E12992" i="24"/>
  <c r="F12991" i="24"/>
  <c r="E12991" i="24"/>
  <c r="F12990" i="24"/>
  <c r="E12990" i="24"/>
  <c r="F12989" i="24"/>
  <c r="E12989" i="24"/>
  <c r="F12988" i="24"/>
  <c r="E12988" i="24"/>
  <c r="F12987" i="24"/>
  <c r="E12987" i="24"/>
  <c r="F12986" i="24"/>
  <c r="E12986" i="24"/>
  <c r="F12985" i="24"/>
  <c r="E12985" i="24"/>
  <c r="F12984" i="24"/>
  <c r="E12984" i="24"/>
  <c r="F12983" i="24"/>
  <c r="E12983" i="24"/>
  <c r="F12982" i="24"/>
  <c r="E12982" i="24"/>
  <c r="F12981" i="24"/>
  <c r="E12981" i="24"/>
  <c r="F12980" i="24"/>
  <c r="E12980" i="24"/>
  <c r="F12979" i="24"/>
  <c r="E12979" i="24"/>
  <c r="F12978" i="24"/>
  <c r="E12978" i="24"/>
  <c r="F12977" i="24"/>
  <c r="E12977" i="24"/>
  <c r="F12976" i="24"/>
  <c r="E12976" i="24"/>
  <c r="F12975" i="24"/>
  <c r="E12975" i="24"/>
  <c r="F12974" i="24"/>
  <c r="E12974" i="24"/>
  <c r="F12973" i="24"/>
  <c r="E12973" i="24"/>
  <c r="F12972" i="24"/>
  <c r="E12972" i="24"/>
  <c r="F12971" i="24"/>
  <c r="E12971" i="24"/>
  <c r="F12970" i="24"/>
  <c r="E12970" i="24"/>
  <c r="F12969" i="24"/>
  <c r="E12969" i="24"/>
  <c r="F12968" i="24"/>
  <c r="E12968" i="24"/>
  <c r="F12967" i="24"/>
  <c r="E12967" i="24"/>
  <c r="F12966" i="24"/>
  <c r="E12966" i="24"/>
  <c r="F12965" i="24"/>
  <c r="E12965" i="24"/>
  <c r="F12964" i="24"/>
  <c r="E12964" i="24"/>
  <c r="F12963" i="24"/>
  <c r="E12963" i="24"/>
  <c r="F12962" i="24"/>
  <c r="E12962" i="24"/>
  <c r="F12961" i="24"/>
  <c r="E12961" i="24"/>
  <c r="F12960" i="24"/>
  <c r="E12960" i="24"/>
  <c r="F12959" i="24"/>
  <c r="E12959" i="24"/>
  <c r="F12958" i="24"/>
  <c r="E12958" i="24"/>
  <c r="F12957" i="24"/>
  <c r="E12957" i="24"/>
  <c r="F12956" i="24"/>
  <c r="E12956" i="24"/>
  <c r="F12955" i="24"/>
  <c r="E12955" i="24"/>
  <c r="F12954" i="24"/>
  <c r="E12954" i="24"/>
  <c r="F12953" i="24"/>
  <c r="E12953" i="24"/>
  <c r="F12952" i="24"/>
  <c r="E12952" i="24"/>
  <c r="F12951" i="24"/>
  <c r="E12951" i="24"/>
  <c r="F12950" i="24"/>
  <c r="E12950" i="24"/>
  <c r="F12949" i="24"/>
  <c r="E12949" i="24"/>
  <c r="F12948" i="24"/>
  <c r="E12948" i="24"/>
  <c r="F12947" i="24"/>
  <c r="E12947" i="24"/>
  <c r="F12946" i="24"/>
  <c r="E12946" i="24"/>
  <c r="F12945" i="24"/>
  <c r="E12945" i="24"/>
  <c r="F12944" i="24"/>
  <c r="E12944" i="24"/>
  <c r="F12943" i="24"/>
  <c r="E12943" i="24"/>
  <c r="F12942" i="24"/>
  <c r="E12942" i="24"/>
  <c r="G12942" i="24" s="1"/>
  <c r="F12941" i="24"/>
  <c r="E12941" i="24"/>
  <c r="F12940" i="24"/>
  <c r="E12940" i="24"/>
  <c r="F12939" i="24"/>
  <c r="E12939" i="24"/>
  <c r="F12938" i="24"/>
  <c r="E12938" i="24"/>
  <c r="F12937" i="24"/>
  <c r="E12937" i="24"/>
  <c r="F12936" i="24"/>
  <c r="E12936" i="24"/>
  <c r="F12935" i="24"/>
  <c r="E12935" i="24"/>
  <c r="F12934" i="24"/>
  <c r="E12934" i="24"/>
  <c r="F12933" i="24"/>
  <c r="E12933" i="24"/>
  <c r="F12932" i="24"/>
  <c r="E12932" i="24"/>
  <c r="F12931" i="24"/>
  <c r="E12931" i="24"/>
  <c r="F12930" i="24"/>
  <c r="E12930" i="24"/>
  <c r="F12929" i="24"/>
  <c r="E12929" i="24"/>
  <c r="F12928" i="24"/>
  <c r="E12928" i="24"/>
  <c r="F12927" i="24"/>
  <c r="E12927" i="24"/>
  <c r="F12926" i="24"/>
  <c r="E12926" i="24"/>
  <c r="F12925" i="24"/>
  <c r="E12925" i="24"/>
  <c r="F12924" i="24"/>
  <c r="E12924" i="24"/>
  <c r="F12923" i="24"/>
  <c r="E12923" i="24"/>
  <c r="F12922" i="24"/>
  <c r="E12922" i="24"/>
  <c r="F12921" i="24"/>
  <c r="E12921" i="24"/>
  <c r="F12920" i="24"/>
  <c r="E12920" i="24"/>
  <c r="F12919" i="24"/>
  <c r="E12919" i="24"/>
  <c r="F12918" i="24"/>
  <c r="E12918" i="24"/>
  <c r="F12917" i="24"/>
  <c r="E12917" i="24"/>
  <c r="F12916" i="24"/>
  <c r="E12916" i="24"/>
  <c r="F12915" i="24"/>
  <c r="E12915" i="24"/>
  <c r="F12914" i="24"/>
  <c r="E12914" i="24"/>
  <c r="F12913" i="24"/>
  <c r="E12913" i="24"/>
  <c r="F12912" i="24"/>
  <c r="E12912" i="24"/>
  <c r="F12911" i="24"/>
  <c r="E12911" i="24"/>
  <c r="F12910" i="24"/>
  <c r="E12910" i="24"/>
  <c r="F12909" i="24"/>
  <c r="E12909" i="24"/>
  <c r="F12908" i="24"/>
  <c r="E12908" i="24"/>
  <c r="F12907" i="24"/>
  <c r="E12907" i="24"/>
  <c r="F12906" i="24"/>
  <c r="E12906" i="24"/>
  <c r="F12905" i="24"/>
  <c r="E12905" i="24"/>
  <c r="F12904" i="24"/>
  <c r="E12904" i="24"/>
  <c r="F12903" i="24"/>
  <c r="E12903" i="24"/>
  <c r="F12902" i="24"/>
  <c r="E12902" i="24"/>
  <c r="F12901" i="24"/>
  <c r="E12901" i="24"/>
  <c r="F12900" i="24"/>
  <c r="E12900" i="24"/>
  <c r="F12899" i="24"/>
  <c r="E12899" i="24"/>
  <c r="F12898" i="24"/>
  <c r="E12898" i="24"/>
  <c r="F12897" i="24"/>
  <c r="E12897" i="24"/>
  <c r="F12896" i="24"/>
  <c r="E12896" i="24"/>
  <c r="F12895" i="24"/>
  <c r="E12895" i="24"/>
  <c r="F12894" i="24"/>
  <c r="E12894" i="24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F12887" i="24"/>
  <c r="E12887" i="24"/>
  <c r="F12886" i="24"/>
  <c r="E12886" i="24"/>
  <c r="F12885" i="24"/>
  <c r="E12885" i="24"/>
  <c r="F12884" i="24"/>
  <c r="E12884" i="24"/>
  <c r="F12883" i="24"/>
  <c r="E12883" i="24"/>
  <c r="F12882" i="24"/>
  <c r="E12882" i="24"/>
  <c r="F12881" i="24"/>
  <c r="E12881" i="24"/>
  <c r="G12881" i="24" s="1"/>
  <c r="F12880" i="24"/>
  <c r="E12880" i="24"/>
  <c r="F12879" i="24"/>
  <c r="E12879" i="24"/>
  <c r="F12878" i="24"/>
  <c r="E12878" i="24"/>
  <c r="F12877" i="24"/>
  <c r="E12877" i="24"/>
  <c r="F12876" i="24"/>
  <c r="E12876" i="24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E12865" i="24"/>
  <c r="F12864" i="24"/>
  <c r="E12864" i="24"/>
  <c r="F12863" i="24"/>
  <c r="E12863" i="24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F12855" i="24"/>
  <c r="E12855" i="24"/>
  <c r="F12854" i="24"/>
  <c r="E12854" i="24"/>
  <c r="F12853" i="24"/>
  <c r="E12853" i="24"/>
  <c r="F12852" i="24"/>
  <c r="E12852" i="24"/>
  <c r="F12851" i="24"/>
  <c r="E12851" i="24"/>
  <c r="F12850" i="24"/>
  <c r="E12850" i="24"/>
  <c r="G12850" i="24" s="1"/>
  <c r="F12849" i="24"/>
  <c r="E12849" i="24"/>
  <c r="G12849" i="24" s="1"/>
  <c r="F12848" i="24"/>
  <c r="E12848" i="24"/>
  <c r="F12847" i="24"/>
  <c r="E12847" i="24"/>
  <c r="F12846" i="24"/>
  <c r="E12846" i="24"/>
  <c r="F12845" i="24"/>
  <c r="E12845" i="24"/>
  <c r="F12844" i="24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F12839" i="24"/>
  <c r="E12839" i="24"/>
  <c r="F12838" i="24"/>
  <c r="E12838" i="24"/>
  <c r="F12837" i="24"/>
  <c r="E12837" i="24"/>
  <c r="F12836" i="24"/>
  <c r="E12836" i="24"/>
  <c r="F12835" i="24"/>
  <c r="E12835" i="24"/>
  <c r="F12834" i="24"/>
  <c r="E12834" i="24"/>
  <c r="G12834" i="24" s="1"/>
  <c r="F12833" i="24"/>
  <c r="E12833" i="24"/>
  <c r="F12832" i="24"/>
  <c r="E12832" i="24"/>
  <c r="F12831" i="24"/>
  <c r="E12831" i="24"/>
  <c r="F12830" i="24"/>
  <c r="E12830" i="24"/>
  <c r="F12829" i="24"/>
  <c r="E12829" i="24"/>
  <c r="F12828" i="24"/>
  <c r="E12828" i="24"/>
  <c r="F12827" i="24"/>
  <c r="E12827" i="24"/>
  <c r="F12826" i="24"/>
  <c r="E12826" i="24"/>
  <c r="F12825" i="24"/>
  <c r="E12825" i="24"/>
  <c r="G12825" i="24" s="1"/>
  <c r="F12824" i="24"/>
  <c r="E12824" i="24"/>
  <c r="F12823" i="24"/>
  <c r="E12823" i="24"/>
  <c r="F12822" i="24"/>
  <c r="E12822" i="24"/>
  <c r="F12821" i="24"/>
  <c r="E12821" i="24"/>
  <c r="F12820" i="24"/>
  <c r="E12820" i="24"/>
  <c r="F12819" i="24"/>
  <c r="E12819" i="24"/>
  <c r="F12818" i="24"/>
  <c r="E12818" i="24"/>
  <c r="G12818" i="24" s="1"/>
  <c r="F12817" i="24"/>
  <c r="E12817" i="24"/>
  <c r="F12816" i="24"/>
  <c r="E12816" i="24"/>
  <c r="F12815" i="24"/>
  <c r="E12815" i="24"/>
  <c r="F12814" i="24"/>
  <c r="E12814" i="24"/>
  <c r="F12813" i="24"/>
  <c r="E12813" i="24"/>
  <c r="F12812" i="24"/>
  <c r="E12812" i="24"/>
  <c r="F12811" i="24"/>
  <c r="E12811" i="24"/>
  <c r="F12810" i="24"/>
  <c r="E12810" i="24"/>
  <c r="G12810" i="24" s="1"/>
  <c r="F12809" i="24"/>
  <c r="E12809" i="24"/>
  <c r="G12809" i="24" s="1"/>
  <c r="F12808" i="24"/>
  <c r="E12808" i="24"/>
  <c r="F12807" i="24"/>
  <c r="E12807" i="24"/>
  <c r="F12806" i="24"/>
  <c r="E12806" i="24"/>
  <c r="F12805" i="24"/>
  <c r="E12805" i="24"/>
  <c r="F12804" i="24"/>
  <c r="E12804" i="24"/>
  <c r="F12803" i="24"/>
  <c r="E12803" i="24"/>
  <c r="F12802" i="24"/>
  <c r="E12802" i="24"/>
  <c r="F12801" i="24"/>
  <c r="E12801" i="24"/>
  <c r="F12800" i="24"/>
  <c r="E12800" i="24"/>
  <c r="F12799" i="24"/>
  <c r="E12799" i="24"/>
  <c r="F12798" i="24"/>
  <c r="E12798" i="24"/>
  <c r="F12797" i="24"/>
  <c r="E12797" i="24"/>
  <c r="F12796" i="24"/>
  <c r="E12796" i="24"/>
  <c r="F12795" i="24"/>
  <c r="E12795" i="24"/>
  <c r="F12794" i="24"/>
  <c r="E12794" i="24"/>
  <c r="G12794" i="24" s="1"/>
  <c r="F12793" i="24"/>
  <c r="E12793" i="24"/>
  <c r="F12792" i="24"/>
  <c r="E12792" i="24"/>
  <c r="F12791" i="24"/>
  <c r="E12791" i="24"/>
  <c r="F12790" i="24"/>
  <c r="E12790" i="24"/>
  <c r="F12789" i="24"/>
  <c r="E12789" i="24"/>
  <c r="F12788" i="24"/>
  <c r="E12788" i="24"/>
  <c r="F12787" i="24"/>
  <c r="E12787" i="24"/>
  <c r="F12786" i="24"/>
  <c r="E12786" i="24"/>
  <c r="F12785" i="24"/>
  <c r="E12785" i="24"/>
  <c r="F12784" i="24"/>
  <c r="E12784" i="24"/>
  <c r="F12783" i="24"/>
  <c r="E12783" i="24"/>
  <c r="F12782" i="24"/>
  <c r="E12782" i="24"/>
  <c r="F12781" i="24"/>
  <c r="E12781" i="24"/>
  <c r="F12780" i="24"/>
  <c r="E12780" i="24"/>
  <c r="F12779" i="24"/>
  <c r="E12779" i="24"/>
  <c r="F12778" i="24"/>
  <c r="E12778" i="24"/>
  <c r="F12777" i="24"/>
  <c r="E12777" i="24"/>
  <c r="F12776" i="24"/>
  <c r="E12776" i="24"/>
  <c r="F12775" i="24"/>
  <c r="E12775" i="24"/>
  <c r="F12774" i="24"/>
  <c r="E12774" i="24"/>
  <c r="F12773" i="24"/>
  <c r="E12773" i="24"/>
  <c r="F12772" i="24"/>
  <c r="E12772" i="24"/>
  <c r="F12771" i="24"/>
  <c r="E12771" i="24"/>
  <c r="F12770" i="24"/>
  <c r="E12770" i="24"/>
  <c r="G12770" i="24" s="1"/>
  <c r="F12769" i="24"/>
  <c r="E12769" i="24"/>
  <c r="G12769" i="24" s="1"/>
  <c r="F12768" i="24"/>
  <c r="E12768" i="24"/>
  <c r="F12767" i="24"/>
  <c r="E12767" i="24"/>
  <c r="F12766" i="24"/>
  <c r="E12766" i="24"/>
  <c r="F12765" i="24"/>
  <c r="E12765" i="24"/>
  <c r="F12764" i="24"/>
  <c r="E12764" i="24"/>
  <c r="F12763" i="24"/>
  <c r="E12763" i="24"/>
  <c r="F12762" i="24"/>
  <c r="E12762" i="24"/>
  <c r="F12761" i="24"/>
  <c r="E12761" i="24"/>
  <c r="G12761" i="24" s="1"/>
  <c r="F12760" i="24"/>
  <c r="E12760" i="24"/>
  <c r="F12759" i="24"/>
  <c r="E12759" i="24"/>
  <c r="F12758" i="24"/>
  <c r="E12758" i="24"/>
  <c r="F12757" i="24"/>
  <c r="E12757" i="24"/>
  <c r="F12756" i="24"/>
  <c r="E12756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F12750" i="24"/>
  <c r="E12750" i="24"/>
  <c r="F12749" i="24"/>
  <c r="E12749" i="24"/>
  <c r="F12748" i="24"/>
  <c r="E12748" i="24"/>
  <c r="F12747" i="24"/>
  <c r="E12747" i="24"/>
  <c r="F12746" i="24"/>
  <c r="E12746" i="24"/>
  <c r="F12745" i="24"/>
  <c r="E12745" i="24"/>
  <c r="F12744" i="24"/>
  <c r="E12744" i="24"/>
  <c r="F12743" i="24"/>
  <c r="E12743" i="24"/>
  <c r="F12742" i="24"/>
  <c r="E12742" i="24"/>
  <c r="F12741" i="24"/>
  <c r="E12741" i="24"/>
  <c r="F12740" i="24"/>
  <c r="E12740" i="24"/>
  <c r="F12739" i="24"/>
  <c r="E12739" i="24"/>
  <c r="F12738" i="24"/>
  <c r="E12738" i="24"/>
  <c r="F12737" i="24"/>
  <c r="E12737" i="24"/>
  <c r="F12736" i="24"/>
  <c r="E12736" i="24"/>
  <c r="F12735" i="24"/>
  <c r="E12735" i="24"/>
  <c r="F12734" i="24"/>
  <c r="E12734" i="24"/>
  <c r="F12733" i="24"/>
  <c r="E12733" i="24"/>
  <c r="F12732" i="24"/>
  <c r="E12732" i="24"/>
  <c r="F12731" i="24"/>
  <c r="E12731" i="24"/>
  <c r="F12730" i="24"/>
  <c r="E12730" i="24"/>
  <c r="G12730" i="24" s="1"/>
  <c r="F12729" i="24"/>
  <c r="E12729" i="24"/>
  <c r="F12728" i="24"/>
  <c r="E12728" i="24"/>
  <c r="F12727" i="24"/>
  <c r="E12727" i="24"/>
  <c r="F12726" i="24"/>
  <c r="E12726" i="24"/>
  <c r="F12725" i="24"/>
  <c r="E12725" i="24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F12719" i="24"/>
  <c r="E12719" i="24"/>
  <c r="F12718" i="24"/>
  <c r="E12718" i="24"/>
  <c r="F12717" i="24"/>
  <c r="E12717" i="24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F12711" i="24"/>
  <c r="E12711" i="24"/>
  <c r="F12710" i="24"/>
  <c r="E12710" i="24"/>
  <c r="F12709" i="24"/>
  <c r="E12709" i="24"/>
  <c r="F12708" i="24"/>
  <c r="E12708" i="24"/>
  <c r="F12707" i="24"/>
  <c r="E12707" i="24"/>
  <c r="F12706" i="24"/>
  <c r="E12706" i="24"/>
  <c r="G12706" i="24" s="1"/>
  <c r="F12705" i="24"/>
  <c r="E12705" i="24"/>
  <c r="F12704" i="24"/>
  <c r="E12704" i="24"/>
  <c r="F12703" i="24"/>
  <c r="E12703" i="24"/>
  <c r="F12702" i="24"/>
  <c r="E12702" i="24"/>
  <c r="F12701" i="24"/>
  <c r="E12701" i="24"/>
  <c r="F12700" i="24"/>
  <c r="E12700" i="24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F12693" i="24"/>
  <c r="E12693" i="24"/>
  <c r="F12692" i="24"/>
  <c r="E12692" i="24"/>
  <c r="F12691" i="24"/>
  <c r="E12691" i="24"/>
  <c r="F12690" i="24"/>
  <c r="E12690" i="24"/>
  <c r="G12690" i="24" s="1"/>
  <c r="F12689" i="24"/>
  <c r="E12689" i="24"/>
  <c r="G12689" i="24" s="1"/>
  <c r="F12688" i="24"/>
  <c r="E12688" i="24"/>
  <c r="F12687" i="24"/>
  <c r="E12687" i="24"/>
  <c r="F12686" i="24"/>
  <c r="E12686" i="24"/>
  <c r="F12685" i="24"/>
  <c r="E12685" i="24"/>
  <c r="F12684" i="24"/>
  <c r="E12684" i="24"/>
  <c r="F12683" i="24"/>
  <c r="E12683" i="24"/>
  <c r="F12682" i="24"/>
  <c r="E12682" i="24"/>
  <c r="F12681" i="24"/>
  <c r="E12681" i="24"/>
  <c r="G12681" i="24" s="1"/>
  <c r="F12680" i="24"/>
  <c r="E12680" i="24"/>
  <c r="F12679" i="24"/>
  <c r="E12679" i="24"/>
  <c r="F12678" i="24"/>
  <c r="E12678" i="24"/>
  <c r="F12677" i="24"/>
  <c r="E12677" i="24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F12670" i="24"/>
  <c r="E12670" i="24"/>
  <c r="F12669" i="24"/>
  <c r="E12669" i="24"/>
  <c r="F12668" i="24"/>
  <c r="E12668" i="24"/>
  <c r="F12667" i="24"/>
  <c r="E12667" i="24"/>
  <c r="F12666" i="24"/>
  <c r="E12666" i="24"/>
  <c r="G12666" i="24" s="1"/>
  <c r="F12665" i="24"/>
  <c r="E12665" i="24"/>
  <c r="F12664" i="24"/>
  <c r="E12664" i="24"/>
  <c r="F12663" i="24"/>
  <c r="E12663" i="24"/>
  <c r="F12662" i="24"/>
  <c r="E12662" i="24"/>
  <c r="F12661" i="24"/>
  <c r="E12661" i="24"/>
  <c r="F12660" i="24"/>
  <c r="E12660" i="24"/>
  <c r="F12659" i="24"/>
  <c r="E12659" i="24"/>
  <c r="F12658" i="24"/>
  <c r="E12658" i="24"/>
  <c r="F12657" i="24"/>
  <c r="E12657" i="24"/>
  <c r="F12656" i="24"/>
  <c r="E12656" i="24"/>
  <c r="F12655" i="24"/>
  <c r="E12655" i="24"/>
  <c r="F12654" i="24"/>
  <c r="E12654" i="24"/>
  <c r="F12653" i="24"/>
  <c r="E12653" i="24"/>
  <c r="F12652" i="24"/>
  <c r="E12652" i="24"/>
  <c r="F12651" i="24"/>
  <c r="E12651" i="24"/>
  <c r="F12650" i="24"/>
  <c r="E12650" i="24"/>
  <c r="G12650" i="24" s="1"/>
  <c r="F12649" i="24"/>
  <c r="E12649" i="24"/>
  <c r="G12649" i="24" s="1"/>
  <c r="F12648" i="24"/>
  <c r="E12648" i="24"/>
  <c r="F12647" i="24"/>
  <c r="E12647" i="24"/>
  <c r="F12646" i="24"/>
  <c r="E12646" i="24"/>
  <c r="F12645" i="24"/>
  <c r="E12645" i="24"/>
  <c r="F12644" i="24"/>
  <c r="E12644" i="24"/>
  <c r="F12643" i="24"/>
  <c r="E12643" i="24"/>
  <c r="F12642" i="24"/>
  <c r="E12642" i="24"/>
  <c r="F12641" i="24"/>
  <c r="E12641" i="24"/>
  <c r="F12640" i="24"/>
  <c r="E12640" i="24"/>
  <c r="F12639" i="24"/>
  <c r="E12639" i="24"/>
  <c r="F12638" i="24"/>
  <c r="E12638" i="24"/>
  <c r="F12637" i="24"/>
  <c r="E12637" i="24"/>
  <c r="F12636" i="24"/>
  <c r="E12636" i="24"/>
  <c r="F12635" i="24"/>
  <c r="E12635" i="24"/>
  <c r="F12634" i="24"/>
  <c r="E12634" i="24"/>
  <c r="F12633" i="24"/>
  <c r="E12633" i="24"/>
  <c r="G12633" i="24" s="1"/>
  <c r="F12632" i="24"/>
  <c r="E12632" i="24"/>
  <c r="F12631" i="24"/>
  <c r="E12631" i="24"/>
  <c r="F12630" i="24"/>
  <c r="E12630" i="24"/>
  <c r="F12629" i="24"/>
  <c r="E12629" i="24"/>
  <c r="F12628" i="24"/>
  <c r="E12628" i="24"/>
  <c r="F12627" i="24"/>
  <c r="E12627" i="24"/>
  <c r="F12626" i="24"/>
  <c r="E12626" i="24"/>
  <c r="F12625" i="24"/>
  <c r="E12625" i="24"/>
  <c r="F12624" i="24"/>
  <c r="E12624" i="24"/>
  <c r="F12623" i="24"/>
  <c r="E12623" i="24"/>
  <c r="F12622" i="24"/>
  <c r="E12622" i="24"/>
  <c r="F12621" i="24"/>
  <c r="E12621" i="24"/>
  <c r="F12620" i="24"/>
  <c r="E12620" i="24"/>
  <c r="F12619" i="24"/>
  <c r="E12619" i="24"/>
  <c r="F12618" i="24"/>
  <c r="E12618" i="24"/>
  <c r="F12617" i="24"/>
  <c r="E12617" i="24"/>
  <c r="F12616" i="24"/>
  <c r="E12616" i="24"/>
  <c r="F12615" i="24"/>
  <c r="E12615" i="24"/>
  <c r="F12614" i="24"/>
  <c r="E12614" i="24"/>
  <c r="F12613" i="24"/>
  <c r="E12613" i="24"/>
  <c r="F12612" i="24"/>
  <c r="E12612" i="24"/>
  <c r="F12611" i="24"/>
  <c r="E12611" i="24"/>
  <c r="F12610" i="24"/>
  <c r="E12610" i="24"/>
  <c r="F12609" i="24"/>
  <c r="E12609" i="24"/>
  <c r="F12608" i="24"/>
  <c r="E12608" i="24"/>
  <c r="F12607" i="24"/>
  <c r="E12607" i="24"/>
  <c r="F12606" i="24"/>
  <c r="E12606" i="24"/>
  <c r="F12605" i="24"/>
  <c r="E12605" i="24"/>
  <c r="F12604" i="24"/>
  <c r="E12604" i="24"/>
  <c r="F12603" i="24"/>
  <c r="E12603" i="24"/>
  <c r="F12602" i="24"/>
  <c r="E12602" i="24"/>
  <c r="F12601" i="24"/>
  <c r="E12601" i="24"/>
  <c r="F12600" i="24"/>
  <c r="E12600" i="24"/>
  <c r="F12599" i="24"/>
  <c r="E12599" i="24"/>
  <c r="F12598" i="24"/>
  <c r="E12598" i="24"/>
  <c r="F12597" i="24"/>
  <c r="E12597" i="24"/>
  <c r="F12596" i="24"/>
  <c r="E12596" i="24"/>
  <c r="F12595" i="24"/>
  <c r="E12595" i="24"/>
  <c r="F12594" i="24"/>
  <c r="E12594" i="24"/>
  <c r="F12593" i="24"/>
  <c r="E12593" i="24"/>
  <c r="F12592" i="24"/>
  <c r="E12592" i="24"/>
  <c r="F12591" i="24"/>
  <c r="E12591" i="24"/>
  <c r="F12590" i="24"/>
  <c r="E12590" i="24"/>
  <c r="F12589" i="24"/>
  <c r="E12589" i="24"/>
  <c r="F12588" i="24"/>
  <c r="E12588" i="24"/>
  <c r="F12587" i="24"/>
  <c r="E12587" i="24"/>
  <c r="F12586" i="24"/>
  <c r="E12586" i="24"/>
  <c r="F12585" i="24"/>
  <c r="E12585" i="24"/>
  <c r="F12584" i="24"/>
  <c r="E12584" i="24"/>
  <c r="F12583" i="24"/>
  <c r="E12583" i="24"/>
  <c r="F12582" i="24"/>
  <c r="E12582" i="24"/>
  <c r="F12581" i="24"/>
  <c r="E12581" i="24"/>
  <c r="F12580" i="24"/>
  <c r="E12580" i="24"/>
  <c r="F12579" i="24"/>
  <c r="E12579" i="24"/>
  <c r="F12578" i="24"/>
  <c r="E12578" i="24"/>
  <c r="F12577" i="24"/>
  <c r="E12577" i="24"/>
  <c r="F12576" i="24"/>
  <c r="E12576" i="24"/>
  <c r="F12575" i="24"/>
  <c r="E12575" i="24"/>
  <c r="F12574" i="24"/>
  <c r="E12574" i="24"/>
  <c r="F12573" i="24"/>
  <c r="E12573" i="24"/>
  <c r="F12572" i="24"/>
  <c r="E12572" i="24"/>
  <c r="F12571" i="24"/>
  <c r="E12571" i="24"/>
  <c r="F12570" i="24"/>
  <c r="E12570" i="24"/>
  <c r="F12569" i="24"/>
  <c r="E12569" i="24"/>
  <c r="F12568" i="24"/>
  <c r="E12568" i="24"/>
  <c r="F12567" i="24"/>
  <c r="E12567" i="24"/>
  <c r="F12566" i="24"/>
  <c r="E12566" i="24"/>
  <c r="F12565" i="24"/>
  <c r="E12565" i="24"/>
  <c r="F12564" i="24"/>
  <c r="E12564" i="24"/>
  <c r="F12563" i="24"/>
  <c r="E12563" i="24"/>
  <c r="F12562" i="24"/>
  <c r="E12562" i="24"/>
  <c r="F12561" i="24"/>
  <c r="E12561" i="24"/>
  <c r="F12560" i="24"/>
  <c r="E12560" i="24"/>
  <c r="F12559" i="24"/>
  <c r="E12559" i="24"/>
  <c r="F12558" i="24"/>
  <c r="E12558" i="24"/>
  <c r="F12557" i="24"/>
  <c r="E12557" i="24"/>
  <c r="F12556" i="24"/>
  <c r="E12556" i="24"/>
  <c r="F12555" i="24"/>
  <c r="E12555" i="24"/>
  <c r="F12554" i="24"/>
  <c r="E12554" i="24"/>
  <c r="F12553" i="24"/>
  <c r="E12553" i="24"/>
  <c r="F12552" i="24"/>
  <c r="E12552" i="24"/>
  <c r="F12551" i="24"/>
  <c r="E12551" i="24"/>
  <c r="F12550" i="24"/>
  <c r="E12550" i="24"/>
  <c r="F12549" i="24"/>
  <c r="E12549" i="24"/>
  <c r="F12548" i="24"/>
  <c r="E12548" i="24"/>
  <c r="F12547" i="24"/>
  <c r="E12547" i="24"/>
  <c r="F12546" i="24"/>
  <c r="E12546" i="24"/>
  <c r="F12545" i="24"/>
  <c r="E12545" i="24"/>
  <c r="F12544" i="24"/>
  <c r="E12544" i="24"/>
  <c r="F12543" i="24"/>
  <c r="E12543" i="24"/>
  <c r="F12542" i="24"/>
  <c r="E12542" i="24"/>
  <c r="F12541" i="24"/>
  <c r="E12541" i="24"/>
  <c r="F12540" i="24"/>
  <c r="E12540" i="24"/>
  <c r="F12539" i="24"/>
  <c r="E12539" i="24"/>
  <c r="F12538" i="24"/>
  <c r="E12538" i="24"/>
  <c r="F12537" i="24"/>
  <c r="E12537" i="24"/>
  <c r="F12536" i="24"/>
  <c r="E12536" i="24"/>
  <c r="F12535" i="24"/>
  <c r="E12535" i="24"/>
  <c r="F12534" i="24"/>
  <c r="E12534" i="24"/>
  <c r="F12533" i="24"/>
  <c r="E12533" i="24"/>
  <c r="F12532" i="24"/>
  <c r="E12532" i="24"/>
  <c r="F12531" i="24"/>
  <c r="E12531" i="24"/>
  <c r="F12530" i="24"/>
  <c r="E12530" i="24"/>
  <c r="F12529" i="24"/>
  <c r="E12529" i="24"/>
  <c r="F12528" i="24"/>
  <c r="E12528" i="24"/>
  <c r="F12527" i="24"/>
  <c r="E12527" i="24"/>
  <c r="F12526" i="24"/>
  <c r="E12526" i="24"/>
  <c r="F12525" i="24"/>
  <c r="E12525" i="24"/>
  <c r="F12524" i="24"/>
  <c r="E12524" i="24"/>
  <c r="F12523" i="24"/>
  <c r="E12523" i="24"/>
  <c r="F12522" i="24"/>
  <c r="E12522" i="24"/>
  <c r="F12521" i="24"/>
  <c r="E12521" i="24"/>
  <c r="F12520" i="24"/>
  <c r="E12520" i="24"/>
  <c r="F12519" i="24"/>
  <c r="E12519" i="24"/>
  <c r="F12518" i="24"/>
  <c r="E12518" i="24"/>
  <c r="F12517" i="24"/>
  <c r="E12517" i="24"/>
  <c r="F12516" i="24"/>
  <c r="E12516" i="24"/>
  <c r="F12515" i="24"/>
  <c r="E12515" i="24"/>
  <c r="F12514" i="24"/>
  <c r="E12514" i="24"/>
  <c r="F12513" i="24"/>
  <c r="E12513" i="24"/>
  <c r="F12512" i="24"/>
  <c r="E12512" i="24"/>
  <c r="F12511" i="24"/>
  <c r="E12511" i="24"/>
  <c r="F12510" i="24"/>
  <c r="E12510" i="24"/>
  <c r="F12509" i="24"/>
  <c r="E12509" i="24"/>
  <c r="F12508" i="24"/>
  <c r="E12508" i="24"/>
  <c r="F12507" i="24"/>
  <c r="E12507" i="24"/>
  <c r="F12506" i="24"/>
  <c r="E12506" i="24"/>
  <c r="F12505" i="24"/>
  <c r="E12505" i="24"/>
  <c r="F12504" i="24"/>
  <c r="E12504" i="24"/>
  <c r="F12503" i="24"/>
  <c r="E12503" i="24"/>
  <c r="F12502" i="24"/>
  <c r="E12502" i="24"/>
  <c r="F12501" i="24"/>
  <c r="E12501" i="24"/>
  <c r="F12500" i="24"/>
  <c r="E12500" i="24"/>
  <c r="F12499" i="24"/>
  <c r="E12499" i="24"/>
  <c r="F12498" i="24"/>
  <c r="E12498" i="24"/>
  <c r="F12497" i="24"/>
  <c r="E12497" i="24"/>
  <c r="F12496" i="24"/>
  <c r="E12496" i="24"/>
  <c r="F12495" i="24"/>
  <c r="E12495" i="24"/>
  <c r="F12494" i="24"/>
  <c r="E12494" i="24"/>
  <c r="F12493" i="24"/>
  <c r="E12493" i="24"/>
  <c r="F12492" i="24"/>
  <c r="E12492" i="24"/>
  <c r="F12491" i="24"/>
  <c r="E12491" i="24"/>
  <c r="F12490" i="24"/>
  <c r="E12490" i="24"/>
  <c r="F12489" i="24"/>
  <c r="E12489" i="24"/>
  <c r="F12488" i="24"/>
  <c r="E12488" i="24"/>
  <c r="F12487" i="24"/>
  <c r="E12487" i="24"/>
  <c r="F12486" i="24"/>
  <c r="E12486" i="24"/>
  <c r="F12485" i="24"/>
  <c r="E12485" i="24"/>
  <c r="F12484" i="24"/>
  <c r="E12484" i="24"/>
  <c r="F12483" i="24"/>
  <c r="E12483" i="24"/>
  <c r="F12482" i="24"/>
  <c r="E12482" i="24"/>
  <c r="F12481" i="24"/>
  <c r="E12481" i="24"/>
  <c r="F12480" i="24"/>
  <c r="E12480" i="24"/>
  <c r="F12479" i="24"/>
  <c r="E12479" i="24"/>
  <c r="F12478" i="24"/>
  <c r="E12478" i="24"/>
  <c r="F12477" i="24"/>
  <c r="E12477" i="24"/>
  <c r="F12476" i="24"/>
  <c r="E12476" i="24"/>
  <c r="F12475" i="24"/>
  <c r="E12475" i="24"/>
  <c r="F12474" i="24"/>
  <c r="E12474" i="24"/>
  <c r="F12473" i="24"/>
  <c r="E12473" i="24"/>
  <c r="F12472" i="24"/>
  <c r="E12472" i="24"/>
  <c r="F12471" i="24"/>
  <c r="E12471" i="24"/>
  <c r="F12470" i="24"/>
  <c r="E12470" i="24"/>
  <c r="F12469" i="24"/>
  <c r="E12469" i="24"/>
  <c r="F12468" i="24"/>
  <c r="E12468" i="24"/>
  <c r="F12467" i="24"/>
  <c r="E12467" i="24"/>
  <c r="F12466" i="24"/>
  <c r="E12466" i="24"/>
  <c r="F12465" i="24"/>
  <c r="E12465" i="24"/>
  <c r="F12464" i="24"/>
  <c r="E12464" i="24"/>
  <c r="F12463" i="24"/>
  <c r="E12463" i="24"/>
  <c r="F12462" i="24"/>
  <c r="E12462" i="24"/>
  <c r="F12461" i="24"/>
  <c r="E12461" i="24"/>
  <c r="F12460" i="24"/>
  <c r="E12460" i="24"/>
  <c r="F12459" i="24"/>
  <c r="E12459" i="24"/>
  <c r="F12458" i="24"/>
  <c r="E12458" i="24"/>
  <c r="F12457" i="24"/>
  <c r="E12457" i="24"/>
  <c r="F12456" i="24"/>
  <c r="E12456" i="24"/>
  <c r="F12455" i="24"/>
  <c r="E12455" i="24"/>
  <c r="F12454" i="24"/>
  <c r="E12454" i="24"/>
  <c r="F12453" i="24"/>
  <c r="E12453" i="24"/>
  <c r="F12452" i="24"/>
  <c r="E12452" i="24"/>
  <c r="F12451" i="24"/>
  <c r="E12451" i="24"/>
  <c r="F12450" i="24"/>
  <c r="E12450" i="24"/>
  <c r="F12449" i="24"/>
  <c r="E12449" i="24"/>
  <c r="F12448" i="24"/>
  <c r="E12448" i="24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E12434" i="24"/>
  <c r="F12433" i="24"/>
  <c r="E12433" i="24"/>
  <c r="F12432" i="24"/>
  <c r="E12432" i="24"/>
  <c r="F12431" i="24"/>
  <c r="E12431" i="24"/>
  <c r="F12430" i="24"/>
  <c r="E12430" i="24"/>
  <c r="F12429" i="24"/>
  <c r="E12429" i="24"/>
  <c r="F12428" i="24"/>
  <c r="E12428" i="24"/>
  <c r="F12427" i="24"/>
  <c r="E12427" i="24"/>
  <c r="F12426" i="24"/>
  <c r="E12426" i="24"/>
  <c r="F12425" i="24"/>
  <c r="E12425" i="24"/>
  <c r="F12424" i="24"/>
  <c r="E12424" i="24"/>
  <c r="F12423" i="24"/>
  <c r="E12423" i="24"/>
  <c r="F12422" i="24"/>
  <c r="E12422" i="24"/>
  <c r="F12421" i="24"/>
  <c r="E12421" i="24"/>
  <c r="F12420" i="24"/>
  <c r="E12420" i="24"/>
  <c r="F12419" i="24"/>
  <c r="E12419" i="24"/>
  <c r="F12418" i="24"/>
  <c r="E12418" i="24"/>
  <c r="F12417" i="24"/>
  <c r="E12417" i="24"/>
  <c r="F12416" i="24"/>
  <c r="E12416" i="24"/>
  <c r="F12415" i="24"/>
  <c r="E12415" i="24"/>
  <c r="F12414" i="24"/>
  <c r="E12414" i="24"/>
  <c r="F12413" i="24"/>
  <c r="E12413" i="24"/>
  <c r="F12412" i="24"/>
  <c r="E12412" i="24"/>
  <c r="F12411" i="24"/>
  <c r="E12411" i="24"/>
  <c r="F12410" i="24"/>
  <c r="E12410" i="24"/>
  <c r="F12409" i="24"/>
  <c r="E12409" i="24"/>
  <c r="F12408" i="24"/>
  <c r="E12408" i="24"/>
  <c r="F12407" i="24"/>
  <c r="E12407" i="24"/>
  <c r="F12406" i="24"/>
  <c r="E12406" i="24"/>
  <c r="F12405" i="24"/>
  <c r="E12405" i="24"/>
  <c r="F12404" i="24"/>
  <c r="E12404" i="24"/>
  <c r="F12403" i="24"/>
  <c r="E12403" i="24"/>
  <c r="F12402" i="24"/>
  <c r="E12402" i="24"/>
  <c r="F12401" i="24"/>
  <c r="E12401" i="24"/>
  <c r="F12400" i="24"/>
  <c r="E12400" i="24"/>
  <c r="F12399" i="24"/>
  <c r="E12399" i="24"/>
  <c r="F12398" i="24"/>
  <c r="E12398" i="24"/>
  <c r="F12397" i="24"/>
  <c r="E12397" i="24"/>
  <c r="F12396" i="24"/>
  <c r="E12396" i="24"/>
  <c r="F12395" i="24"/>
  <c r="E12395" i="24"/>
  <c r="F12394" i="24"/>
  <c r="E12394" i="24"/>
  <c r="F12393" i="24"/>
  <c r="E12393" i="24"/>
  <c r="F12392" i="24"/>
  <c r="E12392" i="24"/>
  <c r="F12391" i="24"/>
  <c r="E12391" i="24"/>
  <c r="F12390" i="24"/>
  <c r="E12390" i="24"/>
  <c r="F12389" i="24"/>
  <c r="E12389" i="24"/>
  <c r="F12388" i="24"/>
  <c r="E12388" i="24"/>
  <c r="F12387" i="24"/>
  <c r="E12387" i="24"/>
  <c r="F12386" i="24"/>
  <c r="E12386" i="24"/>
  <c r="F12385" i="24"/>
  <c r="E12385" i="24"/>
  <c r="F12384" i="24"/>
  <c r="E12384" i="24"/>
  <c r="F12383" i="24"/>
  <c r="E12383" i="24"/>
  <c r="F12382" i="24"/>
  <c r="E12382" i="24"/>
  <c r="F12381" i="24"/>
  <c r="E12381" i="24"/>
  <c r="F12380" i="24"/>
  <c r="E12380" i="24"/>
  <c r="F12379" i="24"/>
  <c r="E12379" i="24"/>
  <c r="F12378" i="24"/>
  <c r="E12378" i="24"/>
  <c r="F12377" i="24"/>
  <c r="E12377" i="24"/>
  <c r="F12376" i="24"/>
  <c r="E12376" i="24"/>
  <c r="F12375" i="24"/>
  <c r="E12375" i="24"/>
  <c r="F12374" i="24"/>
  <c r="E12374" i="24"/>
  <c r="F12373" i="24"/>
  <c r="E12373" i="24"/>
  <c r="F12372" i="24"/>
  <c r="E12372" i="24"/>
  <c r="F12371" i="24"/>
  <c r="E12371" i="24"/>
  <c r="F12370" i="24"/>
  <c r="E12370" i="24"/>
  <c r="F12369" i="24"/>
  <c r="E12369" i="24"/>
  <c r="F12368" i="24"/>
  <c r="E12368" i="24"/>
  <c r="F12367" i="24"/>
  <c r="E12367" i="24"/>
  <c r="F12366" i="24"/>
  <c r="E12366" i="24"/>
  <c r="F12365" i="24"/>
  <c r="E12365" i="24"/>
  <c r="F12364" i="24"/>
  <c r="E12364" i="24"/>
  <c r="F12363" i="24"/>
  <c r="E12363" i="24"/>
  <c r="F12362" i="24"/>
  <c r="E12362" i="24"/>
  <c r="F12361" i="24"/>
  <c r="E12361" i="24"/>
  <c r="F12360" i="24"/>
  <c r="E12360" i="24"/>
  <c r="F12359" i="24"/>
  <c r="E12359" i="24"/>
  <c r="F12358" i="24"/>
  <c r="E12358" i="24"/>
  <c r="F12357" i="24"/>
  <c r="E12357" i="24"/>
  <c r="F12356" i="24"/>
  <c r="E12356" i="24"/>
  <c r="F12355" i="24"/>
  <c r="E12355" i="24"/>
  <c r="F12354" i="24"/>
  <c r="E12354" i="24"/>
  <c r="F12353" i="24"/>
  <c r="E12353" i="24"/>
  <c r="G12353" i="24" s="1"/>
  <c r="F12352" i="24"/>
  <c r="E12352" i="24"/>
  <c r="F12351" i="24"/>
  <c r="E12351" i="24"/>
  <c r="F12350" i="24"/>
  <c r="E12350" i="24"/>
  <c r="F12349" i="24"/>
  <c r="E12349" i="24"/>
  <c r="F12348" i="24"/>
  <c r="E12348" i="24"/>
  <c r="F12347" i="24"/>
  <c r="E12347" i="24"/>
  <c r="F12346" i="24"/>
  <c r="E12346" i="24"/>
  <c r="F12345" i="24"/>
  <c r="E12345" i="24"/>
  <c r="F12344" i="24"/>
  <c r="E12344" i="24"/>
  <c r="F12343" i="24"/>
  <c r="E12343" i="24"/>
  <c r="F12342" i="24"/>
  <c r="E12342" i="24"/>
  <c r="F12341" i="24"/>
  <c r="E12341" i="24"/>
  <c r="F12340" i="24"/>
  <c r="E12340" i="24"/>
  <c r="F12339" i="24"/>
  <c r="E12339" i="24"/>
  <c r="F12338" i="24"/>
  <c r="E12338" i="24"/>
  <c r="F12337" i="24"/>
  <c r="E12337" i="24"/>
  <c r="F12336" i="24"/>
  <c r="E12336" i="24"/>
  <c r="F12335" i="24"/>
  <c r="E12335" i="24"/>
  <c r="F12334" i="24"/>
  <c r="E12334" i="24"/>
  <c r="F12333" i="24"/>
  <c r="E12333" i="24"/>
  <c r="F12332" i="24"/>
  <c r="E12332" i="24"/>
  <c r="F12331" i="24"/>
  <c r="E12331" i="24"/>
  <c r="F12330" i="24"/>
  <c r="E12330" i="24"/>
  <c r="F12329" i="24"/>
  <c r="E12329" i="24"/>
  <c r="F12328" i="24"/>
  <c r="E12328" i="24"/>
  <c r="F12327" i="24"/>
  <c r="E12327" i="24"/>
  <c r="F12326" i="24"/>
  <c r="E12326" i="24"/>
  <c r="F12325" i="24"/>
  <c r="E12325" i="24"/>
  <c r="F12324" i="24"/>
  <c r="E12324" i="24"/>
  <c r="F12323" i="24"/>
  <c r="E12323" i="24"/>
  <c r="F12322" i="24"/>
  <c r="E12322" i="24"/>
  <c r="F12321" i="24"/>
  <c r="E12321" i="24"/>
  <c r="F12320" i="24"/>
  <c r="E12320" i="24"/>
  <c r="F12319" i="24"/>
  <c r="E12319" i="24"/>
  <c r="F12318" i="24"/>
  <c r="E12318" i="24"/>
  <c r="F12317" i="24"/>
  <c r="E12317" i="24"/>
  <c r="F12316" i="24"/>
  <c r="E12316" i="24"/>
  <c r="F12315" i="24"/>
  <c r="E12315" i="24"/>
  <c r="F12314" i="24"/>
  <c r="E12314" i="24"/>
  <c r="F12313" i="24"/>
  <c r="E12313" i="24"/>
  <c r="F12312" i="24"/>
  <c r="E12312" i="24"/>
  <c r="F12311" i="24"/>
  <c r="E12311" i="24"/>
  <c r="F12310" i="24"/>
  <c r="E12310" i="24"/>
  <c r="F12309" i="24"/>
  <c r="E12309" i="24"/>
  <c r="F12308" i="24"/>
  <c r="E12308" i="24"/>
  <c r="F12307" i="24"/>
  <c r="E12307" i="24"/>
  <c r="F12306" i="24"/>
  <c r="E12306" i="24"/>
  <c r="F12305" i="24"/>
  <c r="E12305" i="24"/>
  <c r="F12304" i="24"/>
  <c r="E12304" i="24"/>
  <c r="F12303" i="24"/>
  <c r="E12303" i="24"/>
  <c r="F12302" i="24"/>
  <c r="E12302" i="24"/>
  <c r="F12301" i="24"/>
  <c r="E12301" i="24"/>
  <c r="F12300" i="24"/>
  <c r="E12300" i="24"/>
  <c r="F12299" i="24"/>
  <c r="E12299" i="24"/>
  <c r="F12298" i="24"/>
  <c r="E12298" i="24"/>
  <c r="F12297" i="24"/>
  <c r="E12297" i="24"/>
  <c r="F12296" i="24"/>
  <c r="E12296" i="24"/>
  <c r="F12295" i="24"/>
  <c r="E12295" i="24"/>
  <c r="F12294" i="24"/>
  <c r="E12294" i="24"/>
  <c r="F12293" i="24"/>
  <c r="E12293" i="24"/>
  <c r="F12292" i="24"/>
  <c r="E12292" i="24"/>
  <c r="F12291" i="24"/>
  <c r="E12291" i="24"/>
  <c r="F12290" i="24"/>
  <c r="E12290" i="24"/>
  <c r="F12289" i="24"/>
  <c r="E12289" i="24"/>
  <c r="F12288" i="24"/>
  <c r="E12288" i="24"/>
  <c r="F12287" i="24"/>
  <c r="E12287" i="24"/>
  <c r="F12286" i="24"/>
  <c r="E12286" i="24"/>
  <c r="F12285" i="24"/>
  <c r="E12285" i="24"/>
  <c r="F12284" i="24"/>
  <c r="E12284" i="24"/>
  <c r="F12283" i="24"/>
  <c r="E12283" i="24"/>
  <c r="F12282" i="24"/>
  <c r="E12282" i="24"/>
  <c r="F12281" i="24"/>
  <c r="E12281" i="24"/>
  <c r="F12280" i="24"/>
  <c r="E12280" i="24"/>
  <c r="F12279" i="24"/>
  <c r="E12279" i="24"/>
  <c r="F12278" i="24"/>
  <c r="E12278" i="24"/>
  <c r="F12277" i="24"/>
  <c r="E12277" i="24"/>
  <c r="F12276" i="24"/>
  <c r="E12276" i="24"/>
  <c r="F12275" i="24"/>
  <c r="E12275" i="24"/>
  <c r="F12274" i="24"/>
  <c r="E12274" i="24"/>
  <c r="F12273" i="24"/>
  <c r="E12273" i="24"/>
  <c r="F12272" i="24"/>
  <c r="E12272" i="24"/>
  <c r="F12271" i="24"/>
  <c r="E12271" i="24"/>
  <c r="F12270" i="24"/>
  <c r="E12270" i="24"/>
  <c r="F12269" i="24"/>
  <c r="E12269" i="24"/>
  <c r="F12268" i="24"/>
  <c r="E12268" i="24"/>
  <c r="F12267" i="24"/>
  <c r="E12267" i="24"/>
  <c r="F12266" i="24"/>
  <c r="E12266" i="24"/>
  <c r="F12265" i="24"/>
  <c r="E12265" i="24"/>
  <c r="F12264" i="24"/>
  <c r="E12264" i="24"/>
  <c r="F12263" i="24"/>
  <c r="E12263" i="24"/>
  <c r="F12262" i="24"/>
  <c r="E12262" i="24"/>
  <c r="F12261" i="24"/>
  <c r="E12261" i="24"/>
  <c r="F12260" i="24"/>
  <c r="E12260" i="24"/>
  <c r="F12259" i="24"/>
  <c r="E12259" i="24"/>
  <c r="F12258" i="24"/>
  <c r="E12258" i="24"/>
  <c r="F12257" i="24"/>
  <c r="E12257" i="24"/>
  <c r="F12256" i="24"/>
  <c r="E12256" i="24"/>
  <c r="F12255" i="24"/>
  <c r="E12255" i="24"/>
  <c r="F12254" i="24"/>
  <c r="E12254" i="24"/>
  <c r="F12253" i="24"/>
  <c r="E12253" i="24"/>
  <c r="F12252" i="24"/>
  <c r="E12252" i="24"/>
  <c r="F12251" i="24"/>
  <c r="E12251" i="24"/>
  <c r="F12250" i="24"/>
  <c r="E12250" i="24"/>
  <c r="F12249" i="24"/>
  <c r="E12249" i="24"/>
  <c r="F12248" i="24"/>
  <c r="E12248" i="24"/>
  <c r="F12247" i="24"/>
  <c r="E12247" i="24"/>
  <c r="F12246" i="24"/>
  <c r="E12246" i="24"/>
  <c r="F12245" i="24"/>
  <c r="E12245" i="24"/>
  <c r="F12244" i="24"/>
  <c r="E12244" i="24"/>
  <c r="F12243" i="24"/>
  <c r="E12243" i="24"/>
  <c r="F12242" i="24"/>
  <c r="E12242" i="24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F12235" i="24"/>
  <c r="E12235" i="24"/>
  <c r="F12234" i="24"/>
  <c r="E12234" i="24"/>
  <c r="F12233" i="24"/>
  <c r="E12233" i="24"/>
  <c r="G12233" i="24" s="1"/>
  <c r="F12232" i="24"/>
  <c r="E12232" i="24"/>
  <c r="F12231" i="24"/>
  <c r="E12231" i="24"/>
  <c r="F12230" i="24"/>
  <c r="E12230" i="24"/>
  <c r="F12229" i="24"/>
  <c r="E12229" i="24"/>
  <c r="F12228" i="24"/>
  <c r="E12228" i="24"/>
  <c r="F12227" i="24"/>
  <c r="E12227" i="24"/>
  <c r="F12226" i="24"/>
  <c r="E12226" i="24"/>
  <c r="F12225" i="24"/>
  <c r="E12225" i="24"/>
  <c r="F12224" i="24"/>
  <c r="E12224" i="24"/>
  <c r="F12223" i="24"/>
  <c r="E12223" i="24"/>
  <c r="F12222" i="24"/>
  <c r="E12222" i="24"/>
  <c r="F12221" i="24"/>
  <c r="E12221" i="24"/>
  <c r="F12220" i="24"/>
  <c r="E12220" i="24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E12214" i="24"/>
  <c r="F12213" i="24"/>
  <c r="E12213" i="24"/>
  <c r="F12212" i="24"/>
  <c r="E12212" i="24"/>
  <c r="F12211" i="24"/>
  <c r="E12211" i="24"/>
  <c r="F12210" i="24"/>
  <c r="E12210" i="24"/>
  <c r="F12209" i="24"/>
  <c r="E12209" i="24"/>
  <c r="G12209" i="24" s="1"/>
  <c r="F12208" i="24"/>
  <c r="E12208" i="24"/>
  <c r="F12207" i="24"/>
  <c r="E12207" i="24"/>
  <c r="F12206" i="24"/>
  <c r="E12206" i="24"/>
  <c r="F12205" i="24"/>
  <c r="E12205" i="24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F12196" i="24"/>
  <c r="E12196" i="24"/>
  <c r="F12195" i="24"/>
  <c r="E12195" i="24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F12187" i="24"/>
  <c r="E12187" i="24"/>
  <c r="F12186" i="24"/>
  <c r="E12186" i="24"/>
  <c r="F12185" i="24"/>
  <c r="E12185" i="24"/>
  <c r="G12185" i="24" s="1"/>
  <c r="F12184" i="24"/>
  <c r="E12184" i="24"/>
  <c r="F12183" i="24"/>
  <c r="E12183" i="24"/>
  <c r="F12182" i="24"/>
  <c r="E12182" i="24"/>
  <c r="F12181" i="24"/>
  <c r="E12181" i="24"/>
  <c r="F12180" i="24"/>
  <c r="E12180" i="24"/>
  <c r="F12179" i="24"/>
  <c r="E12179" i="24"/>
  <c r="F12178" i="24"/>
  <c r="E12178" i="24"/>
  <c r="F12177" i="24"/>
  <c r="E12177" i="24"/>
  <c r="F12176" i="24"/>
  <c r="E12176" i="24"/>
  <c r="F12175" i="24"/>
  <c r="E12175" i="24"/>
  <c r="F12174" i="24"/>
  <c r="E12174" i="24"/>
  <c r="F12173" i="24"/>
  <c r="E12173" i="24"/>
  <c r="F12172" i="24"/>
  <c r="E12172" i="24"/>
  <c r="F12171" i="24"/>
  <c r="E12171" i="24"/>
  <c r="F12170" i="24"/>
  <c r="E12170" i="24"/>
  <c r="F12169" i="24"/>
  <c r="E12169" i="24"/>
  <c r="F12168" i="24"/>
  <c r="E12168" i="24"/>
  <c r="F12167" i="24"/>
  <c r="E12167" i="24"/>
  <c r="F12166" i="24"/>
  <c r="E12166" i="24"/>
  <c r="F12165" i="24"/>
  <c r="E12165" i="24"/>
  <c r="F12164" i="24"/>
  <c r="E12164" i="24"/>
  <c r="F12163" i="24"/>
  <c r="E12163" i="24"/>
  <c r="F12162" i="24"/>
  <c r="E12162" i="24"/>
  <c r="F12161" i="24"/>
  <c r="E12161" i="24"/>
  <c r="F12160" i="24"/>
  <c r="E12160" i="24"/>
  <c r="F12159" i="24"/>
  <c r="E12159" i="24"/>
  <c r="F12158" i="24"/>
  <c r="E12158" i="24"/>
  <c r="F12157" i="24"/>
  <c r="E12157" i="24"/>
  <c r="F12156" i="24"/>
  <c r="E12156" i="24"/>
  <c r="F12155" i="24"/>
  <c r="E12155" i="24"/>
  <c r="F12154" i="24"/>
  <c r="E12154" i="24"/>
  <c r="F12153" i="24"/>
  <c r="E12153" i="24"/>
  <c r="F12152" i="24"/>
  <c r="E12152" i="24"/>
  <c r="F12151" i="24"/>
  <c r="E12151" i="24"/>
  <c r="F12150" i="24"/>
  <c r="E12150" i="24"/>
  <c r="F12149" i="24"/>
  <c r="E12149" i="24"/>
  <c r="F12148" i="24"/>
  <c r="E12148" i="24"/>
  <c r="F12147" i="24"/>
  <c r="E12147" i="24"/>
  <c r="F12146" i="24"/>
  <c r="E12146" i="24"/>
  <c r="F12145" i="24"/>
  <c r="E12145" i="24"/>
  <c r="F12144" i="24"/>
  <c r="E12144" i="24"/>
  <c r="F12143" i="24"/>
  <c r="E12143" i="24"/>
  <c r="F12142" i="24"/>
  <c r="E12142" i="24"/>
  <c r="F12141" i="24"/>
  <c r="E12141" i="24"/>
  <c r="F12140" i="24"/>
  <c r="E12140" i="24"/>
  <c r="F12139" i="24"/>
  <c r="E12139" i="24"/>
  <c r="F12138" i="24"/>
  <c r="E12138" i="24"/>
  <c r="F12137" i="24"/>
  <c r="E12137" i="24"/>
  <c r="G12137" i="24" s="1"/>
  <c r="F12136" i="24"/>
  <c r="E12136" i="24"/>
  <c r="F12135" i="24"/>
  <c r="E12135" i="24"/>
  <c r="F12134" i="24"/>
  <c r="E12134" i="24"/>
  <c r="F12133" i="24"/>
  <c r="E12133" i="24"/>
  <c r="F12132" i="24"/>
  <c r="E12132" i="24"/>
  <c r="F12131" i="24"/>
  <c r="E12131" i="24"/>
  <c r="F12130" i="24"/>
  <c r="E12130" i="24"/>
  <c r="F12129" i="24"/>
  <c r="E12129" i="24"/>
  <c r="G12129" i="24" s="1"/>
  <c r="F12128" i="24"/>
  <c r="E12128" i="24"/>
  <c r="F12127" i="24"/>
  <c r="E12127" i="24"/>
  <c r="F12126" i="24"/>
  <c r="E12126" i="24"/>
  <c r="F12125" i="24"/>
  <c r="E12125" i="24"/>
  <c r="F12124" i="24"/>
  <c r="E12124" i="24"/>
  <c r="F12123" i="24"/>
  <c r="E12123" i="24"/>
  <c r="F12122" i="24"/>
  <c r="E12122" i="24"/>
  <c r="F12121" i="24"/>
  <c r="E12121" i="24"/>
  <c r="G12121" i="24" s="1"/>
  <c r="F12120" i="24"/>
  <c r="E12120" i="24"/>
  <c r="F12119" i="24"/>
  <c r="E12119" i="24"/>
  <c r="F12118" i="24"/>
  <c r="E12118" i="24"/>
  <c r="F12117" i="24"/>
  <c r="E12117" i="24"/>
  <c r="F12116" i="24"/>
  <c r="E12116" i="24"/>
  <c r="F12115" i="24"/>
  <c r="E12115" i="24"/>
  <c r="F12114" i="24"/>
  <c r="E12114" i="24"/>
  <c r="F12113" i="24"/>
  <c r="E12113" i="24"/>
  <c r="G12113" i="24" s="1"/>
  <c r="F12112" i="24"/>
  <c r="E12112" i="24"/>
  <c r="F12111" i="24"/>
  <c r="E12111" i="24"/>
  <c r="F12110" i="24"/>
  <c r="E12110" i="24"/>
  <c r="F12109" i="24"/>
  <c r="E12109" i="24"/>
  <c r="F12108" i="24"/>
  <c r="E12108" i="24"/>
  <c r="F12107" i="24"/>
  <c r="E12107" i="24"/>
  <c r="F12106" i="24"/>
  <c r="E12106" i="24"/>
  <c r="F12105" i="24"/>
  <c r="E12105" i="24"/>
  <c r="G12105" i="24" s="1"/>
  <c r="F12104" i="24"/>
  <c r="E12104" i="24"/>
  <c r="F12103" i="24"/>
  <c r="E12103" i="24"/>
  <c r="F12102" i="24"/>
  <c r="E12102" i="24"/>
  <c r="F12101" i="24"/>
  <c r="E12101" i="24"/>
  <c r="F12100" i="24"/>
  <c r="E12100" i="24"/>
  <c r="F12099" i="24"/>
  <c r="E12099" i="24"/>
  <c r="F12098" i="24"/>
  <c r="E12098" i="24"/>
  <c r="F12097" i="24"/>
  <c r="E12097" i="24"/>
  <c r="G12097" i="24" s="1"/>
  <c r="F12096" i="24"/>
  <c r="E12096" i="24"/>
  <c r="F12095" i="24"/>
  <c r="E12095" i="24"/>
  <c r="F12094" i="24"/>
  <c r="E12094" i="24"/>
  <c r="F12093" i="24"/>
  <c r="E12093" i="24"/>
  <c r="F12092" i="24"/>
  <c r="E12092" i="24"/>
  <c r="F12091" i="24"/>
  <c r="E12091" i="24"/>
  <c r="F12090" i="24"/>
  <c r="E12090" i="24"/>
  <c r="F12089" i="24"/>
  <c r="E12089" i="24"/>
  <c r="G12089" i="24" s="1"/>
  <c r="F12088" i="24"/>
  <c r="E12088" i="24"/>
  <c r="F12087" i="24"/>
  <c r="E12087" i="24"/>
  <c r="F12086" i="24"/>
  <c r="E12086" i="24"/>
  <c r="F12085" i="24"/>
  <c r="E12085" i="24"/>
  <c r="F12084" i="24"/>
  <c r="E12084" i="24"/>
  <c r="F12083" i="24"/>
  <c r="E12083" i="24"/>
  <c r="F12082" i="24"/>
  <c r="E12082" i="24"/>
  <c r="F12081" i="24"/>
  <c r="E12081" i="24"/>
  <c r="G12081" i="24" s="1"/>
  <c r="F12080" i="24"/>
  <c r="E12080" i="24"/>
  <c r="F12079" i="24"/>
  <c r="E12079" i="24"/>
  <c r="F12078" i="24"/>
  <c r="E12078" i="24"/>
  <c r="F12077" i="24"/>
  <c r="E12077" i="24"/>
  <c r="F12076" i="24"/>
  <c r="E12076" i="24"/>
  <c r="F12075" i="24"/>
  <c r="E12075" i="24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E12068" i="24"/>
  <c r="F12067" i="24"/>
  <c r="E12067" i="24"/>
  <c r="F12066" i="24"/>
  <c r="E12066" i="24"/>
  <c r="F12065" i="24"/>
  <c r="E12065" i="24"/>
  <c r="G12065" i="24" s="1"/>
  <c r="F12064" i="24"/>
  <c r="E12064" i="24"/>
  <c r="F12063" i="24"/>
  <c r="E12063" i="24"/>
  <c r="F12062" i="24"/>
  <c r="E12062" i="24"/>
  <c r="F12061" i="24"/>
  <c r="E12061" i="24"/>
  <c r="F12060" i="24"/>
  <c r="E12060" i="24"/>
  <c r="F12059" i="24"/>
  <c r="E12059" i="24"/>
  <c r="F12058" i="24"/>
  <c r="E12058" i="24"/>
  <c r="F12057" i="24"/>
  <c r="E12057" i="24"/>
  <c r="G12057" i="24" s="1"/>
  <c r="F12056" i="24"/>
  <c r="E12056" i="24"/>
  <c r="F12055" i="24"/>
  <c r="E12055" i="24"/>
  <c r="F12054" i="24"/>
  <c r="E12054" i="24"/>
  <c r="F12053" i="24"/>
  <c r="E12053" i="24"/>
  <c r="F12052" i="24"/>
  <c r="E12052" i="24"/>
  <c r="F12051" i="24"/>
  <c r="E12051" i="24"/>
  <c r="F12050" i="24"/>
  <c r="E12050" i="24"/>
  <c r="F12049" i="24"/>
  <c r="E12049" i="24"/>
  <c r="G12049" i="24" s="1"/>
  <c r="F12048" i="24"/>
  <c r="E12048" i="24"/>
  <c r="F12047" i="24"/>
  <c r="E12047" i="24"/>
  <c r="F12046" i="24"/>
  <c r="E12046" i="24"/>
  <c r="F12045" i="24"/>
  <c r="E12045" i="24"/>
  <c r="F12044" i="24"/>
  <c r="E12044" i="24"/>
  <c r="F12043" i="24"/>
  <c r="E12043" i="24"/>
  <c r="F12042" i="24"/>
  <c r="E12042" i="24"/>
  <c r="F12041" i="24"/>
  <c r="E12041" i="24"/>
  <c r="F12040" i="24"/>
  <c r="E12040" i="24"/>
  <c r="F12039" i="24"/>
  <c r="E12039" i="24"/>
  <c r="F12038" i="24"/>
  <c r="E12038" i="24"/>
  <c r="F12037" i="24"/>
  <c r="E12037" i="24"/>
  <c r="F12036" i="24"/>
  <c r="E12036" i="24"/>
  <c r="F12035" i="24"/>
  <c r="E12035" i="24"/>
  <c r="F12034" i="24"/>
  <c r="E12034" i="24"/>
  <c r="F12033" i="24"/>
  <c r="E12033" i="24"/>
  <c r="G12033" i="24" s="1"/>
  <c r="F12032" i="24"/>
  <c r="E12032" i="24"/>
  <c r="F12031" i="24"/>
  <c r="E12031" i="24"/>
  <c r="F12030" i="24"/>
  <c r="E12030" i="24"/>
  <c r="F12029" i="24"/>
  <c r="E12029" i="24"/>
  <c r="F12028" i="24"/>
  <c r="E12028" i="24"/>
  <c r="F12027" i="24"/>
  <c r="E12027" i="24"/>
  <c r="F12026" i="24"/>
  <c r="E12026" i="24"/>
  <c r="F12025" i="24"/>
  <c r="E12025" i="24"/>
  <c r="F12024" i="24"/>
  <c r="E12024" i="24"/>
  <c r="F12023" i="24"/>
  <c r="E12023" i="24"/>
  <c r="F12022" i="24"/>
  <c r="E12022" i="24"/>
  <c r="F12021" i="24"/>
  <c r="E12021" i="24"/>
  <c r="F12020" i="24"/>
  <c r="E12020" i="24"/>
  <c r="F12019" i="24"/>
  <c r="E12019" i="24"/>
  <c r="F12018" i="24"/>
  <c r="E12018" i="24"/>
  <c r="F12017" i="24"/>
  <c r="E12017" i="24"/>
  <c r="F12016" i="24"/>
  <c r="E12016" i="24"/>
  <c r="F12015" i="24"/>
  <c r="E12015" i="24"/>
  <c r="F12014" i="24"/>
  <c r="E12014" i="24"/>
  <c r="F12013" i="24"/>
  <c r="E12013" i="24"/>
  <c r="F12012" i="24"/>
  <c r="E12012" i="24"/>
  <c r="F12011" i="24"/>
  <c r="E12011" i="24"/>
  <c r="F12010" i="24"/>
  <c r="E12010" i="24"/>
  <c r="F12009" i="24"/>
  <c r="E12009" i="24"/>
  <c r="F12008" i="24"/>
  <c r="E12008" i="24"/>
  <c r="F12007" i="24"/>
  <c r="E12007" i="24"/>
  <c r="F12006" i="24"/>
  <c r="E12006" i="24"/>
  <c r="F12005" i="24"/>
  <c r="E12005" i="24"/>
  <c r="F12004" i="24"/>
  <c r="E12004" i="24"/>
  <c r="F12003" i="24"/>
  <c r="E12003" i="24"/>
  <c r="F12002" i="24"/>
  <c r="E12002" i="24"/>
  <c r="F12001" i="24"/>
  <c r="E12001" i="24"/>
  <c r="F12000" i="24"/>
  <c r="E12000" i="24"/>
  <c r="F11999" i="24"/>
  <c r="E11999" i="24"/>
  <c r="F11998" i="24"/>
  <c r="E11998" i="24"/>
  <c r="F11997" i="24"/>
  <c r="E11997" i="24"/>
  <c r="F11996" i="24"/>
  <c r="E11996" i="24"/>
  <c r="F11995" i="24"/>
  <c r="E11995" i="24"/>
  <c r="F11994" i="24"/>
  <c r="E11994" i="24"/>
  <c r="F11993" i="24"/>
  <c r="E11993" i="24"/>
  <c r="F11992" i="24"/>
  <c r="E11992" i="24"/>
  <c r="F11991" i="24"/>
  <c r="E11991" i="24"/>
  <c r="F11990" i="24"/>
  <c r="E11990" i="24"/>
  <c r="F11989" i="24"/>
  <c r="E11989" i="24"/>
  <c r="F11988" i="24"/>
  <c r="E11988" i="24"/>
  <c r="F11987" i="24"/>
  <c r="E11987" i="24"/>
  <c r="F11986" i="24"/>
  <c r="E11986" i="24"/>
  <c r="F11985" i="24"/>
  <c r="E11985" i="24"/>
  <c r="F11984" i="24"/>
  <c r="E11984" i="24"/>
  <c r="F11983" i="24"/>
  <c r="E11983" i="24"/>
  <c r="F11982" i="24"/>
  <c r="E11982" i="24"/>
  <c r="F11981" i="24"/>
  <c r="E11981" i="24"/>
  <c r="F11980" i="24"/>
  <c r="E11980" i="24"/>
  <c r="F11979" i="24"/>
  <c r="E11979" i="24"/>
  <c r="F11978" i="24"/>
  <c r="E11978" i="24"/>
  <c r="F11977" i="24"/>
  <c r="E11977" i="24"/>
  <c r="F11976" i="24"/>
  <c r="E11976" i="24"/>
  <c r="F11975" i="24"/>
  <c r="E11975" i="24"/>
  <c r="F11974" i="24"/>
  <c r="E11974" i="24"/>
  <c r="F11973" i="24"/>
  <c r="E11973" i="24"/>
  <c r="F11972" i="24"/>
  <c r="E11972" i="24"/>
  <c r="F11971" i="24"/>
  <c r="E11971" i="24"/>
  <c r="F11970" i="24"/>
  <c r="E11970" i="24"/>
  <c r="F11969" i="24"/>
  <c r="E11969" i="24"/>
  <c r="F11968" i="24"/>
  <c r="E11968" i="24"/>
  <c r="F11967" i="24"/>
  <c r="E11967" i="24"/>
  <c r="F11966" i="24"/>
  <c r="E11966" i="24"/>
  <c r="F11965" i="24"/>
  <c r="E11965" i="24"/>
  <c r="F11964" i="24"/>
  <c r="E11964" i="24"/>
  <c r="F11963" i="24"/>
  <c r="E11963" i="24"/>
  <c r="F11962" i="24"/>
  <c r="E11962" i="24"/>
  <c r="F11961" i="24"/>
  <c r="E11961" i="24"/>
  <c r="G11961" i="24" s="1"/>
  <c r="F11960" i="24"/>
  <c r="E11960" i="24"/>
  <c r="F11959" i="24"/>
  <c r="E11959" i="24"/>
  <c r="F11958" i="24"/>
  <c r="E11958" i="24"/>
  <c r="F11957" i="24"/>
  <c r="E11957" i="24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F11950" i="24"/>
  <c r="E11950" i="24"/>
  <c r="F11949" i="24"/>
  <c r="E11949" i="24"/>
  <c r="F11948" i="24"/>
  <c r="E11948" i="24"/>
  <c r="F11947" i="24"/>
  <c r="E11947" i="24"/>
  <c r="F11946" i="24"/>
  <c r="E11946" i="24"/>
  <c r="F11945" i="24"/>
  <c r="E11945" i="24"/>
  <c r="F11944" i="24"/>
  <c r="E11944" i="24"/>
  <c r="F11943" i="24"/>
  <c r="E11943" i="24"/>
  <c r="F11942" i="24"/>
  <c r="E11942" i="24"/>
  <c r="F11941" i="24"/>
  <c r="E11941" i="24"/>
  <c r="F11940" i="24"/>
  <c r="E11940" i="24"/>
  <c r="F11939" i="24"/>
  <c r="E11939" i="24"/>
  <c r="F11938" i="24"/>
  <c r="E11938" i="24"/>
  <c r="F11937" i="24"/>
  <c r="E11937" i="24"/>
  <c r="F11936" i="24"/>
  <c r="E11936" i="24"/>
  <c r="F11935" i="24"/>
  <c r="E11935" i="24"/>
  <c r="F11934" i="24"/>
  <c r="E11934" i="24"/>
  <c r="F11933" i="24"/>
  <c r="E11933" i="24"/>
  <c r="F11932" i="24"/>
  <c r="E11932" i="24"/>
  <c r="F11931" i="24"/>
  <c r="E11931" i="24"/>
  <c r="F11930" i="24"/>
  <c r="E11930" i="24"/>
  <c r="F11929" i="24"/>
  <c r="E11929" i="24"/>
  <c r="F11928" i="24"/>
  <c r="E11928" i="24"/>
  <c r="F11927" i="24"/>
  <c r="E11927" i="24"/>
  <c r="F11926" i="24"/>
  <c r="E11926" i="24"/>
  <c r="F11925" i="24"/>
  <c r="E11925" i="24"/>
  <c r="F11924" i="24"/>
  <c r="E11924" i="24"/>
  <c r="F11923" i="24"/>
  <c r="E11923" i="24"/>
  <c r="F11922" i="24"/>
  <c r="E11922" i="24"/>
  <c r="F11921" i="24"/>
  <c r="E11921" i="24"/>
  <c r="G11921" i="24" s="1"/>
  <c r="F11920" i="24"/>
  <c r="E11920" i="24"/>
  <c r="F11919" i="24"/>
  <c r="E11919" i="24"/>
  <c r="F11918" i="24"/>
  <c r="E11918" i="24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E11912" i="24"/>
  <c r="F11911" i="24"/>
  <c r="E11911" i="24"/>
  <c r="F11910" i="24"/>
  <c r="E11910" i="24"/>
  <c r="F11909" i="24"/>
  <c r="E11909" i="24"/>
  <c r="F11908" i="24"/>
  <c r="E11908" i="24"/>
  <c r="F11907" i="24"/>
  <c r="E11907" i="24"/>
  <c r="F11906" i="24"/>
  <c r="E11906" i="24"/>
  <c r="F11905" i="24"/>
  <c r="E11905" i="24"/>
  <c r="F11904" i="24"/>
  <c r="E11904" i="24"/>
  <c r="F11903" i="24"/>
  <c r="E11903" i="24"/>
  <c r="F11902" i="24"/>
  <c r="E11902" i="24"/>
  <c r="F11901" i="24"/>
  <c r="E11901" i="24"/>
  <c r="F11900" i="24"/>
  <c r="E11900" i="24"/>
  <c r="F11899" i="24"/>
  <c r="E11899" i="24"/>
  <c r="F11898" i="24"/>
  <c r="E11898" i="24"/>
  <c r="F11897" i="24"/>
  <c r="E11897" i="24"/>
  <c r="F11896" i="24"/>
  <c r="E11896" i="24"/>
  <c r="F11895" i="24"/>
  <c r="E11895" i="24"/>
  <c r="F11894" i="24"/>
  <c r="E11894" i="24"/>
  <c r="F11893" i="24"/>
  <c r="E11893" i="24"/>
  <c r="F11892" i="24"/>
  <c r="E11892" i="24"/>
  <c r="F11891" i="24"/>
  <c r="E11891" i="24"/>
  <c r="F11890" i="24"/>
  <c r="E11890" i="24"/>
  <c r="F11889" i="24"/>
  <c r="E11889" i="24"/>
  <c r="F11888" i="24"/>
  <c r="E11888" i="24"/>
  <c r="F11887" i="24"/>
  <c r="E11887" i="24"/>
  <c r="F11886" i="24"/>
  <c r="E11886" i="24"/>
  <c r="F11885" i="24"/>
  <c r="E11885" i="24"/>
  <c r="F11884" i="24"/>
  <c r="E11884" i="24"/>
  <c r="F11883" i="24"/>
  <c r="E11883" i="24"/>
  <c r="F11882" i="24"/>
  <c r="E11882" i="24"/>
  <c r="F11881" i="24"/>
  <c r="E11881" i="24"/>
  <c r="F11880" i="24"/>
  <c r="E11880" i="24"/>
  <c r="F11879" i="24"/>
  <c r="E11879" i="24"/>
  <c r="F11878" i="24"/>
  <c r="E11878" i="24"/>
  <c r="F11877" i="24"/>
  <c r="E11877" i="24"/>
  <c r="F11876" i="24"/>
  <c r="E11876" i="24"/>
  <c r="F11875" i="24"/>
  <c r="E11875" i="24"/>
  <c r="F11874" i="24"/>
  <c r="E11874" i="24"/>
  <c r="F11873" i="24"/>
  <c r="E11873" i="24"/>
  <c r="F11872" i="24"/>
  <c r="E11872" i="24"/>
  <c r="F11871" i="24"/>
  <c r="E11871" i="24"/>
  <c r="F11870" i="24"/>
  <c r="E11870" i="24"/>
  <c r="F11869" i="24"/>
  <c r="E11869" i="24"/>
  <c r="F11868" i="24"/>
  <c r="E11868" i="24"/>
  <c r="F11867" i="24"/>
  <c r="E11867" i="24"/>
  <c r="F11866" i="24"/>
  <c r="E11866" i="24"/>
  <c r="F11865" i="24"/>
  <c r="E11865" i="24"/>
  <c r="F11864" i="24"/>
  <c r="E11864" i="24"/>
  <c r="F11863" i="24"/>
  <c r="E11863" i="24"/>
  <c r="F11862" i="24"/>
  <c r="E11862" i="24"/>
  <c r="F11861" i="24"/>
  <c r="E11861" i="24"/>
  <c r="F11860" i="24"/>
  <c r="E11860" i="24"/>
  <c r="F11859" i="24"/>
  <c r="E11859" i="24"/>
  <c r="F11858" i="24"/>
  <c r="E11858" i="24"/>
  <c r="F11857" i="24"/>
  <c r="E11857" i="24"/>
  <c r="F11856" i="24"/>
  <c r="E11856" i="24"/>
  <c r="F11855" i="24"/>
  <c r="E11855" i="24"/>
  <c r="F11854" i="24"/>
  <c r="E11854" i="24"/>
  <c r="F11853" i="24"/>
  <c r="E11853" i="24"/>
  <c r="F11852" i="24"/>
  <c r="E11852" i="24"/>
  <c r="F11851" i="24"/>
  <c r="E11851" i="24"/>
  <c r="F11850" i="24"/>
  <c r="E11850" i="24"/>
  <c r="F11849" i="24"/>
  <c r="E11849" i="24"/>
  <c r="F11848" i="24"/>
  <c r="E11848" i="24"/>
  <c r="F11847" i="24"/>
  <c r="E11847" i="24"/>
  <c r="F11846" i="24"/>
  <c r="E11846" i="24"/>
  <c r="F11845" i="24"/>
  <c r="E11845" i="24"/>
  <c r="F11844" i="24"/>
  <c r="E11844" i="24"/>
  <c r="F11843" i="24"/>
  <c r="E11843" i="24"/>
  <c r="F11842" i="24"/>
  <c r="E11842" i="24"/>
  <c r="F11841" i="24"/>
  <c r="E11841" i="24"/>
  <c r="F11840" i="24"/>
  <c r="E11840" i="24"/>
  <c r="F11839" i="24"/>
  <c r="E11839" i="24"/>
  <c r="F11838" i="24"/>
  <c r="E11838" i="24"/>
  <c r="F11837" i="24"/>
  <c r="E11837" i="24"/>
  <c r="F11836" i="24"/>
  <c r="E11836" i="24"/>
  <c r="F11835" i="24"/>
  <c r="E11835" i="24"/>
  <c r="F11834" i="24"/>
  <c r="E11834" i="24"/>
  <c r="F11833" i="24"/>
  <c r="E11833" i="24"/>
  <c r="F11832" i="24"/>
  <c r="E11832" i="24"/>
  <c r="F11831" i="24"/>
  <c r="E11831" i="24"/>
  <c r="F11830" i="24"/>
  <c r="E11830" i="24"/>
  <c r="F11829" i="24"/>
  <c r="E11829" i="24"/>
  <c r="F11828" i="24"/>
  <c r="E11828" i="24"/>
  <c r="F11827" i="24"/>
  <c r="E11827" i="24"/>
  <c r="F11826" i="24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F11816" i="24"/>
  <c r="E11816" i="24"/>
  <c r="F11815" i="24"/>
  <c r="E11815" i="24"/>
  <c r="F11814" i="24"/>
  <c r="E11814" i="24"/>
  <c r="F11813" i="24"/>
  <c r="E11813" i="24"/>
  <c r="F11812" i="24"/>
  <c r="E11812" i="24"/>
  <c r="F11811" i="24"/>
  <c r="E11811" i="24"/>
  <c r="F11810" i="24"/>
  <c r="E11810" i="24"/>
  <c r="F11809" i="24"/>
  <c r="E11809" i="24"/>
  <c r="F11808" i="24"/>
  <c r="E11808" i="24"/>
  <c r="F11807" i="24"/>
  <c r="E11807" i="24"/>
  <c r="F11806" i="24"/>
  <c r="E11806" i="24"/>
  <c r="F11805" i="24"/>
  <c r="E11805" i="24"/>
  <c r="F11804" i="24"/>
  <c r="E11804" i="24"/>
  <c r="F11803" i="24"/>
  <c r="E11803" i="24"/>
  <c r="F11802" i="24"/>
  <c r="E11802" i="24"/>
  <c r="F11801" i="24"/>
  <c r="E11801" i="24"/>
  <c r="G11801" i="24" s="1"/>
  <c r="F11800" i="24"/>
  <c r="E11800" i="24"/>
  <c r="F11799" i="24"/>
  <c r="E11799" i="24"/>
  <c r="F11798" i="24"/>
  <c r="E11798" i="24"/>
  <c r="F11797" i="24"/>
  <c r="E11797" i="24"/>
  <c r="F11796" i="24"/>
  <c r="E11796" i="24"/>
  <c r="F11795" i="24"/>
  <c r="E11795" i="24"/>
  <c r="F11794" i="24"/>
  <c r="E11794" i="24"/>
  <c r="F11793" i="24"/>
  <c r="E11793" i="24"/>
  <c r="F11792" i="24"/>
  <c r="E11792" i="24"/>
  <c r="F11791" i="24"/>
  <c r="E11791" i="24"/>
  <c r="F11790" i="24"/>
  <c r="E11790" i="24"/>
  <c r="F11789" i="24"/>
  <c r="E11789" i="24"/>
  <c r="F11788" i="24"/>
  <c r="E11788" i="24"/>
  <c r="F11787" i="24"/>
  <c r="E11787" i="24"/>
  <c r="F11786" i="24"/>
  <c r="E11786" i="24"/>
  <c r="F11785" i="24"/>
  <c r="E11785" i="24"/>
  <c r="F11784" i="24"/>
  <c r="E11784" i="24"/>
  <c r="F11783" i="24"/>
  <c r="E11783" i="24"/>
  <c r="F11782" i="24"/>
  <c r="E11782" i="24"/>
  <c r="F11781" i="24"/>
  <c r="E11781" i="24"/>
  <c r="F11780" i="24"/>
  <c r="E11780" i="24"/>
  <c r="F11779" i="24"/>
  <c r="E11779" i="24"/>
  <c r="F11778" i="24"/>
  <c r="E11778" i="24"/>
  <c r="F11777" i="24"/>
  <c r="E11777" i="24"/>
  <c r="G11777" i="24" s="1"/>
  <c r="F11776" i="24"/>
  <c r="E11776" i="24"/>
  <c r="F11775" i="24"/>
  <c r="E11775" i="24"/>
  <c r="F11774" i="24"/>
  <c r="E11774" i="24"/>
  <c r="F11773" i="24"/>
  <c r="E11773" i="24"/>
  <c r="F11772" i="24"/>
  <c r="E11772" i="24"/>
  <c r="F11771" i="24"/>
  <c r="E11771" i="24"/>
  <c r="F11770" i="24"/>
  <c r="E11770" i="24"/>
  <c r="F11769" i="24"/>
  <c r="E11769" i="24"/>
  <c r="G11769" i="24" s="1"/>
  <c r="F11768" i="24"/>
  <c r="E11768" i="24"/>
  <c r="F11767" i="24"/>
  <c r="E11767" i="24"/>
  <c r="F11766" i="24"/>
  <c r="E11766" i="24"/>
  <c r="F11765" i="24"/>
  <c r="E11765" i="24"/>
  <c r="F11764" i="24"/>
  <c r="E11764" i="24"/>
  <c r="F11763" i="24"/>
  <c r="E11763" i="24"/>
  <c r="F11762" i="24"/>
  <c r="E11762" i="24"/>
  <c r="F11761" i="24"/>
  <c r="E11761" i="24"/>
  <c r="F11760" i="24"/>
  <c r="E11760" i="24"/>
  <c r="F11759" i="24"/>
  <c r="E11759" i="24"/>
  <c r="F11758" i="24"/>
  <c r="E11758" i="24"/>
  <c r="F11757" i="24"/>
  <c r="E11757" i="24"/>
  <c r="F11756" i="24"/>
  <c r="E11756" i="24"/>
  <c r="F11755" i="24"/>
  <c r="E11755" i="24"/>
  <c r="F11754" i="24"/>
  <c r="E11754" i="24"/>
  <c r="F11753" i="24"/>
  <c r="E11753" i="24"/>
  <c r="F11752" i="24"/>
  <c r="E11752" i="24"/>
  <c r="F11751" i="24"/>
  <c r="E11751" i="24"/>
  <c r="F11750" i="24"/>
  <c r="E11750" i="24"/>
  <c r="F11749" i="24"/>
  <c r="E11749" i="24"/>
  <c r="F11748" i="24"/>
  <c r="E11748" i="24"/>
  <c r="F11747" i="24"/>
  <c r="E11747" i="24"/>
  <c r="F11746" i="24"/>
  <c r="E11746" i="24"/>
  <c r="F11745" i="24"/>
  <c r="E11745" i="24"/>
  <c r="F11744" i="24"/>
  <c r="E11744" i="24"/>
  <c r="F11743" i="24"/>
  <c r="E11743" i="24"/>
  <c r="F11742" i="24"/>
  <c r="E11742" i="24"/>
  <c r="F11741" i="24"/>
  <c r="E11741" i="24"/>
  <c r="F11740" i="24"/>
  <c r="E11740" i="24"/>
  <c r="F11739" i="24"/>
  <c r="E11739" i="24"/>
  <c r="F11738" i="24"/>
  <c r="E11738" i="24"/>
  <c r="F11737" i="24"/>
  <c r="E11737" i="24"/>
  <c r="F11736" i="24"/>
  <c r="E11736" i="24"/>
  <c r="F11735" i="24"/>
  <c r="E11735" i="24"/>
  <c r="F11734" i="24"/>
  <c r="E11734" i="24"/>
  <c r="F11733" i="24"/>
  <c r="E11733" i="24"/>
  <c r="F11732" i="24"/>
  <c r="E11732" i="24"/>
  <c r="F11731" i="24"/>
  <c r="E11731" i="24"/>
  <c r="F11730" i="24"/>
  <c r="E11730" i="24"/>
  <c r="F11729" i="24"/>
  <c r="E11729" i="24"/>
  <c r="F11728" i="24"/>
  <c r="E11728" i="24"/>
  <c r="F11727" i="24"/>
  <c r="E11727" i="24"/>
  <c r="F11726" i="24"/>
  <c r="E11726" i="24"/>
  <c r="F11725" i="24"/>
  <c r="E11725" i="24"/>
  <c r="F11724" i="24"/>
  <c r="E11724" i="24"/>
  <c r="F11723" i="24"/>
  <c r="E11723" i="24"/>
  <c r="F11722" i="24"/>
  <c r="E11722" i="24"/>
  <c r="F11721" i="24"/>
  <c r="E11721" i="24"/>
  <c r="F11720" i="24"/>
  <c r="E11720" i="24"/>
  <c r="F11719" i="24"/>
  <c r="E11719" i="24"/>
  <c r="F11718" i="24"/>
  <c r="E11718" i="24"/>
  <c r="F11717" i="24"/>
  <c r="E11717" i="24"/>
  <c r="F11716" i="24"/>
  <c r="E11716" i="24"/>
  <c r="F11715" i="24"/>
  <c r="E11715" i="24"/>
  <c r="F11714" i="24"/>
  <c r="E11714" i="24"/>
  <c r="F11713" i="24"/>
  <c r="E11713" i="24"/>
  <c r="G11713" i="24" s="1"/>
  <c r="F11712" i="24"/>
  <c r="E11712" i="24"/>
  <c r="F11711" i="24"/>
  <c r="E11711" i="24"/>
  <c r="F11710" i="24"/>
  <c r="E11710" i="24"/>
  <c r="F11709" i="24"/>
  <c r="E11709" i="24"/>
  <c r="F11708" i="24"/>
  <c r="E11708" i="24"/>
  <c r="F11707" i="24"/>
  <c r="E11707" i="24"/>
  <c r="F11706" i="24"/>
  <c r="E11706" i="24"/>
  <c r="F11705" i="24"/>
  <c r="E11705" i="24"/>
  <c r="F11704" i="24"/>
  <c r="E11704" i="24"/>
  <c r="F11703" i="24"/>
  <c r="E11703" i="24"/>
  <c r="F11702" i="24"/>
  <c r="E11702" i="24"/>
  <c r="F11701" i="24"/>
  <c r="E11701" i="24"/>
  <c r="F11700" i="24"/>
  <c r="E11700" i="24"/>
  <c r="F11699" i="24"/>
  <c r="E11699" i="24"/>
  <c r="F11698" i="24"/>
  <c r="E11698" i="24"/>
  <c r="F11697" i="24"/>
  <c r="E11697" i="24"/>
  <c r="F11696" i="24"/>
  <c r="E11696" i="24"/>
  <c r="F11695" i="24"/>
  <c r="E11695" i="24"/>
  <c r="F11694" i="24"/>
  <c r="E11694" i="24"/>
  <c r="F11693" i="24"/>
  <c r="E11693" i="24"/>
  <c r="F11692" i="24"/>
  <c r="E11692" i="24"/>
  <c r="F11691" i="24"/>
  <c r="E11691" i="24"/>
  <c r="F11690" i="24"/>
  <c r="E11690" i="24"/>
  <c r="F11689" i="24"/>
  <c r="E11689" i="24"/>
  <c r="F11688" i="24"/>
  <c r="E11688" i="24"/>
  <c r="F11687" i="24"/>
  <c r="E11687" i="24"/>
  <c r="F11686" i="24"/>
  <c r="E11686" i="24"/>
  <c r="F11685" i="24"/>
  <c r="E11685" i="24"/>
  <c r="F11684" i="24"/>
  <c r="E11684" i="24"/>
  <c r="F11683" i="24"/>
  <c r="E11683" i="24"/>
  <c r="F11682" i="24"/>
  <c r="E11682" i="24"/>
  <c r="F11681" i="24"/>
  <c r="E11681" i="24"/>
  <c r="F11680" i="24"/>
  <c r="E11680" i="24"/>
  <c r="F11679" i="24"/>
  <c r="E11679" i="24"/>
  <c r="F11678" i="24"/>
  <c r="E11678" i="24"/>
  <c r="F11677" i="24"/>
  <c r="E11677" i="24"/>
  <c r="F11676" i="24"/>
  <c r="E11676" i="24"/>
  <c r="F11675" i="24"/>
  <c r="E11675" i="24"/>
  <c r="F11674" i="24"/>
  <c r="E11674" i="24"/>
  <c r="F11673" i="24"/>
  <c r="E11673" i="24"/>
  <c r="F11672" i="24"/>
  <c r="E11672" i="24"/>
  <c r="F11671" i="24"/>
  <c r="E11671" i="24"/>
  <c r="F11670" i="24"/>
  <c r="E11670" i="24"/>
  <c r="F11669" i="24"/>
  <c r="E11669" i="24"/>
  <c r="F11668" i="24"/>
  <c r="E11668" i="24"/>
  <c r="F11667" i="24"/>
  <c r="E11667" i="24"/>
  <c r="F11666" i="24"/>
  <c r="E11666" i="24"/>
  <c r="F11665" i="24"/>
  <c r="E11665" i="24"/>
  <c r="F11664" i="24"/>
  <c r="E11664" i="24"/>
  <c r="F11663" i="24"/>
  <c r="E11663" i="24"/>
  <c r="F11662" i="24"/>
  <c r="E11662" i="24"/>
  <c r="F11661" i="24"/>
  <c r="E11661" i="24"/>
  <c r="F11660" i="24"/>
  <c r="E11660" i="24"/>
  <c r="F11659" i="24"/>
  <c r="E11659" i="24"/>
  <c r="F11658" i="24"/>
  <c r="E11658" i="24"/>
  <c r="F11657" i="24"/>
  <c r="E11657" i="24"/>
  <c r="F11656" i="24"/>
  <c r="E11656" i="24"/>
  <c r="F11655" i="24"/>
  <c r="E11655" i="24"/>
  <c r="F11654" i="24"/>
  <c r="E11654" i="24"/>
  <c r="F11653" i="24"/>
  <c r="E11653" i="24"/>
  <c r="F11652" i="24"/>
  <c r="E11652" i="24"/>
  <c r="F11651" i="24"/>
  <c r="E11651" i="24"/>
  <c r="F11650" i="24"/>
  <c r="E11650" i="24"/>
  <c r="F11649" i="24"/>
  <c r="E11649" i="24"/>
  <c r="F11648" i="24"/>
  <c r="E11648" i="24"/>
  <c r="F11647" i="24"/>
  <c r="E11647" i="24"/>
  <c r="F11646" i="24"/>
  <c r="E11646" i="24"/>
  <c r="F11645" i="24"/>
  <c r="E11645" i="24"/>
  <c r="F11644" i="24"/>
  <c r="E11644" i="24"/>
  <c r="F11643" i="24"/>
  <c r="E11643" i="24"/>
  <c r="F11642" i="24"/>
  <c r="E11642" i="24"/>
  <c r="F11641" i="24"/>
  <c r="E11641" i="24"/>
  <c r="F11640" i="24"/>
  <c r="E11640" i="24"/>
  <c r="F11639" i="24"/>
  <c r="E11639" i="24"/>
  <c r="F11638" i="24"/>
  <c r="E11638" i="24"/>
  <c r="F11637" i="24"/>
  <c r="E11637" i="24"/>
  <c r="F11636" i="24"/>
  <c r="E11636" i="24"/>
  <c r="F11635" i="24"/>
  <c r="E11635" i="24"/>
  <c r="F11634" i="24"/>
  <c r="E11634" i="24"/>
  <c r="F11633" i="24"/>
  <c r="E11633" i="24"/>
  <c r="F11632" i="24"/>
  <c r="E11632" i="24"/>
  <c r="F11631" i="24"/>
  <c r="E11631" i="24"/>
  <c r="F11630" i="24"/>
  <c r="E11630" i="24"/>
  <c r="F11629" i="24"/>
  <c r="E11629" i="24"/>
  <c r="F11628" i="24"/>
  <c r="E11628" i="24"/>
  <c r="F11627" i="24"/>
  <c r="E11627" i="24"/>
  <c r="F11626" i="24"/>
  <c r="E11626" i="24"/>
  <c r="F11625" i="24"/>
  <c r="E11625" i="24"/>
  <c r="F11624" i="24"/>
  <c r="E11624" i="24"/>
  <c r="F11623" i="24"/>
  <c r="E11623" i="24"/>
  <c r="F11622" i="24"/>
  <c r="E11622" i="24"/>
  <c r="F11621" i="24"/>
  <c r="E11621" i="24"/>
  <c r="F11620" i="24"/>
  <c r="E11620" i="24"/>
  <c r="F11619" i="24"/>
  <c r="E11619" i="24"/>
  <c r="F11618" i="24"/>
  <c r="E11618" i="24"/>
  <c r="F11617" i="24"/>
  <c r="E11617" i="24"/>
  <c r="F11616" i="24"/>
  <c r="E11616" i="24"/>
  <c r="F11615" i="24"/>
  <c r="E11615" i="24"/>
  <c r="F11614" i="24"/>
  <c r="E11614" i="24"/>
  <c r="F11613" i="24"/>
  <c r="E11613" i="24"/>
  <c r="F11612" i="24"/>
  <c r="E11612" i="24"/>
  <c r="F11611" i="24"/>
  <c r="E11611" i="24"/>
  <c r="F11610" i="24"/>
  <c r="E11610" i="24"/>
  <c r="F11609" i="24"/>
  <c r="E11609" i="24"/>
  <c r="F11608" i="24"/>
  <c r="E11608" i="24"/>
  <c r="F11607" i="24"/>
  <c r="E11607" i="24"/>
  <c r="F11606" i="24"/>
  <c r="E11606" i="24"/>
  <c r="F11605" i="24"/>
  <c r="E11605" i="24"/>
  <c r="F11604" i="24"/>
  <c r="E11604" i="24"/>
  <c r="F11603" i="24"/>
  <c r="E11603" i="24"/>
  <c r="F11602" i="24"/>
  <c r="E11602" i="24"/>
  <c r="F11601" i="24"/>
  <c r="E11601" i="24"/>
  <c r="F11600" i="24"/>
  <c r="E11600" i="24"/>
  <c r="F11599" i="24"/>
  <c r="E11599" i="24"/>
  <c r="F11598" i="24"/>
  <c r="E11598" i="24"/>
  <c r="F11597" i="24"/>
  <c r="E11597" i="24"/>
  <c r="F11596" i="24"/>
  <c r="E11596" i="24"/>
  <c r="F11595" i="24"/>
  <c r="E11595" i="24"/>
  <c r="F11594" i="24"/>
  <c r="E11594" i="24"/>
  <c r="F11593" i="24"/>
  <c r="E11593" i="24"/>
  <c r="F11592" i="24"/>
  <c r="E11592" i="24"/>
  <c r="F11591" i="24"/>
  <c r="E11591" i="24"/>
  <c r="F11590" i="24"/>
  <c r="E11590" i="24"/>
  <c r="F11589" i="24"/>
  <c r="E11589" i="24"/>
  <c r="F11588" i="24"/>
  <c r="E11588" i="24"/>
  <c r="F11587" i="24"/>
  <c r="E11587" i="24"/>
  <c r="F11586" i="24"/>
  <c r="E11586" i="24"/>
  <c r="G11586" i="24" s="1"/>
  <c r="F11585" i="24"/>
  <c r="E11585" i="24"/>
  <c r="F11584" i="24"/>
  <c r="E11584" i="24"/>
  <c r="F11583" i="24"/>
  <c r="E11583" i="24"/>
  <c r="F11582" i="24"/>
  <c r="E11582" i="24"/>
  <c r="F11581" i="24"/>
  <c r="E11581" i="24"/>
  <c r="F11580" i="24"/>
  <c r="E11580" i="24"/>
  <c r="F11579" i="24"/>
  <c r="E11579" i="24"/>
  <c r="F11578" i="24"/>
  <c r="E11578" i="24"/>
  <c r="G11578" i="24" s="1"/>
  <c r="F11577" i="24"/>
  <c r="E11577" i="24"/>
  <c r="F11576" i="24"/>
  <c r="E11576" i="24"/>
  <c r="F11575" i="24"/>
  <c r="E11575" i="24"/>
  <c r="F11574" i="24"/>
  <c r="E11574" i="24"/>
  <c r="F11573" i="24"/>
  <c r="E11573" i="24"/>
  <c r="F11572" i="24"/>
  <c r="E11572" i="24"/>
  <c r="F11571" i="24"/>
  <c r="E11571" i="24"/>
  <c r="F11570" i="24"/>
  <c r="E11570" i="24"/>
  <c r="G11570" i="24" s="1"/>
  <c r="F11569" i="24"/>
  <c r="E11569" i="24"/>
  <c r="F11568" i="24"/>
  <c r="E11568" i="24"/>
  <c r="F11567" i="24"/>
  <c r="E11567" i="24"/>
  <c r="F11566" i="24"/>
  <c r="E11566" i="24"/>
  <c r="F11565" i="24"/>
  <c r="E11565" i="24"/>
  <c r="F11564" i="24"/>
  <c r="E11564" i="24"/>
  <c r="F11563" i="24"/>
  <c r="E11563" i="24"/>
  <c r="F11562" i="24"/>
  <c r="E11562" i="24"/>
  <c r="G11562" i="24" s="1"/>
  <c r="F11561" i="24"/>
  <c r="E11561" i="24"/>
  <c r="F11560" i="24"/>
  <c r="E11560" i="24"/>
  <c r="F11559" i="24"/>
  <c r="E11559" i="24"/>
  <c r="F11558" i="24"/>
  <c r="E11558" i="24"/>
  <c r="F11557" i="24"/>
  <c r="E11557" i="24"/>
  <c r="F11556" i="24"/>
  <c r="E11556" i="24"/>
  <c r="F11555" i="24"/>
  <c r="E11555" i="24"/>
  <c r="F11554" i="24"/>
  <c r="E11554" i="24"/>
  <c r="F11553" i="24"/>
  <c r="E11553" i="24"/>
  <c r="F11552" i="24"/>
  <c r="E11552" i="24"/>
  <c r="F11551" i="24"/>
  <c r="E11551" i="24"/>
  <c r="F11550" i="24"/>
  <c r="E11550" i="24"/>
  <c r="F11549" i="24"/>
  <c r="E11549" i="24"/>
  <c r="F11548" i="24"/>
  <c r="E11548" i="24"/>
  <c r="F11547" i="24"/>
  <c r="E11547" i="24"/>
  <c r="F11546" i="24"/>
  <c r="E11546" i="24"/>
  <c r="F11545" i="24"/>
  <c r="E11545" i="24"/>
  <c r="F11544" i="24"/>
  <c r="E11544" i="24"/>
  <c r="F11543" i="24"/>
  <c r="E11543" i="24"/>
  <c r="F11542" i="24"/>
  <c r="E11542" i="24"/>
  <c r="F11541" i="24"/>
  <c r="E11541" i="24"/>
  <c r="F11540" i="24"/>
  <c r="E11540" i="24"/>
  <c r="F11539" i="24"/>
  <c r="E11539" i="24"/>
  <c r="F11538" i="24"/>
  <c r="E11538" i="24"/>
  <c r="F11537" i="24"/>
  <c r="E11537" i="24"/>
  <c r="F11536" i="24"/>
  <c r="E11536" i="24"/>
  <c r="F11535" i="24"/>
  <c r="E11535" i="24"/>
  <c r="F11534" i="24"/>
  <c r="E11534" i="24"/>
  <c r="F11533" i="24"/>
  <c r="E11533" i="24"/>
  <c r="F11532" i="24"/>
  <c r="E11532" i="24"/>
  <c r="F11531" i="24"/>
  <c r="E11531" i="24"/>
  <c r="F11530" i="24"/>
  <c r="E11530" i="24"/>
  <c r="F11529" i="24"/>
  <c r="E11529" i="24"/>
  <c r="F11528" i="24"/>
  <c r="E11528" i="24"/>
  <c r="F11527" i="24"/>
  <c r="E11527" i="24"/>
  <c r="F11526" i="24"/>
  <c r="E11526" i="24"/>
  <c r="F11525" i="24"/>
  <c r="E11525" i="24"/>
  <c r="F11524" i="24"/>
  <c r="E11524" i="24"/>
  <c r="F11523" i="24"/>
  <c r="E11523" i="24"/>
  <c r="F11522" i="24"/>
  <c r="E11522" i="24"/>
  <c r="F11521" i="24"/>
  <c r="E11521" i="24"/>
  <c r="F11520" i="24"/>
  <c r="E11520" i="24"/>
  <c r="F11519" i="24"/>
  <c r="E11519" i="24"/>
  <c r="F11518" i="24"/>
  <c r="E11518" i="24"/>
  <c r="F11517" i="24"/>
  <c r="E11517" i="24"/>
  <c r="F11516" i="24"/>
  <c r="E11516" i="24"/>
  <c r="F11515" i="24"/>
  <c r="E11515" i="24"/>
  <c r="F11514" i="24"/>
  <c r="E11514" i="24"/>
  <c r="F11513" i="24"/>
  <c r="E11513" i="24"/>
  <c r="F11512" i="24"/>
  <c r="E11512" i="24"/>
  <c r="F11511" i="24"/>
  <c r="E11511" i="24"/>
  <c r="F11510" i="24"/>
  <c r="E11510" i="24"/>
  <c r="F11509" i="24"/>
  <c r="E11509" i="24"/>
  <c r="F11508" i="24"/>
  <c r="E11508" i="24"/>
  <c r="F11507" i="24"/>
  <c r="E11507" i="24"/>
  <c r="F11506" i="24"/>
  <c r="E11506" i="24"/>
  <c r="F11505" i="24"/>
  <c r="E11505" i="24"/>
  <c r="F11504" i="24"/>
  <c r="E11504" i="24"/>
  <c r="F11503" i="24"/>
  <c r="E11503" i="24"/>
  <c r="F11502" i="24"/>
  <c r="E11502" i="24"/>
  <c r="F11501" i="24"/>
  <c r="E11501" i="24"/>
  <c r="F11500" i="24"/>
  <c r="E11500" i="24"/>
  <c r="F11499" i="24"/>
  <c r="E11499" i="24"/>
  <c r="F11498" i="24"/>
  <c r="E11498" i="24"/>
  <c r="F11497" i="24"/>
  <c r="E11497" i="24"/>
  <c r="F11496" i="24"/>
  <c r="E11496" i="24"/>
  <c r="F11495" i="24"/>
  <c r="E11495" i="24"/>
  <c r="F11494" i="24"/>
  <c r="E11494" i="24"/>
  <c r="F11493" i="24"/>
  <c r="E11493" i="24"/>
  <c r="F11492" i="24"/>
  <c r="E11492" i="24"/>
  <c r="F11491" i="24"/>
  <c r="E11491" i="24"/>
  <c r="F11490" i="24"/>
  <c r="E11490" i="24"/>
  <c r="F11489" i="24"/>
  <c r="E11489" i="24"/>
  <c r="F11488" i="24"/>
  <c r="E11488" i="24"/>
  <c r="F11487" i="24"/>
  <c r="E11487" i="24"/>
  <c r="F11486" i="24"/>
  <c r="E11486" i="24"/>
  <c r="F11485" i="24"/>
  <c r="E11485" i="24"/>
  <c r="F11484" i="24"/>
  <c r="E11484" i="24"/>
  <c r="F11483" i="24"/>
  <c r="E11483" i="24"/>
  <c r="F11482" i="24"/>
  <c r="E11482" i="24"/>
  <c r="F11481" i="24"/>
  <c r="E11481" i="24"/>
  <c r="F11480" i="24"/>
  <c r="E11480" i="24"/>
  <c r="F11479" i="24"/>
  <c r="E11479" i="24"/>
  <c r="F11478" i="24"/>
  <c r="E11478" i="24"/>
  <c r="F11477" i="24"/>
  <c r="E11477" i="24"/>
  <c r="F11476" i="24"/>
  <c r="E11476" i="24"/>
  <c r="F11475" i="24"/>
  <c r="E11475" i="24"/>
  <c r="F11474" i="24"/>
  <c r="E11474" i="24"/>
  <c r="F11473" i="24"/>
  <c r="E11473" i="24"/>
  <c r="F11472" i="24"/>
  <c r="E11472" i="24"/>
  <c r="F11471" i="24"/>
  <c r="E11471" i="24"/>
  <c r="F11470" i="24"/>
  <c r="E11470" i="24"/>
  <c r="F11469" i="24"/>
  <c r="E11469" i="24"/>
  <c r="F11468" i="24"/>
  <c r="E11468" i="24"/>
  <c r="F11467" i="24"/>
  <c r="E11467" i="24"/>
  <c r="F11466" i="24"/>
  <c r="E11466" i="24"/>
  <c r="F11465" i="24"/>
  <c r="E11465" i="24"/>
  <c r="F11464" i="24"/>
  <c r="E11464" i="24"/>
  <c r="F11463" i="24"/>
  <c r="E11463" i="24"/>
  <c r="F11462" i="24"/>
  <c r="E11462" i="24"/>
  <c r="F11461" i="24"/>
  <c r="E11461" i="24"/>
  <c r="F11460" i="24"/>
  <c r="E11460" i="24"/>
  <c r="F11459" i="24"/>
  <c r="E11459" i="24"/>
  <c r="F11458" i="24"/>
  <c r="E11458" i="24"/>
  <c r="F11457" i="24"/>
  <c r="E11457" i="24"/>
  <c r="F11456" i="24"/>
  <c r="E11456" i="24"/>
  <c r="F11455" i="24"/>
  <c r="E11455" i="24"/>
  <c r="F11454" i="24"/>
  <c r="E11454" i="24"/>
  <c r="F11453" i="24"/>
  <c r="E11453" i="24"/>
  <c r="F11452" i="24"/>
  <c r="E11452" i="24"/>
  <c r="F11451" i="24"/>
  <c r="E11451" i="24"/>
  <c r="F11450" i="24"/>
  <c r="E11450" i="24"/>
  <c r="F11449" i="24"/>
  <c r="E11449" i="24"/>
  <c r="F11448" i="24"/>
  <c r="E11448" i="24"/>
  <c r="F11447" i="24"/>
  <c r="E11447" i="24"/>
  <c r="F11446" i="24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F11440" i="24"/>
  <c r="E11440" i="24"/>
  <c r="F11439" i="24"/>
  <c r="E11439" i="24"/>
  <c r="F11438" i="24"/>
  <c r="E11438" i="24"/>
  <c r="F11437" i="24"/>
  <c r="E11437" i="24"/>
  <c r="F11436" i="24"/>
  <c r="E11436" i="24"/>
  <c r="F11435" i="24"/>
  <c r="E11435" i="24"/>
  <c r="F11434" i="24"/>
  <c r="E11434" i="24"/>
  <c r="F11433" i="24"/>
  <c r="E11433" i="24"/>
  <c r="G11433" i="24" s="1"/>
  <c r="F11432" i="24"/>
  <c r="E11432" i="24"/>
  <c r="F11431" i="24"/>
  <c r="E11431" i="24"/>
  <c r="F11430" i="24"/>
  <c r="E11430" i="24"/>
  <c r="F11429" i="24"/>
  <c r="E11429" i="24"/>
  <c r="F11428" i="24"/>
  <c r="E11428" i="24"/>
  <c r="F11427" i="24"/>
  <c r="E11427" i="24"/>
  <c r="F11426" i="24"/>
  <c r="E11426" i="24"/>
  <c r="F11425" i="24"/>
  <c r="E11425" i="24"/>
  <c r="F11424" i="24"/>
  <c r="E11424" i="24"/>
  <c r="F11423" i="24"/>
  <c r="E11423" i="24"/>
  <c r="F11422" i="24"/>
  <c r="E11422" i="24"/>
  <c r="F11421" i="24"/>
  <c r="E11421" i="24"/>
  <c r="F11420" i="24"/>
  <c r="E11420" i="24"/>
  <c r="F11419" i="24"/>
  <c r="E11419" i="24"/>
  <c r="F11418" i="24"/>
  <c r="E11418" i="24"/>
  <c r="G11418" i="24" s="1"/>
  <c r="F11417" i="24"/>
  <c r="E11417" i="24"/>
  <c r="F11416" i="24"/>
  <c r="E11416" i="24"/>
  <c r="F11415" i="24"/>
  <c r="E11415" i="24"/>
  <c r="F11414" i="24"/>
  <c r="E11414" i="24"/>
  <c r="F11413" i="24"/>
  <c r="E11413" i="24"/>
  <c r="F11412" i="24"/>
  <c r="E11412" i="24"/>
  <c r="F11411" i="24"/>
  <c r="E11411" i="24"/>
  <c r="F11410" i="24"/>
  <c r="E11410" i="24"/>
  <c r="G11410" i="24" s="1"/>
  <c r="F11409" i="24"/>
  <c r="E11409" i="24"/>
  <c r="F11408" i="24"/>
  <c r="E11408" i="24"/>
  <c r="F11407" i="24"/>
  <c r="E11407" i="24"/>
  <c r="F11406" i="24"/>
  <c r="E11406" i="24"/>
  <c r="F11405" i="24"/>
  <c r="E11405" i="24"/>
  <c r="F11404" i="24"/>
  <c r="E11404" i="24"/>
  <c r="F11403" i="24"/>
  <c r="E11403" i="24"/>
  <c r="F11402" i="24"/>
  <c r="E11402" i="24"/>
  <c r="G11402" i="24" s="1"/>
  <c r="F11401" i="24"/>
  <c r="E11401" i="24"/>
  <c r="G11401" i="24" s="1"/>
  <c r="F11400" i="24"/>
  <c r="E11400" i="24"/>
  <c r="F11399" i="24"/>
  <c r="E11399" i="24"/>
  <c r="F11398" i="24"/>
  <c r="E11398" i="24"/>
  <c r="F11397" i="24"/>
  <c r="E11397" i="24"/>
  <c r="F11396" i="24"/>
  <c r="E11396" i="24"/>
  <c r="F11395" i="24"/>
  <c r="E11395" i="24"/>
  <c r="F11394" i="24"/>
  <c r="E11394" i="24"/>
  <c r="G11394" i="24" s="1"/>
  <c r="F11393" i="24"/>
  <c r="E11393" i="24"/>
  <c r="G11393" i="24" s="1"/>
  <c r="F11392" i="24"/>
  <c r="E11392" i="24"/>
  <c r="F11391" i="24"/>
  <c r="E11391" i="24"/>
  <c r="F11390" i="24"/>
  <c r="E11390" i="24"/>
  <c r="F11389" i="24"/>
  <c r="E11389" i="24"/>
  <c r="F11388" i="24"/>
  <c r="E11388" i="24"/>
  <c r="F11387" i="24"/>
  <c r="E11387" i="24"/>
  <c r="F11386" i="24"/>
  <c r="E11386" i="24"/>
  <c r="F11385" i="24"/>
  <c r="E11385" i="24"/>
  <c r="F11384" i="24"/>
  <c r="E11384" i="24"/>
  <c r="F11383" i="24"/>
  <c r="E11383" i="24"/>
  <c r="F11382" i="24"/>
  <c r="E11382" i="24"/>
  <c r="F11381" i="24"/>
  <c r="E11381" i="24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F11375" i="24"/>
  <c r="E11375" i="24"/>
  <c r="F11374" i="24"/>
  <c r="E11374" i="24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F11366" i="24"/>
  <c r="E11366" i="24"/>
  <c r="F11365" i="24"/>
  <c r="E11365" i="24"/>
  <c r="F11364" i="24"/>
  <c r="E11364" i="24"/>
  <c r="F11363" i="24"/>
  <c r="E11363" i="24"/>
  <c r="F11362" i="24"/>
  <c r="E11362" i="24"/>
  <c r="G11362" i="24" s="1"/>
  <c r="F11361" i="24"/>
  <c r="E11361" i="24"/>
  <c r="F11360" i="24"/>
  <c r="E11360" i="24"/>
  <c r="F11359" i="24"/>
  <c r="E11359" i="24"/>
  <c r="F11358" i="24"/>
  <c r="E11358" i="24"/>
  <c r="F11357" i="24"/>
  <c r="E11357" i="24"/>
  <c r="F11356" i="24"/>
  <c r="E11356" i="24"/>
  <c r="F11355" i="24"/>
  <c r="E11355" i="24"/>
  <c r="F11354" i="24"/>
  <c r="E11354" i="24"/>
  <c r="F11353" i="24"/>
  <c r="E11353" i="24"/>
  <c r="G11353" i="24" s="1"/>
  <c r="F11352" i="24"/>
  <c r="E11352" i="24"/>
  <c r="F11351" i="24"/>
  <c r="E11351" i="24"/>
  <c r="F11350" i="24"/>
  <c r="E11350" i="24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F11342" i="24"/>
  <c r="E11342" i="24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E11336" i="24"/>
  <c r="F11335" i="24"/>
  <c r="E11335" i="24"/>
  <c r="F11334" i="24"/>
  <c r="E11334" i="24"/>
  <c r="F11333" i="24"/>
  <c r="E11333" i="24"/>
  <c r="F11332" i="24"/>
  <c r="E11332" i="24"/>
  <c r="F11331" i="24"/>
  <c r="E11331" i="24"/>
  <c r="F11330" i="24"/>
  <c r="E11330" i="24"/>
  <c r="F11329" i="24"/>
  <c r="E11329" i="24"/>
  <c r="G11329" i="24" s="1"/>
  <c r="F11328" i="24"/>
  <c r="E11328" i="24"/>
  <c r="F11327" i="24"/>
  <c r="E11327" i="24"/>
  <c r="F11326" i="24"/>
  <c r="E11326" i="24"/>
  <c r="F11325" i="24"/>
  <c r="E11325" i="24"/>
  <c r="F11324" i="24"/>
  <c r="E11324" i="24"/>
  <c r="F11323" i="24"/>
  <c r="E11323" i="24"/>
  <c r="F11322" i="24"/>
  <c r="E11322" i="24"/>
  <c r="F11321" i="24"/>
  <c r="E11321" i="24"/>
  <c r="F11320" i="24"/>
  <c r="E11320" i="24"/>
  <c r="F11319" i="24"/>
  <c r="E11319" i="24"/>
  <c r="F11318" i="24"/>
  <c r="E11318" i="24"/>
  <c r="F11317" i="24"/>
  <c r="E11317" i="24"/>
  <c r="F11316" i="24"/>
  <c r="E11316" i="24"/>
  <c r="F11315" i="24"/>
  <c r="E11315" i="24"/>
  <c r="F11314" i="24"/>
  <c r="E11314" i="24"/>
  <c r="G11314" i="24" s="1"/>
  <c r="F11313" i="24"/>
  <c r="E11313" i="24"/>
  <c r="F11312" i="24"/>
  <c r="E11312" i="24"/>
  <c r="F11311" i="24"/>
  <c r="E11311" i="24"/>
  <c r="F11310" i="24"/>
  <c r="E11310" i="24"/>
  <c r="F11309" i="24"/>
  <c r="E11309" i="24"/>
  <c r="F11308" i="24"/>
  <c r="E11308" i="24"/>
  <c r="F11307" i="24"/>
  <c r="E11307" i="24"/>
  <c r="F11306" i="24"/>
  <c r="E11306" i="24"/>
  <c r="G11306" i="24" s="1"/>
  <c r="F11305" i="24"/>
  <c r="E11305" i="24"/>
  <c r="F11304" i="24"/>
  <c r="E11304" i="24"/>
  <c r="F11303" i="24"/>
  <c r="E11303" i="24"/>
  <c r="F11302" i="24"/>
  <c r="E11302" i="24"/>
  <c r="F11301" i="24"/>
  <c r="E11301" i="24"/>
  <c r="F11300" i="24"/>
  <c r="E11300" i="24"/>
  <c r="F11299" i="24"/>
  <c r="E11299" i="24"/>
  <c r="F11298" i="24"/>
  <c r="E11298" i="24"/>
  <c r="F11297" i="24"/>
  <c r="E11297" i="24"/>
  <c r="G11297" i="24" s="1"/>
  <c r="F11296" i="24"/>
  <c r="E11296" i="24"/>
  <c r="F11295" i="24"/>
  <c r="E11295" i="24"/>
  <c r="F11294" i="24"/>
  <c r="E11294" i="24"/>
  <c r="F11293" i="24"/>
  <c r="E11293" i="24"/>
  <c r="F11292" i="24"/>
  <c r="E11292" i="24"/>
  <c r="F11291" i="24"/>
  <c r="E11291" i="24"/>
  <c r="F11290" i="24"/>
  <c r="E11290" i="24"/>
  <c r="F11289" i="24"/>
  <c r="E11289" i="24"/>
  <c r="F11288" i="24"/>
  <c r="E11288" i="24"/>
  <c r="F11287" i="24"/>
  <c r="E11287" i="24"/>
  <c r="F11286" i="24"/>
  <c r="E11286" i="24"/>
  <c r="F11285" i="24"/>
  <c r="E11285" i="24"/>
  <c r="F11284" i="24"/>
  <c r="E11284" i="24"/>
  <c r="F11283" i="24"/>
  <c r="E11283" i="24"/>
  <c r="F11282" i="24"/>
  <c r="E11282" i="24"/>
  <c r="F11281" i="24"/>
  <c r="E11281" i="24"/>
  <c r="G11281" i="24" s="1"/>
  <c r="F11280" i="24"/>
  <c r="E11280" i="24"/>
  <c r="F11279" i="24"/>
  <c r="E11279" i="24"/>
  <c r="F11278" i="24"/>
  <c r="E11278" i="24"/>
  <c r="F11277" i="24"/>
  <c r="E11277" i="24"/>
  <c r="F11276" i="24"/>
  <c r="E11276" i="24"/>
  <c r="F11275" i="24"/>
  <c r="E11275" i="24"/>
  <c r="F11274" i="24"/>
  <c r="E11274" i="24"/>
  <c r="F11273" i="24"/>
  <c r="E11273" i="24"/>
  <c r="F11272" i="24"/>
  <c r="E11272" i="24"/>
  <c r="F11271" i="24"/>
  <c r="E11271" i="24"/>
  <c r="F11270" i="24"/>
  <c r="E11270" i="24"/>
  <c r="F11269" i="24"/>
  <c r="E11269" i="24"/>
  <c r="F11268" i="24"/>
  <c r="E11268" i="24"/>
  <c r="F11267" i="24"/>
  <c r="E11267" i="24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F11260" i="24"/>
  <c r="E11260" i="24"/>
  <c r="F11259" i="24"/>
  <c r="E11259" i="24"/>
  <c r="F11258" i="24"/>
  <c r="E11258" i="24"/>
  <c r="F11257" i="24"/>
  <c r="E11257" i="24"/>
  <c r="G11257" i="24" s="1"/>
  <c r="F11256" i="24"/>
  <c r="E11256" i="24"/>
  <c r="F11255" i="24"/>
  <c r="E11255" i="24"/>
  <c r="F11254" i="24"/>
  <c r="E11254" i="24"/>
  <c r="F11253" i="24"/>
  <c r="E11253" i="24"/>
  <c r="F11252" i="24"/>
  <c r="E11252" i="24"/>
  <c r="F11251" i="24"/>
  <c r="E11251" i="24"/>
  <c r="F11250" i="24"/>
  <c r="E11250" i="24"/>
  <c r="F11249" i="24"/>
  <c r="E11249" i="24"/>
  <c r="G11249" i="24" s="1"/>
  <c r="F11248" i="24"/>
  <c r="E11248" i="24"/>
  <c r="F11247" i="24"/>
  <c r="E11247" i="24"/>
  <c r="F11246" i="24"/>
  <c r="E11246" i="24"/>
  <c r="F11245" i="24"/>
  <c r="E11245" i="24"/>
  <c r="F11244" i="24"/>
  <c r="E11244" i="24"/>
  <c r="F11243" i="24"/>
  <c r="E11243" i="24"/>
  <c r="F11242" i="24"/>
  <c r="E11242" i="24"/>
  <c r="G11242" i="24" s="1"/>
  <c r="F11241" i="24"/>
  <c r="E11241" i="24"/>
  <c r="G11241" i="24" s="1"/>
  <c r="F11240" i="24"/>
  <c r="E11240" i="24"/>
  <c r="F11239" i="24"/>
  <c r="E11239" i="24"/>
  <c r="F11238" i="24"/>
  <c r="E11238" i="24"/>
  <c r="F11237" i="24"/>
  <c r="E11237" i="24"/>
  <c r="F11236" i="24"/>
  <c r="E11236" i="24"/>
  <c r="F11235" i="24"/>
  <c r="E11235" i="24"/>
  <c r="F11234" i="24"/>
  <c r="E11234" i="24"/>
  <c r="G11234" i="24" s="1"/>
  <c r="F11233" i="24"/>
  <c r="E11233" i="24"/>
  <c r="F11232" i="24"/>
  <c r="E11232" i="24"/>
  <c r="F11231" i="24"/>
  <c r="E11231" i="24"/>
  <c r="F11230" i="24"/>
  <c r="E11230" i="24"/>
  <c r="F11229" i="24"/>
  <c r="E11229" i="24"/>
  <c r="F11228" i="24"/>
  <c r="E11228" i="24"/>
  <c r="F11227" i="24"/>
  <c r="E11227" i="24"/>
  <c r="F11226" i="24"/>
  <c r="E11226" i="24"/>
  <c r="G11226" i="24" s="1"/>
  <c r="F11225" i="24"/>
  <c r="E11225" i="24"/>
  <c r="F11224" i="24"/>
  <c r="E11224" i="24"/>
  <c r="F11223" i="24"/>
  <c r="E11223" i="24"/>
  <c r="F11222" i="24"/>
  <c r="E11222" i="24"/>
  <c r="F11221" i="24"/>
  <c r="E11221" i="24"/>
  <c r="F11220" i="24"/>
  <c r="E11220" i="24"/>
  <c r="F11219" i="24"/>
  <c r="E11219" i="24"/>
  <c r="F11218" i="24"/>
  <c r="E11218" i="24"/>
  <c r="F11217" i="24"/>
  <c r="E11217" i="24"/>
  <c r="F11216" i="24"/>
  <c r="E11216" i="24"/>
  <c r="F11215" i="24"/>
  <c r="E11215" i="24"/>
  <c r="F11214" i="24"/>
  <c r="E11214" i="24"/>
  <c r="F11213" i="24"/>
  <c r="E11213" i="24"/>
  <c r="F11212" i="24"/>
  <c r="E11212" i="24"/>
  <c r="F11211" i="24"/>
  <c r="E11211" i="24"/>
  <c r="F11210" i="24"/>
  <c r="E11210" i="24"/>
  <c r="F11209" i="24"/>
  <c r="E11209" i="24"/>
  <c r="F11208" i="24"/>
  <c r="E11208" i="24"/>
  <c r="F11207" i="24"/>
  <c r="E11207" i="24"/>
  <c r="F11206" i="24"/>
  <c r="E11206" i="24"/>
  <c r="F11205" i="24"/>
  <c r="E11205" i="24"/>
  <c r="F11204" i="24"/>
  <c r="E11204" i="24"/>
  <c r="F11203" i="24"/>
  <c r="E11203" i="24"/>
  <c r="F11202" i="24"/>
  <c r="E11202" i="24"/>
  <c r="F11201" i="24"/>
  <c r="E11201" i="24"/>
  <c r="G11201" i="24" s="1"/>
  <c r="F11200" i="24"/>
  <c r="E11200" i="24"/>
  <c r="F11199" i="24"/>
  <c r="E11199" i="24"/>
  <c r="F11198" i="24"/>
  <c r="E11198" i="24"/>
  <c r="F11197" i="24"/>
  <c r="E11197" i="24"/>
  <c r="F11196" i="24"/>
  <c r="E11196" i="24"/>
  <c r="F11195" i="24"/>
  <c r="E11195" i="24"/>
  <c r="F11194" i="24"/>
  <c r="E11194" i="24"/>
  <c r="F11193" i="24"/>
  <c r="E11193" i="24"/>
  <c r="F11192" i="24"/>
  <c r="E11192" i="24"/>
  <c r="F11191" i="24"/>
  <c r="E11191" i="24"/>
  <c r="F11190" i="24"/>
  <c r="E11190" i="24"/>
  <c r="F11189" i="24"/>
  <c r="E11189" i="24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F11179" i="24"/>
  <c r="E11179" i="24"/>
  <c r="F11178" i="24"/>
  <c r="E11178" i="24"/>
  <c r="F11177" i="24"/>
  <c r="E11177" i="24"/>
  <c r="G11177" i="24" s="1"/>
  <c r="F11176" i="24"/>
  <c r="E11176" i="24"/>
  <c r="F11175" i="24"/>
  <c r="E11175" i="24"/>
  <c r="F11174" i="24"/>
  <c r="E11174" i="24"/>
  <c r="F11173" i="24"/>
  <c r="E11173" i="24"/>
  <c r="F11172" i="24"/>
  <c r="E11172" i="24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F11166" i="24"/>
  <c r="E11166" i="24"/>
  <c r="F11165" i="24"/>
  <c r="E11165" i="24"/>
  <c r="F11164" i="24"/>
  <c r="E11164" i="24"/>
  <c r="F11163" i="24"/>
  <c r="E11163" i="24"/>
  <c r="F11162" i="24"/>
  <c r="E11162" i="24"/>
  <c r="G11162" i="24" s="1"/>
  <c r="F11161" i="24"/>
  <c r="E11161" i="24"/>
  <c r="G11161" i="24" s="1"/>
  <c r="F11160" i="24"/>
  <c r="E11160" i="24"/>
  <c r="F11159" i="24"/>
  <c r="E11159" i="24"/>
  <c r="F11158" i="24"/>
  <c r="E11158" i="24"/>
  <c r="F11157" i="24"/>
  <c r="E11157" i="24"/>
  <c r="F11156" i="24"/>
  <c r="E11156" i="24"/>
  <c r="F11155" i="24"/>
  <c r="E11155" i="24"/>
  <c r="F11154" i="24"/>
  <c r="E11154" i="24"/>
  <c r="F11153" i="24"/>
  <c r="E11153" i="24"/>
  <c r="F11152" i="24"/>
  <c r="E11152" i="24"/>
  <c r="F11151" i="24"/>
  <c r="E11151" i="24"/>
  <c r="F11150" i="24"/>
  <c r="E11150" i="24"/>
  <c r="F11149" i="24"/>
  <c r="E11149" i="24"/>
  <c r="F11148" i="24"/>
  <c r="E11148" i="24"/>
  <c r="F11147" i="24"/>
  <c r="E11147" i="24"/>
  <c r="F11146" i="24"/>
  <c r="E11146" i="24"/>
  <c r="F11145" i="24"/>
  <c r="E11145" i="24"/>
  <c r="F11144" i="24"/>
  <c r="E11144" i="24"/>
  <c r="F11143" i="24"/>
  <c r="E11143" i="24"/>
  <c r="F11142" i="24"/>
  <c r="E11142" i="24"/>
  <c r="F11141" i="24"/>
  <c r="E11141" i="24"/>
  <c r="F11140" i="24"/>
  <c r="E11140" i="24"/>
  <c r="F11139" i="24"/>
  <c r="E11139" i="24"/>
  <c r="F11138" i="24"/>
  <c r="E11138" i="24"/>
  <c r="F11137" i="24"/>
  <c r="E11137" i="24"/>
  <c r="G11137" i="24" s="1"/>
  <c r="F11136" i="24"/>
  <c r="E11136" i="24"/>
  <c r="F11135" i="24"/>
  <c r="E11135" i="24"/>
  <c r="F11134" i="24"/>
  <c r="E11134" i="24"/>
  <c r="F11133" i="24"/>
  <c r="E11133" i="24"/>
  <c r="F11132" i="24"/>
  <c r="E11132" i="24"/>
  <c r="F11131" i="24"/>
  <c r="E11131" i="24"/>
  <c r="F11130" i="24"/>
  <c r="E11130" i="24"/>
  <c r="F11129" i="24"/>
  <c r="E11129" i="24"/>
  <c r="G11129" i="24" s="1"/>
  <c r="F11128" i="24"/>
  <c r="E11128" i="24"/>
  <c r="F11127" i="24"/>
  <c r="E11127" i="24"/>
  <c r="F11126" i="24"/>
  <c r="E11126" i="24"/>
  <c r="F11125" i="24"/>
  <c r="E11125" i="24"/>
  <c r="F11124" i="24"/>
  <c r="E11124" i="24"/>
  <c r="F11123" i="24"/>
  <c r="E11123" i="24"/>
  <c r="F11122" i="24"/>
  <c r="E11122" i="24"/>
  <c r="F11121" i="24"/>
  <c r="E11121" i="24"/>
  <c r="F11120" i="24"/>
  <c r="E11120" i="24"/>
  <c r="F11119" i="24"/>
  <c r="E11119" i="24"/>
  <c r="F11118" i="24"/>
  <c r="E11118" i="24"/>
  <c r="F11117" i="24"/>
  <c r="E11117" i="24"/>
  <c r="F11116" i="24"/>
  <c r="E11116" i="24"/>
  <c r="F11115" i="24"/>
  <c r="E11115" i="24"/>
  <c r="F11114" i="24"/>
  <c r="E11114" i="24"/>
  <c r="F11113" i="24"/>
  <c r="E11113" i="24"/>
  <c r="G11113" i="24" s="1"/>
  <c r="F11112" i="24"/>
  <c r="E11112" i="24"/>
  <c r="F11111" i="24"/>
  <c r="E11111" i="24"/>
  <c r="F11110" i="24"/>
  <c r="E11110" i="24"/>
  <c r="F11109" i="24"/>
  <c r="E11109" i="24"/>
  <c r="F11108" i="24"/>
  <c r="E11108" i="24"/>
  <c r="F11107" i="24"/>
  <c r="E11107" i="24"/>
  <c r="F11106" i="24"/>
  <c r="E11106" i="24"/>
  <c r="F11105" i="24"/>
  <c r="E11105" i="24"/>
  <c r="F11104" i="24"/>
  <c r="E11104" i="24"/>
  <c r="F11103" i="24"/>
  <c r="E11103" i="24"/>
  <c r="F11102" i="24"/>
  <c r="E11102" i="24"/>
  <c r="F11101" i="24"/>
  <c r="E11101" i="24"/>
  <c r="F11100" i="24"/>
  <c r="E11100" i="24"/>
  <c r="F11099" i="24"/>
  <c r="E11099" i="24"/>
  <c r="F11098" i="24"/>
  <c r="E11098" i="24"/>
  <c r="F11097" i="24"/>
  <c r="E11097" i="24"/>
  <c r="F11096" i="24"/>
  <c r="E11096" i="24"/>
  <c r="F11095" i="24"/>
  <c r="E11095" i="24"/>
  <c r="F11094" i="24"/>
  <c r="E11094" i="24"/>
  <c r="F11093" i="24"/>
  <c r="E11093" i="24"/>
  <c r="F11092" i="24"/>
  <c r="E11092" i="24"/>
  <c r="F11091" i="24"/>
  <c r="E11091" i="24"/>
  <c r="F11090" i="24"/>
  <c r="E11090" i="24"/>
  <c r="F11089" i="24"/>
  <c r="E11089" i="24"/>
  <c r="F11088" i="24"/>
  <c r="E11088" i="24"/>
  <c r="F11087" i="24"/>
  <c r="E11087" i="24"/>
  <c r="F11086" i="24"/>
  <c r="E11086" i="24"/>
  <c r="F11085" i="24"/>
  <c r="E11085" i="24"/>
  <c r="F11084" i="24"/>
  <c r="E11084" i="24"/>
  <c r="F11083" i="24"/>
  <c r="E11083" i="24"/>
  <c r="F11082" i="24"/>
  <c r="E11082" i="24"/>
  <c r="F11081" i="24"/>
  <c r="E11081" i="24"/>
  <c r="G11081" i="24" s="1"/>
  <c r="F11080" i="24"/>
  <c r="E11080" i="24"/>
  <c r="F11079" i="24"/>
  <c r="E11079" i="24"/>
  <c r="F11078" i="24"/>
  <c r="E11078" i="24"/>
  <c r="F11077" i="24"/>
  <c r="E11077" i="24"/>
  <c r="F11076" i="24"/>
  <c r="E11076" i="24"/>
  <c r="F11075" i="24"/>
  <c r="E11075" i="24"/>
  <c r="F11074" i="24"/>
  <c r="E11074" i="24"/>
  <c r="F11073" i="24"/>
  <c r="E11073" i="24"/>
  <c r="F11072" i="24"/>
  <c r="E11072" i="24"/>
  <c r="F11071" i="24"/>
  <c r="E11071" i="24"/>
  <c r="F11070" i="24"/>
  <c r="E11070" i="24"/>
  <c r="F11069" i="24"/>
  <c r="E11069" i="24"/>
  <c r="F11068" i="24"/>
  <c r="E11068" i="24"/>
  <c r="F11067" i="24"/>
  <c r="E11067" i="24"/>
  <c r="F11066" i="24"/>
  <c r="E11066" i="24"/>
  <c r="F11065" i="24"/>
  <c r="E11065" i="24"/>
  <c r="F11064" i="24"/>
  <c r="E11064" i="24"/>
  <c r="F11063" i="24"/>
  <c r="E11063" i="24"/>
  <c r="F11062" i="24"/>
  <c r="E11062" i="24"/>
  <c r="F11061" i="24"/>
  <c r="E11061" i="24"/>
  <c r="F11060" i="24"/>
  <c r="E11060" i="24"/>
  <c r="F11059" i="24"/>
  <c r="E11059" i="24"/>
  <c r="F11058" i="24"/>
  <c r="E11058" i="24"/>
  <c r="F11057" i="24"/>
  <c r="E11057" i="24"/>
  <c r="F11056" i="24"/>
  <c r="E11056" i="24"/>
  <c r="F11055" i="24"/>
  <c r="E11055" i="24"/>
  <c r="F11054" i="24"/>
  <c r="E11054" i="24"/>
  <c r="F11053" i="24"/>
  <c r="E11053" i="24"/>
  <c r="F11052" i="24"/>
  <c r="E11052" i="24"/>
  <c r="F11051" i="24"/>
  <c r="E11051" i="24"/>
  <c r="F11050" i="24"/>
  <c r="E11050" i="24"/>
  <c r="F11049" i="24"/>
  <c r="E11049" i="24"/>
  <c r="F11048" i="24"/>
  <c r="E11048" i="24"/>
  <c r="F11047" i="24"/>
  <c r="E11047" i="24"/>
  <c r="F11046" i="24"/>
  <c r="E11046" i="24"/>
  <c r="F11045" i="24"/>
  <c r="E11045" i="24"/>
  <c r="F11044" i="24"/>
  <c r="E11044" i="24"/>
  <c r="F11043" i="24"/>
  <c r="E11043" i="24"/>
  <c r="F11042" i="24"/>
  <c r="E11042" i="24"/>
  <c r="F11041" i="24"/>
  <c r="E11041" i="24"/>
  <c r="F11040" i="24"/>
  <c r="E11040" i="24"/>
  <c r="F11039" i="24"/>
  <c r="E11039" i="24"/>
  <c r="F11038" i="24"/>
  <c r="E11038" i="24"/>
  <c r="F11037" i="24"/>
  <c r="E11037" i="24"/>
  <c r="F11036" i="24"/>
  <c r="E11036" i="24"/>
  <c r="F11035" i="24"/>
  <c r="E11035" i="24"/>
  <c r="F11034" i="24"/>
  <c r="E11034" i="24"/>
  <c r="F11033" i="24"/>
  <c r="E11033" i="24"/>
  <c r="G11033" i="24" s="1"/>
  <c r="F11032" i="24"/>
  <c r="E11032" i="24"/>
  <c r="F11031" i="24"/>
  <c r="E11031" i="24"/>
  <c r="F11030" i="24"/>
  <c r="E11030" i="24"/>
  <c r="F11029" i="24"/>
  <c r="E11029" i="24"/>
  <c r="F11028" i="24"/>
  <c r="E11028" i="24"/>
  <c r="F11027" i="24"/>
  <c r="E11027" i="24"/>
  <c r="F11026" i="24"/>
  <c r="E11026" i="24"/>
  <c r="F11025" i="24"/>
  <c r="E11025" i="24"/>
  <c r="F11024" i="24"/>
  <c r="E11024" i="24"/>
  <c r="F11023" i="24"/>
  <c r="E11023" i="24"/>
  <c r="F11022" i="24"/>
  <c r="E11022" i="24"/>
  <c r="F11021" i="24"/>
  <c r="E11021" i="24"/>
  <c r="F11020" i="24"/>
  <c r="E11020" i="24"/>
  <c r="F11019" i="24"/>
  <c r="E11019" i="24"/>
  <c r="F11018" i="24"/>
  <c r="E11018" i="24"/>
  <c r="F11017" i="24"/>
  <c r="E11017" i="24"/>
  <c r="F11016" i="24"/>
  <c r="E11016" i="24"/>
  <c r="F11015" i="24"/>
  <c r="E11015" i="24"/>
  <c r="F11014" i="24"/>
  <c r="E11014" i="24"/>
  <c r="F11013" i="24"/>
  <c r="E11013" i="24"/>
  <c r="F11012" i="24"/>
  <c r="E11012" i="24"/>
  <c r="F11011" i="24"/>
  <c r="E11011" i="24"/>
  <c r="F11010" i="24"/>
  <c r="E11010" i="24"/>
  <c r="F11009" i="24"/>
  <c r="E11009" i="24"/>
  <c r="F11008" i="24"/>
  <c r="E11008" i="24"/>
  <c r="F11007" i="24"/>
  <c r="E11007" i="24"/>
  <c r="F11006" i="24"/>
  <c r="E11006" i="24"/>
  <c r="F11005" i="24"/>
  <c r="E11005" i="24"/>
  <c r="F11004" i="24"/>
  <c r="E11004" i="24"/>
  <c r="F11003" i="24"/>
  <c r="E11003" i="24"/>
  <c r="F11002" i="24"/>
  <c r="E11002" i="24"/>
  <c r="F11001" i="24"/>
  <c r="E11001" i="24"/>
  <c r="F11000" i="24"/>
  <c r="E11000" i="24"/>
  <c r="F10999" i="24"/>
  <c r="E10999" i="24"/>
  <c r="F10998" i="24"/>
  <c r="E10998" i="24"/>
  <c r="F10997" i="24"/>
  <c r="E10997" i="24"/>
  <c r="F10996" i="24"/>
  <c r="E10996" i="24"/>
  <c r="F10995" i="24"/>
  <c r="E10995" i="24"/>
  <c r="F10994" i="24"/>
  <c r="E10994" i="24"/>
  <c r="F10993" i="24"/>
  <c r="E10993" i="24"/>
  <c r="F10992" i="24"/>
  <c r="E10992" i="24"/>
  <c r="F10991" i="24"/>
  <c r="E10991" i="24"/>
  <c r="F10990" i="24"/>
  <c r="E10990" i="24"/>
  <c r="F10989" i="24"/>
  <c r="E10989" i="24"/>
  <c r="F10988" i="24"/>
  <c r="E10988" i="24"/>
  <c r="F10987" i="24"/>
  <c r="E10987" i="24"/>
  <c r="F10986" i="24"/>
  <c r="E10986" i="24"/>
  <c r="F10985" i="24"/>
  <c r="E10985" i="24"/>
  <c r="F10984" i="24"/>
  <c r="E10984" i="24"/>
  <c r="F10983" i="24"/>
  <c r="E10983" i="24"/>
  <c r="F10982" i="24"/>
  <c r="E10982" i="24"/>
  <c r="F10981" i="24"/>
  <c r="E10981" i="24"/>
  <c r="F10980" i="24"/>
  <c r="E10980" i="24"/>
  <c r="F10979" i="24"/>
  <c r="E10979" i="24"/>
  <c r="F10978" i="24"/>
  <c r="E10978" i="24"/>
  <c r="F10977" i="24"/>
  <c r="E10977" i="24"/>
  <c r="F10976" i="24"/>
  <c r="E10976" i="24"/>
  <c r="F10975" i="24"/>
  <c r="E10975" i="24"/>
  <c r="F10974" i="24"/>
  <c r="E10974" i="24"/>
  <c r="F10973" i="24"/>
  <c r="E10973" i="24"/>
  <c r="F10972" i="24"/>
  <c r="E10972" i="24"/>
  <c r="F10971" i="24"/>
  <c r="E10971" i="24"/>
  <c r="F10970" i="24"/>
  <c r="E10970" i="24"/>
  <c r="F10969" i="24"/>
  <c r="E10969" i="24"/>
  <c r="F10968" i="24"/>
  <c r="E10968" i="24"/>
  <c r="F10967" i="24"/>
  <c r="E10967" i="24"/>
  <c r="F10966" i="24"/>
  <c r="E10966" i="24"/>
  <c r="F10965" i="24"/>
  <c r="E10965" i="24"/>
  <c r="F10964" i="24"/>
  <c r="E10964" i="24"/>
  <c r="F10963" i="24"/>
  <c r="E10963" i="24"/>
  <c r="F10962" i="24"/>
  <c r="E10962" i="24"/>
  <c r="F10961" i="24"/>
  <c r="E10961" i="24"/>
  <c r="F10960" i="24"/>
  <c r="E10960" i="24"/>
  <c r="F10959" i="24"/>
  <c r="E10959" i="24"/>
  <c r="F10958" i="24"/>
  <c r="E10958" i="24"/>
  <c r="F10957" i="24"/>
  <c r="E10957" i="24"/>
  <c r="F10956" i="24"/>
  <c r="E10956" i="24"/>
  <c r="F10955" i="24"/>
  <c r="E10955" i="24"/>
  <c r="F10954" i="24"/>
  <c r="E10954" i="24"/>
  <c r="F10953" i="24"/>
  <c r="E10953" i="24"/>
  <c r="G10953" i="24" s="1"/>
  <c r="F10952" i="24"/>
  <c r="E10952" i="24"/>
  <c r="F10951" i="24"/>
  <c r="E10951" i="24"/>
  <c r="F10950" i="24"/>
  <c r="E10950" i="24"/>
  <c r="F10949" i="24"/>
  <c r="E10949" i="24"/>
  <c r="F10948" i="24"/>
  <c r="E10948" i="24"/>
  <c r="F10947" i="24"/>
  <c r="E10947" i="24"/>
  <c r="F10946" i="24"/>
  <c r="E10946" i="24"/>
  <c r="F10945" i="24"/>
  <c r="E10945" i="24"/>
  <c r="F10944" i="24"/>
  <c r="E10944" i="24"/>
  <c r="F10943" i="24"/>
  <c r="E10943" i="24"/>
  <c r="F10942" i="24"/>
  <c r="E10942" i="24"/>
  <c r="F10941" i="24"/>
  <c r="E10941" i="24"/>
  <c r="F10940" i="24"/>
  <c r="E10940" i="24"/>
  <c r="F10939" i="24"/>
  <c r="E10939" i="24"/>
  <c r="F10938" i="24"/>
  <c r="E10938" i="24"/>
  <c r="F10937" i="24"/>
  <c r="E10937" i="24"/>
  <c r="F10936" i="24"/>
  <c r="E10936" i="24"/>
  <c r="F10935" i="24"/>
  <c r="E10935" i="24"/>
  <c r="F10934" i="24"/>
  <c r="E10934" i="24"/>
  <c r="F10933" i="24"/>
  <c r="E10933" i="24"/>
  <c r="F10932" i="24"/>
  <c r="E10932" i="24"/>
  <c r="F10931" i="24"/>
  <c r="E10931" i="24"/>
  <c r="F10930" i="24"/>
  <c r="E10930" i="24"/>
  <c r="F10929" i="24"/>
  <c r="E10929" i="24"/>
  <c r="F10928" i="24"/>
  <c r="E10928" i="24"/>
  <c r="F10927" i="24"/>
  <c r="E10927" i="24"/>
  <c r="F10926" i="24"/>
  <c r="E10926" i="24"/>
  <c r="F10925" i="24"/>
  <c r="E10925" i="24"/>
  <c r="F10924" i="24"/>
  <c r="E10924" i="24"/>
  <c r="F10923" i="24"/>
  <c r="E10923" i="24"/>
  <c r="F10922" i="24"/>
  <c r="E10922" i="24"/>
  <c r="F10921" i="24"/>
  <c r="E10921" i="24"/>
  <c r="F10920" i="24"/>
  <c r="E10920" i="24"/>
  <c r="F10919" i="24"/>
  <c r="E10919" i="24"/>
  <c r="F10918" i="24"/>
  <c r="E10918" i="24"/>
  <c r="F10917" i="24"/>
  <c r="E10917" i="24"/>
  <c r="F10916" i="24"/>
  <c r="E10916" i="24"/>
  <c r="F10915" i="24"/>
  <c r="E10915" i="24"/>
  <c r="F10914" i="24"/>
  <c r="E10914" i="24"/>
  <c r="F10913" i="24"/>
  <c r="E10913" i="24"/>
  <c r="F10912" i="24"/>
  <c r="E10912" i="24"/>
  <c r="F10911" i="24"/>
  <c r="E10911" i="24"/>
  <c r="F10910" i="24"/>
  <c r="E10910" i="24"/>
  <c r="F10909" i="24"/>
  <c r="E10909" i="24"/>
  <c r="F10908" i="24"/>
  <c r="E10908" i="24"/>
  <c r="F10907" i="24"/>
  <c r="E10907" i="24"/>
  <c r="F10906" i="24"/>
  <c r="E10906" i="24"/>
  <c r="F10905" i="24"/>
  <c r="E10905" i="24"/>
  <c r="F10904" i="24"/>
  <c r="E10904" i="24"/>
  <c r="F10903" i="24"/>
  <c r="E10903" i="24"/>
  <c r="F10902" i="24"/>
  <c r="E10902" i="24"/>
  <c r="F10901" i="24"/>
  <c r="E10901" i="24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F10893" i="24"/>
  <c r="E10893" i="24"/>
  <c r="F10892" i="24"/>
  <c r="E10892" i="24"/>
  <c r="F10891" i="24"/>
  <c r="E10891" i="24"/>
  <c r="F10890" i="24"/>
  <c r="E10890" i="24"/>
  <c r="F10889" i="24"/>
  <c r="E10889" i="24"/>
  <c r="F10888" i="24"/>
  <c r="E10888" i="24"/>
  <c r="F10887" i="24"/>
  <c r="E10887" i="24"/>
  <c r="F10886" i="24"/>
  <c r="E10886" i="24"/>
  <c r="F10885" i="24"/>
  <c r="E10885" i="24"/>
  <c r="F10884" i="24"/>
  <c r="E10884" i="24"/>
  <c r="F10883" i="24"/>
  <c r="E10883" i="24"/>
  <c r="F10882" i="24"/>
  <c r="E10882" i="24"/>
  <c r="F10881" i="24"/>
  <c r="E10881" i="24"/>
  <c r="F10880" i="24"/>
  <c r="E10880" i="24"/>
  <c r="F10879" i="24"/>
  <c r="E10879" i="24"/>
  <c r="F10878" i="24"/>
  <c r="E10878" i="24"/>
  <c r="F10877" i="24"/>
  <c r="E10877" i="24"/>
  <c r="F10876" i="24"/>
  <c r="E10876" i="24"/>
  <c r="F10875" i="24"/>
  <c r="E10875" i="24"/>
  <c r="F10874" i="24"/>
  <c r="E10874" i="24"/>
  <c r="F10873" i="24"/>
  <c r="E10873" i="24"/>
  <c r="F10872" i="24"/>
  <c r="E10872" i="24"/>
  <c r="F10871" i="24"/>
  <c r="E10871" i="24"/>
  <c r="F10870" i="24"/>
  <c r="E10870" i="24"/>
  <c r="F10869" i="24"/>
  <c r="E10869" i="24"/>
  <c r="F10868" i="24"/>
  <c r="E10868" i="24"/>
  <c r="F10867" i="24"/>
  <c r="E10867" i="24"/>
  <c r="F10866" i="24"/>
  <c r="E10866" i="24"/>
  <c r="F10865" i="24"/>
  <c r="E10865" i="24"/>
  <c r="F10864" i="24"/>
  <c r="E10864" i="24"/>
  <c r="F10863" i="24"/>
  <c r="E10863" i="24"/>
  <c r="F10862" i="24"/>
  <c r="E10862" i="24"/>
  <c r="F10861" i="24"/>
  <c r="E10861" i="24"/>
  <c r="F10860" i="24"/>
  <c r="E10860" i="24"/>
  <c r="F10859" i="24"/>
  <c r="E10859" i="24"/>
  <c r="F10858" i="24"/>
  <c r="E10858" i="24"/>
  <c r="F10857" i="24"/>
  <c r="E10857" i="24"/>
  <c r="F10856" i="24"/>
  <c r="E10856" i="24"/>
  <c r="F10855" i="24"/>
  <c r="E10855" i="24"/>
  <c r="F10854" i="24"/>
  <c r="E10854" i="24"/>
  <c r="F10853" i="24"/>
  <c r="E10853" i="24"/>
  <c r="F10852" i="24"/>
  <c r="E10852" i="24"/>
  <c r="F10851" i="24"/>
  <c r="E10851" i="24"/>
  <c r="F10850" i="24"/>
  <c r="E10850" i="24"/>
  <c r="F10849" i="24"/>
  <c r="E10849" i="24"/>
  <c r="F10848" i="24"/>
  <c r="E10848" i="24"/>
  <c r="F10847" i="24"/>
  <c r="E10847" i="24"/>
  <c r="F10846" i="24"/>
  <c r="E10846" i="24"/>
  <c r="F10845" i="24"/>
  <c r="E10845" i="24"/>
  <c r="F10844" i="24"/>
  <c r="E10844" i="24"/>
  <c r="F10843" i="24"/>
  <c r="E10843" i="24"/>
  <c r="F10842" i="24"/>
  <c r="E10842" i="24"/>
  <c r="F10841" i="24"/>
  <c r="E10841" i="24"/>
  <c r="F10840" i="24"/>
  <c r="E10840" i="24"/>
  <c r="F10839" i="24"/>
  <c r="E10839" i="24"/>
  <c r="F10838" i="24"/>
  <c r="E10838" i="24"/>
  <c r="F10837" i="24"/>
  <c r="E10837" i="24"/>
  <c r="F10836" i="24"/>
  <c r="E10836" i="24"/>
  <c r="F10835" i="24"/>
  <c r="E10835" i="24"/>
  <c r="F10834" i="24"/>
  <c r="E10834" i="24"/>
  <c r="F10833" i="24"/>
  <c r="E10833" i="24"/>
  <c r="F10832" i="24"/>
  <c r="E10832" i="24"/>
  <c r="F10831" i="24"/>
  <c r="E10831" i="24"/>
  <c r="F10830" i="24"/>
  <c r="E10830" i="24"/>
  <c r="F10829" i="24"/>
  <c r="E10829" i="24"/>
  <c r="F10828" i="24"/>
  <c r="E10828" i="24"/>
  <c r="F10827" i="24"/>
  <c r="E10827" i="24"/>
  <c r="F10826" i="24"/>
  <c r="E10826" i="24"/>
  <c r="F10825" i="24"/>
  <c r="E10825" i="24"/>
  <c r="F10824" i="24"/>
  <c r="E10824" i="24"/>
  <c r="F10823" i="24"/>
  <c r="E10823" i="24"/>
  <c r="F10822" i="24"/>
  <c r="E10822" i="24"/>
  <c r="F10821" i="24"/>
  <c r="E10821" i="24"/>
  <c r="F10820" i="24"/>
  <c r="E10820" i="24"/>
  <c r="F10819" i="24"/>
  <c r="E10819" i="24"/>
  <c r="F10818" i="24"/>
  <c r="E10818" i="24"/>
  <c r="F10817" i="24"/>
  <c r="E10817" i="24"/>
  <c r="F10816" i="24"/>
  <c r="E10816" i="24"/>
  <c r="F10815" i="24"/>
  <c r="E10815" i="24"/>
  <c r="F10814" i="24"/>
  <c r="E10814" i="24"/>
  <c r="F10813" i="24"/>
  <c r="E10813" i="24"/>
  <c r="F10812" i="24"/>
  <c r="E10812" i="24"/>
  <c r="F10811" i="24"/>
  <c r="E10811" i="24"/>
  <c r="F10810" i="24"/>
  <c r="E10810" i="24"/>
  <c r="F10809" i="24"/>
  <c r="E10809" i="24"/>
  <c r="F10808" i="24"/>
  <c r="E10808" i="24"/>
  <c r="F10807" i="24"/>
  <c r="E10807" i="24"/>
  <c r="F10806" i="24"/>
  <c r="E10806" i="24"/>
  <c r="F10805" i="24"/>
  <c r="E10805" i="24"/>
  <c r="F10804" i="24"/>
  <c r="E10804" i="24"/>
  <c r="F10803" i="24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F10796" i="24"/>
  <c r="E10796" i="24"/>
  <c r="F10795" i="24"/>
  <c r="E10795" i="24"/>
  <c r="F10794" i="24"/>
  <c r="E10794" i="24"/>
  <c r="F10793" i="24"/>
  <c r="E10793" i="24"/>
  <c r="F10792" i="24"/>
  <c r="E10792" i="24"/>
  <c r="F10791" i="24"/>
  <c r="E10791" i="24"/>
  <c r="F10790" i="24"/>
  <c r="E10790" i="24"/>
  <c r="F10789" i="24"/>
  <c r="E10789" i="24"/>
  <c r="F10788" i="24"/>
  <c r="E10788" i="24"/>
  <c r="F10787" i="24"/>
  <c r="E10787" i="24"/>
  <c r="F10786" i="24"/>
  <c r="E10786" i="24"/>
  <c r="F10785" i="24"/>
  <c r="E10785" i="24"/>
  <c r="F10784" i="24"/>
  <c r="E10784" i="24"/>
  <c r="F10783" i="24"/>
  <c r="E10783" i="24"/>
  <c r="F10782" i="24"/>
  <c r="E10782" i="24"/>
  <c r="F10781" i="24"/>
  <c r="E10781" i="24"/>
  <c r="F10780" i="24"/>
  <c r="E10780" i="24"/>
  <c r="F10779" i="24"/>
  <c r="E10779" i="24"/>
  <c r="F10778" i="24"/>
  <c r="E10778" i="24"/>
  <c r="F10777" i="24"/>
  <c r="E10777" i="24"/>
  <c r="F10776" i="24"/>
  <c r="E10776" i="24"/>
  <c r="F10775" i="24"/>
  <c r="E10775" i="24"/>
  <c r="F10774" i="24"/>
  <c r="E10774" i="24"/>
  <c r="F10773" i="24"/>
  <c r="E10773" i="24"/>
  <c r="F10772" i="24"/>
  <c r="E10772" i="24"/>
  <c r="F10771" i="24"/>
  <c r="E10771" i="24"/>
  <c r="F10770" i="24"/>
  <c r="E10770" i="24"/>
  <c r="F10769" i="24"/>
  <c r="E10769" i="24"/>
  <c r="F10768" i="24"/>
  <c r="E10768" i="24"/>
  <c r="F10767" i="24"/>
  <c r="E10767" i="24"/>
  <c r="F10766" i="24"/>
  <c r="E10766" i="24"/>
  <c r="F10765" i="24"/>
  <c r="E10765" i="24"/>
  <c r="F10764" i="24"/>
  <c r="E10764" i="24"/>
  <c r="F10763" i="24"/>
  <c r="E10763" i="24"/>
  <c r="F10762" i="24"/>
  <c r="E10762" i="24"/>
  <c r="F10761" i="24"/>
  <c r="E10761" i="24"/>
  <c r="F10760" i="24"/>
  <c r="E10760" i="24"/>
  <c r="F10759" i="24"/>
  <c r="E10759" i="24"/>
  <c r="F10758" i="24"/>
  <c r="E10758" i="24"/>
  <c r="F10757" i="24"/>
  <c r="E10757" i="24"/>
  <c r="F10756" i="24"/>
  <c r="E10756" i="24"/>
  <c r="F10755" i="24"/>
  <c r="E10755" i="24"/>
  <c r="F10754" i="24"/>
  <c r="E10754" i="24"/>
  <c r="F10753" i="24"/>
  <c r="E10753" i="24"/>
  <c r="F10752" i="24"/>
  <c r="E10752" i="24"/>
  <c r="F10751" i="24"/>
  <c r="E10751" i="24"/>
  <c r="F10750" i="24"/>
  <c r="E10750" i="24"/>
  <c r="F10749" i="24"/>
  <c r="E10749" i="24"/>
  <c r="F10748" i="24"/>
  <c r="E10748" i="24"/>
  <c r="F10747" i="24"/>
  <c r="E10747" i="24"/>
  <c r="F10746" i="24"/>
  <c r="E10746" i="24"/>
  <c r="F10745" i="24"/>
  <c r="E10745" i="24"/>
  <c r="F10744" i="24"/>
  <c r="E10744" i="24"/>
  <c r="F10743" i="24"/>
  <c r="E10743" i="24"/>
  <c r="F10742" i="24"/>
  <c r="E10742" i="24"/>
  <c r="F10741" i="24"/>
  <c r="E10741" i="24"/>
  <c r="F10740" i="24"/>
  <c r="E10740" i="24"/>
  <c r="F10739" i="24"/>
  <c r="E10739" i="24"/>
  <c r="F10738" i="24"/>
  <c r="E10738" i="24"/>
  <c r="F10737" i="24"/>
  <c r="E10737" i="24"/>
  <c r="F10736" i="24"/>
  <c r="E10736" i="24"/>
  <c r="F10735" i="24"/>
  <c r="E10735" i="24"/>
  <c r="F10734" i="24"/>
  <c r="E10734" i="24"/>
  <c r="F10733" i="24"/>
  <c r="E10733" i="24"/>
  <c r="F10732" i="24"/>
  <c r="E10732" i="24"/>
  <c r="F10731" i="24"/>
  <c r="E10731" i="24"/>
  <c r="F10730" i="24"/>
  <c r="E10730" i="24"/>
  <c r="F10729" i="24"/>
  <c r="E10729" i="24"/>
  <c r="F10728" i="24"/>
  <c r="E10728" i="24"/>
  <c r="F10727" i="24"/>
  <c r="E10727" i="24"/>
  <c r="F10726" i="24"/>
  <c r="E10726" i="24"/>
  <c r="F10725" i="24"/>
  <c r="E10725" i="24"/>
  <c r="F10724" i="24"/>
  <c r="E10724" i="24"/>
  <c r="F10723" i="24"/>
  <c r="E10723" i="24"/>
  <c r="F10722" i="24"/>
  <c r="E10722" i="24"/>
  <c r="F10721" i="24"/>
  <c r="E10721" i="24"/>
  <c r="F10720" i="24"/>
  <c r="E10720" i="24"/>
  <c r="F10719" i="24"/>
  <c r="E10719" i="24"/>
  <c r="F10718" i="24"/>
  <c r="E10718" i="24"/>
  <c r="F10717" i="24"/>
  <c r="E10717" i="24"/>
  <c r="F10716" i="24"/>
  <c r="E10716" i="24"/>
  <c r="F10715" i="24"/>
  <c r="E10715" i="24"/>
  <c r="F10714" i="24"/>
  <c r="E10714" i="24"/>
  <c r="F10713" i="24"/>
  <c r="E10713" i="24"/>
  <c r="F10712" i="24"/>
  <c r="E10712" i="24"/>
  <c r="F10711" i="24"/>
  <c r="E10711" i="24"/>
  <c r="F10710" i="24"/>
  <c r="E10710" i="24"/>
  <c r="F10709" i="24"/>
  <c r="E10709" i="24"/>
  <c r="F10708" i="24"/>
  <c r="E10708" i="24"/>
  <c r="F10707" i="24"/>
  <c r="E10707" i="24"/>
  <c r="F10706" i="24"/>
  <c r="E10706" i="24"/>
  <c r="F10705" i="24"/>
  <c r="E10705" i="24"/>
  <c r="F10704" i="24"/>
  <c r="E10704" i="24"/>
  <c r="F10703" i="24"/>
  <c r="E10703" i="24"/>
  <c r="F10702" i="24"/>
  <c r="E10702" i="24"/>
  <c r="F10701" i="24"/>
  <c r="E10701" i="24"/>
  <c r="F10700" i="24"/>
  <c r="E10700" i="24"/>
  <c r="F10699" i="24"/>
  <c r="E10699" i="24"/>
  <c r="F10698" i="24"/>
  <c r="E10698" i="24"/>
  <c r="F10697" i="24"/>
  <c r="E10697" i="24"/>
  <c r="F10696" i="24"/>
  <c r="E10696" i="24"/>
  <c r="F10695" i="24"/>
  <c r="E10695" i="24"/>
  <c r="F10694" i="24"/>
  <c r="E10694" i="24"/>
  <c r="F10693" i="24"/>
  <c r="E10693" i="24"/>
  <c r="F10692" i="24"/>
  <c r="E10692" i="24"/>
  <c r="F10691" i="24"/>
  <c r="E10691" i="24"/>
  <c r="F10690" i="24"/>
  <c r="E10690" i="24"/>
  <c r="F10689" i="24"/>
  <c r="E10689" i="24"/>
  <c r="F10688" i="24"/>
  <c r="E10688" i="24"/>
  <c r="F10687" i="24"/>
  <c r="E10687" i="24"/>
  <c r="F10686" i="24"/>
  <c r="E10686" i="24"/>
  <c r="F10685" i="24"/>
  <c r="E10685" i="24"/>
  <c r="F10684" i="24"/>
  <c r="E10684" i="24"/>
  <c r="F10683" i="24"/>
  <c r="E10683" i="24"/>
  <c r="F10682" i="24"/>
  <c r="E10682" i="24"/>
  <c r="F10681" i="24"/>
  <c r="E10681" i="24"/>
  <c r="F10680" i="24"/>
  <c r="E10680" i="24"/>
  <c r="F10679" i="24"/>
  <c r="E10679" i="24"/>
  <c r="F10678" i="24"/>
  <c r="E10678" i="24"/>
  <c r="F10677" i="24"/>
  <c r="E10677" i="24"/>
  <c r="F10676" i="24"/>
  <c r="E10676" i="24"/>
  <c r="F10675" i="24"/>
  <c r="E10675" i="24"/>
  <c r="F10674" i="24"/>
  <c r="E10674" i="24"/>
  <c r="F10673" i="24"/>
  <c r="E10673" i="24"/>
  <c r="F10672" i="24"/>
  <c r="E10672" i="24"/>
  <c r="F10671" i="24"/>
  <c r="E10671" i="24"/>
  <c r="F10670" i="24"/>
  <c r="E10670" i="24"/>
  <c r="F10669" i="24"/>
  <c r="E10669" i="24"/>
  <c r="F10668" i="24"/>
  <c r="E10668" i="24"/>
  <c r="F10667" i="24"/>
  <c r="E10667" i="24"/>
  <c r="F10666" i="24"/>
  <c r="E10666" i="24"/>
  <c r="F10665" i="24"/>
  <c r="E10665" i="24"/>
  <c r="F10664" i="24"/>
  <c r="E10664" i="24"/>
  <c r="F10663" i="24"/>
  <c r="E10663" i="24"/>
  <c r="F10662" i="24"/>
  <c r="E10662" i="24"/>
  <c r="F10661" i="24"/>
  <c r="E10661" i="24"/>
  <c r="F10660" i="24"/>
  <c r="E10660" i="24"/>
  <c r="F10659" i="24"/>
  <c r="E10659" i="24"/>
  <c r="F10658" i="24"/>
  <c r="E10658" i="24"/>
  <c r="F10657" i="24"/>
  <c r="E10657" i="24"/>
  <c r="F10656" i="24"/>
  <c r="E10656" i="24"/>
  <c r="F10655" i="24"/>
  <c r="E10655" i="24"/>
  <c r="F10654" i="24"/>
  <c r="E10654" i="24"/>
  <c r="F10653" i="24"/>
  <c r="E10653" i="24"/>
  <c r="F10652" i="24"/>
  <c r="E10652" i="24"/>
  <c r="F10651" i="24"/>
  <c r="E10651" i="24"/>
  <c r="F10650" i="24"/>
  <c r="E10650" i="24"/>
  <c r="F10649" i="24"/>
  <c r="E10649" i="24"/>
  <c r="F10648" i="24"/>
  <c r="E10648" i="24"/>
  <c r="F10647" i="24"/>
  <c r="E10647" i="24"/>
  <c r="F10646" i="24"/>
  <c r="E10646" i="24"/>
  <c r="F10645" i="24"/>
  <c r="E10645" i="24"/>
  <c r="F10644" i="24"/>
  <c r="E10644" i="24"/>
  <c r="F10643" i="24"/>
  <c r="E10643" i="24"/>
  <c r="F10642" i="24"/>
  <c r="E10642" i="24"/>
  <c r="F10641" i="24"/>
  <c r="E10641" i="24"/>
  <c r="F10640" i="24"/>
  <c r="E10640" i="24"/>
  <c r="F10639" i="24"/>
  <c r="E10639" i="24"/>
  <c r="F10638" i="24"/>
  <c r="E10638" i="24"/>
  <c r="F10637" i="24"/>
  <c r="E10637" i="24"/>
  <c r="F10636" i="24"/>
  <c r="E10636" i="24"/>
  <c r="F10635" i="24"/>
  <c r="E10635" i="24"/>
  <c r="F10634" i="24"/>
  <c r="E10634" i="24"/>
  <c r="F10633" i="24"/>
  <c r="E10633" i="24"/>
  <c r="F10632" i="24"/>
  <c r="E10632" i="24"/>
  <c r="F10631" i="24"/>
  <c r="E10631" i="24"/>
  <c r="F10630" i="24"/>
  <c r="E10630" i="24"/>
  <c r="F10629" i="24"/>
  <c r="E10629" i="24"/>
  <c r="F10628" i="24"/>
  <c r="E10628" i="24"/>
  <c r="F10627" i="24"/>
  <c r="E10627" i="24"/>
  <c r="F10626" i="24"/>
  <c r="E10626" i="24"/>
  <c r="F10625" i="24"/>
  <c r="E10625" i="24"/>
  <c r="G10625" i="24" s="1"/>
  <c r="F10624" i="24"/>
  <c r="E10624" i="24"/>
  <c r="F10623" i="24"/>
  <c r="E10623" i="24"/>
  <c r="F10622" i="24"/>
  <c r="E10622" i="24"/>
  <c r="F10621" i="24"/>
  <c r="E10621" i="24"/>
  <c r="F10620" i="24"/>
  <c r="E10620" i="24"/>
  <c r="F10619" i="24"/>
  <c r="E10619" i="24"/>
  <c r="F10618" i="24"/>
  <c r="E10618" i="24"/>
  <c r="F10617" i="24"/>
  <c r="E10617" i="24"/>
  <c r="F10616" i="24"/>
  <c r="E10616" i="24"/>
  <c r="F10615" i="24"/>
  <c r="E10615" i="24"/>
  <c r="F10614" i="24"/>
  <c r="E10614" i="24"/>
  <c r="F10613" i="24"/>
  <c r="E10613" i="24"/>
  <c r="F10612" i="24"/>
  <c r="E10612" i="24"/>
  <c r="F10611" i="24"/>
  <c r="E10611" i="24"/>
  <c r="F10610" i="24"/>
  <c r="E10610" i="24"/>
  <c r="F10609" i="24"/>
  <c r="E10609" i="24"/>
  <c r="F10608" i="24"/>
  <c r="E10608" i="24"/>
  <c r="F10607" i="24"/>
  <c r="E10607" i="24"/>
  <c r="F10606" i="24"/>
  <c r="E10606" i="24"/>
  <c r="F10605" i="24"/>
  <c r="E10605" i="24"/>
  <c r="F10604" i="24"/>
  <c r="E10604" i="24"/>
  <c r="F10603" i="24"/>
  <c r="E10603" i="24"/>
  <c r="F10602" i="24"/>
  <c r="E10602" i="24"/>
  <c r="F10601" i="24"/>
  <c r="E10601" i="24"/>
  <c r="F10600" i="24"/>
  <c r="E10600" i="24"/>
  <c r="F10599" i="24"/>
  <c r="E10599" i="24"/>
  <c r="F10598" i="24"/>
  <c r="E10598" i="24"/>
  <c r="F10597" i="24"/>
  <c r="E10597" i="24"/>
  <c r="F10596" i="24"/>
  <c r="E10596" i="24"/>
  <c r="F10595" i="24"/>
  <c r="E10595" i="24"/>
  <c r="F10594" i="24"/>
  <c r="E10594" i="24"/>
  <c r="F10593" i="24"/>
  <c r="E10593" i="24"/>
  <c r="F10592" i="24"/>
  <c r="E10592" i="24"/>
  <c r="F10591" i="24"/>
  <c r="E10591" i="24"/>
  <c r="F10590" i="24"/>
  <c r="E10590" i="24"/>
  <c r="F10589" i="24"/>
  <c r="E10589" i="24"/>
  <c r="F10588" i="24"/>
  <c r="E10588" i="24"/>
  <c r="F10587" i="24"/>
  <c r="E10587" i="24"/>
  <c r="F10586" i="24"/>
  <c r="E10586" i="24"/>
  <c r="F10585" i="24"/>
  <c r="E10585" i="24"/>
  <c r="G10585" i="24" s="1"/>
  <c r="F10584" i="24"/>
  <c r="E10584" i="24"/>
  <c r="F10583" i="24"/>
  <c r="E10583" i="24"/>
  <c r="F10582" i="24"/>
  <c r="E10582" i="24"/>
  <c r="F10581" i="24"/>
  <c r="E10581" i="24"/>
  <c r="F10580" i="24"/>
  <c r="E10580" i="24"/>
  <c r="F10579" i="24"/>
  <c r="E10579" i="24"/>
  <c r="F10578" i="24"/>
  <c r="E10578" i="24"/>
  <c r="F10577" i="24"/>
  <c r="E10577" i="24"/>
  <c r="F10576" i="24"/>
  <c r="E10576" i="24"/>
  <c r="F10575" i="24"/>
  <c r="E10575" i="24"/>
  <c r="F10574" i="24"/>
  <c r="E10574" i="24"/>
  <c r="F10573" i="24"/>
  <c r="E10573" i="24"/>
  <c r="F10572" i="24"/>
  <c r="E10572" i="24"/>
  <c r="F10571" i="24"/>
  <c r="E10571" i="24"/>
  <c r="F10570" i="24"/>
  <c r="E10570" i="24"/>
  <c r="F10569" i="24"/>
  <c r="E10569" i="24"/>
  <c r="F10568" i="24"/>
  <c r="E10568" i="24"/>
  <c r="F10567" i="24"/>
  <c r="E10567" i="24"/>
  <c r="F10566" i="24"/>
  <c r="E10566" i="24"/>
  <c r="F10565" i="24"/>
  <c r="E10565" i="24"/>
  <c r="F10564" i="24"/>
  <c r="E10564" i="24"/>
  <c r="F10563" i="24"/>
  <c r="E10563" i="24"/>
  <c r="F10562" i="24"/>
  <c r="E10562" i="24"/>
  <c r="F10561" i="24"/>
  <c r="E10561" i="24"/>
  <c r="F10560" i="24"/>
  <c r="E10560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E10554" i="24"/>
  <c r="F10553" i="24"/>
  <c r="E10553" i="24"/>
  <c r="F10552" i="24"/>
  <c r="E10552" i="24"/>
  <c r="F10551" i="24"/>
  <c r="E10551" i="24"/>
  <c r="F10550" i="24"/>
  <c r="E10550" i="24"/>
  <c r="F10549" i="24"/>
  <c r="E10549" i="24"/>
  <c r="F10548" i="24"/>
  <c r="E10548" i="24"/>
  <c r="F10547" i="24"/>
  <c r="E10547" i="24"/>
  <c r="F10546" i="24"/>
  <c r="E10546" i="24"/>
  <c r="F10545" i="24"/>
  <c r="E10545" i="24"/>
  <c r="G10545" i="24" s="1"/>
  <c r="F10544" i="24"/>
  <c r="E10544" i="24"/>
  <c r="F10543" i="24"/>
  <c r="E10543" i="24"/>
  <c r="F10542" i="24"/>
  <c r="E10542" i="24"/>
  <c r="F10541" i="24"/>
  <c r="E10541" i="24"/>
  <c r="F10540" i="24"/>
  <c r="E10540" i="24"/>
  <c r="F10539" i="24"/>
  <c r="E10539" i="24"/>
  <c r="F10538" i="24"/>
  <c r="E10538" i="24"/>
  <c r="F10537" i="24"/>
  <c r="E10537" i="24"/>
  <c r="G10537" i="24" s="1"/>
  <c r="F10536" i="24"/>
  <c r="E10536" i="24"/>
  <c r="F10535" i="24"/>
  <c r="E10535" i="24"/>
  <c r="F10534" i="24"/>
  <c r="E10534" i="24"/>
  <c r="F10533" i="24"/>
  <c r="E10533" i="24"/>
  <c r="F10532" i="24"/>
  <c r="E10532" i="24"/>
  <c r="F10531" i="24"/>
  <c r="E10531" i="24"/>
  <c r="F10530" i="24"/>
  <c r="E10530" i="24"/>
  <c r="F10529" i="24"/>
  <c r="E10529" i="24"/>
  <c r="G10529" i="24" s="1"/>
  <c r="F10528" i="24"/>
  <c r="E10528" i="24"/>
  <c r="F10527" i="24"/>
  <c r="E10527" i="24"/>
  <c r="F10526" i="24"/>
  <c r="E10526" i="24"/>
  <c r="F10525" i="24"/>
  <c r="E10525" i="24"/>
  <c r="F10524" i="24"/>
  <c r="E10524" i="24"/>
  <c r="F10523" i="24"/>
  <c r="E10523" i="24"/>
  <c r="F10522" i="24"/>
  <c r="E10522" i="24"/>
  <c r="F10521" i="24"/>
  <c r="E10521" i="24"/>
  <c r="F10520" i="24"/>
  <c r="E10520" i="24"/>
  <c r="F10519" i="24"/>
  <c r="E10519" i="24"/>
  <c r="F10518" i="24"/>
  <c r="E10518" i="24"/>
  <c r="F10517" i="24"/>
  <c r="E10517" i="24"/>
  <c r="F10516" i="24"/>
  <c r="E10516" i="24"/>
  <c r="F10515" i="24"/>
  <c r="E10515" i="24"/>
  <c r="F10514" i="24"/>
  <c r="E10514" i="24"/>
  <c r="F10513" i="24"/>
  <c r="E10513" i="24"/>
  <c r="G10513" i="24" s="1"/>
  <c r="F10512" i="24"/>
  <c r="E10512" i="24"/>
  <c r="F10511" i="24"/>
  <c r="E10511" i="24"/>
  <c r="F10510" i="24"/>
  <c r="E10510" i="24"/>
  <c r="F10509" i="24"/>
  <c r="E10509" i="24"/>
  <c r="F10508" i="24"/>
  <c r="E10508" i="24"/>
  <c r="F10507" i="24"/>
  <c r="E10507" i="24"/>
  <c r="F10506" i="24"/>
  <c r="E10506" i="24"/>
  <c r="F10505" i="24"/>
  <c r="E10505" i="24"/>
  <c r="F10504" i="24"/>
  <c r="E10504" i="24"/>
  <c r="F10503" i="24"/>
  <c r="E10503" i="24"/>
  <c r="F10502" i="24"/>
  <c r="E10502" i="24"/>
  <c r="F10501" i="24"/>
  <c r="E10501" i="24"/>
  <c r="F10500" i="24"/>
  <c r="E10500" i="24"/>
  <c r="F10499" i="24"/>
  <c r="E10499" i="24"/>
  <c r="F10498" i="24"/>
  <c r="E10498" i="24"/>
  <c r="F10497" i="24"/>
  <c r="E10497" i="24"/>
  <c r="F10496" i="24"/>
  <c r="E10496" i="24"/>
  <c r="F10495" i="24"/>
  <c r="E10495" i="24"/>
  <c r="F10494" i="24"/>
  <c r="E10494" i="24"/>
  <c r="F10493" i="24"/>
  <c r="E10493" i="24"/>
  <c r="F10492" i="24"/>
  <c r="E10492" i="24"/>
  <c r="F10491" i="24"/>
  <c r="E10491" i="24"/>
  <c r="F10490" i="24"/>
  <c r="E10490" i="24"/>
  <c r="F10489" i="24"/>
  <c r="E10489" i="24"/>
  <c r="F10488" i="24"/>
  <c r="E10488" i="24"/>
  <c r="F10487" i="24"/>
  <c r="E10487" i="24"/>
  <c r="F10486" i="24"/>
  <c r="E10486" i="24"/>
  <c r="F10485" i="24"/>
  <c r="E10485" i="24"/>
  <c r="F10484" i="24"/>
  <c r="E10484" i="24"/>
  <c r="F10483" i="24"/>
  <c r="E10483" i="24"/>
  <c r="F10482" i="24"/>
  <c r="E10482" i="24"/>
  <c r="F10481" i="24"/>
  <c r="E10481" i="24"/>
  <c r="F10480" i="24"/>
  <c r="E10480" i="24"/>
  <c r="F10479" i="24"/>
  <c r="E10479" i="24"/>
  <c r="F10478" i="24"/>
  <c r="E10478" i="24"/>
  <c r="F10477" i="24"/>
  <c r="E10477" i="24"/>
  <c r="F10476" i="24"/>
  <c r="E10476" i="24"/>
  <c r="F10475" i="24"/>
  <c r="E10475" i="24"/>
  <c r="F10474" i="24"/>
  <c r="E10474" i="24"/>
  <c r="F10473" i="24"/>
  <c r="E10473" i="24"/>
  <c r="F10472" i="24"/>
  <c r="E10472" i="24"/>
  <c r="F10471" i="24"/>
  <c r="E10471" i="24"/>
  <c r="F10470" i="24"/>
  <c r="E10470" i="24"/>
  <c r="F10469" i="24"/>
  <c r="E10469" i="24"/>
  <c r="F10468" i="24"/>
  <c r="E10468" i="24"/>
  <c r="F10467" i="24"/>
  <c r="E10467" i="24"/>
  <c r="F10466" i="24"/>
  <c r="E10466" i="24"/>
  <c r="F10465" i="24"/>
  <c r="E10465" i="24"/>
  <c r="F10464" i="24"/>
  <c r="E10464" i="24"/>
  <c r="F10463" i="24"/>
  <c r="E10463" i="24"/>
  <c r="F10462" i="24"/>
  <c r="E10462" i="24"/>
  <c r="F10461" i="24"/>
  <c r="E10461" i="24"/>
  <c r="F10460" i="24"/>
  <c r="E10460" i="24"/>
  <c r="F10459" i="24"/>
  <c r="E10459" i="24"/>
  <c r="F10458" i="24"/>
  <c r="E10458" i="24"/>
  <c r="F10457" i="24"/>
  <c r="E10457" i="24"/>
  <c r="F10456" i="24"/>
  <c r="E10456" i="24"/>
  <c r="F10455" i="24"/>
  <c r="E10455" i="24"/>
  <c r="F10454" i="24"/>
  <c r="E10454" i="24"/>
  <c r="F10453" i="24"/>
  <c r="E10453" i="24"/>
  <c r="F10452" i="24"/>
  <c r="E10452" i="24"/>
  <c r="F10451" i="24"/>
  <c r="E10451" i="24"/>
  <c r="F10450" i="24"/>
  <c r="E10450" i="24"/>
  <c r="F10449" i="24"/>
  <c r="E10449" i="24"/>
  <c r="F10448" i="24"/>
  <c r="E10448" i="24"/>
  <c r="F10447" i="24"/>
  <c r="E10447" i="24"/>
  <c r="F10446" i="24"/>
  <c r="E10446" i="24"/>
  <c r="F10445" i="24"/>
  <c r="E10445" i="24"/>
  <c r="F10444" i="24"/>
  <c r="E10444" i="24"/>
  <c r="F10443" i="24"/>
  <c r="E10443" i="24"/>
  <c r="F10442" i="24"/>
  <c r="E10442" i="24"/>
  <c r="F10441" i="24"/>
  <c r="E10441" i="24"/>
  <c r="F10440" i="24"/>
  <c r="E10440" i="24"/>
  <c r="F10439" i="24"/>
  <c r="E10439" i="24"/>
  <c r="F10438" i="24"/>
  <c r="E10438" i="24"/>
  <c r="F10437" i="24"/>
  <c r="E10437" i="24"/>
  <c r="F10436" i="24"/>
  <c r="E10436" i="24"/>
  <c r="F10435" i="24"/>
  <c r="E10435" i="24"/>
  <c r="F10434" i="24"/>
  <c r="E10434" i="24"/>
  <c r="F10433" i="24"/>
  <c r="E10433" i="24"/>
  <c r="F10432" i="24"/>
  <c r="E10432" i="24"/>
  <c r="F10431" i="24"/>
  <c r="E10431" i="24"/>
  <c r="F10430" i="24"/>
  <c r="E10430" i="24"/>
  <c r="F10429" i="24"/>
  <c r="E10429" i="24"/>
  <c r="F10428" i="24"/>
  <c r="E10428" i="24"/>
  <c r="F10427" i="24"/>
  <c r="E10427" i="24"/>
  <c r="F10426" i="24"/>
  <c r="E10426" i="24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F10418" i="24"/>
  <c r="E10418" i="24"/>
  <c r="F10417" i="24"/>
  <c r="E10417" i="24"/>
  <c r="F10416" i="24"/>
  <c r="E10416" i="24"/>
  <c r="F10415" i="24"/>
  <c r="E10415" i="24"/>
  <c r="F10414" i="24"/>
  <c r="E10414" i="24"/>
  <c r="F10413" i="24"/>
  <c r="E10413" i="24"/>
  <c r="F10412" i="24"/>
  <c r="E10412" i="24"/>
  <c r="F10411" i="24"/>
  <c r="E10411" i="24"/>
  <c r="F10410" i="24"/>
  <c r="E10410" i="24"/>
  <c r="F10409" i="24"/>
  <c r="E10409" i="24"/>
  <c r="F10408" i="24"/>
  <c r="E10408" i="24"/>
  <c r="F10407" i="24"/>
  <c r="E10407" i="24"/>
  <c r="F10406" i="24"/>
  <c r="E10406" i="24"/>
  <c r="F10405" i="24"/>
  <c r="E10405" i="24"/>
  <c r="F10404" i="24"/>
  <c r="E10404" i="24"/>
  <c r="F10403" i="24"/>
  <c r="E10403" i="24"/>
  <c r="F10402" i="24"/>
  <c r="E10402" i="24"/>
  <c r="F10401" i="24"/>
  <c r="E10401" i="24"/>
  <c r="F10400" i="24"/>
  <c r="E10400" i="24"/>
  <c r="F10399" i="24"/>
  <c r="E10399" i="24"/>
  <c r="F10398" i="24"/>
  <c r="E10398" i="24"/>
  <c r="F10397" i="24"/>
  <c r="E10397" i="24"/>
  <c r="F10396" i="24"/>
  <c r="E10396" i="24"/>
  <c r="F10395" i="24"/>
  <c r="E10395" i="24"/>
  <c r="F10394" i="24"/>
  <c r="E10394" i="24"/>
  <c r="F10393" i="24"/>
  <c r="E10393" i="24"/>
  <c r="F10392" i="24"/>
  <c r="E10392" i="24"/>
  <c r="F10391" i="24"/>
  <c r="E10391" i="24"/>
  <c r="F10390" i="24"/>
  <c r="E10390" i="24"/>
  <c r="F10389" i="24"/>
  <c r="E10389" i="24"/>
  <c r="F10388" i="24"/>
  <c r="E10388" i="24"/>
  <c r="F10387" i="24"/>
  <c r="E10387" i="24"/>
  <c r="F10386" i="24"/>
  <c r="E10386" i="24"/>
  <c r="F10385" i="24"/>
  <c r="E10385" i="24"/>
  <c r="F10384" i="24"/>
  <c r="E10384" i="24"/>
  <c r="F10383" i="24"/>
  <c r="E10383" i="24"/>
  <c r="F10382" i="24"/>
  <c r="E10382" i="24"/>
  <c r="F10381" i="24"/>
  <c r="E10381" i="24"/>
  <c r="F10380" i="24"/>
  <c r="E10380" i="24"/>
  <c r="F10379" i="24"/>
  <c r="E10379" i="24"/>
  <c r="F10378" i="24"/>
  <c r="E10378" i="24"/>
  <c r="F10377" i="24"/>
  <c r="E10377" i="24"/>
  <c r="F10376" i="24"/>
  <c r="E10376" i="24"/>
  <c r="F10375" i="24"/>
  <c r="E10375" i="24"/>
  <c r="F10374" i="24"/>
  <c r="E10374" i="24"/>
  <c r="F10373" i="24"/>
  <c r="E10373" i="24"/>
  <c r="F10372" i="24"/>
  <c r="E10372" i="24"/>
  <c r="F10371" i="24"/>
  <c r="E10371" i="24"/>
  <c r="F10370" i="24"/>
  <c r="E10370" i="24"/>
  <c r="F10369" i="24"/>
  <c r="E10369" i="24"/>
  <c r="F10368" i="24"/>
  <c r="E10368" i="24"/>
  <c r="F10367" i="24"/>
  <c r="E10367" i="24"/>
  <c r="F10366" i="24"/>
  <c r="E10366" i="24"/>
  <c r="F10365" i="24"/>
  <c r="E10365" i="24"/>
  <c r="F10364" i="24"/>
  <c r="E10364" i="24"/>
  <c r="F10363" i="24"/>
  <c r="E10363" i="24"/>
  <c r="F10362" i="24"/>
  <c r="E10362" i="24"/>
  <c r="F10361" i="24"/>
  <c r="E10361" i="24"/>
  <c r="F10360" i="24"/>
  <c r="E10360" i="24"/>
  <c r="F10359" i="24"/>
  <c r="E10359" i="24"/>
  <c r="F10358" i="24"/>
  <c r="E10358" i="24"/>
  <c r="F10357" i="24"/>
  <c r="E10357" i="24"/>
  <c r="F10356" i="24"/>
  <c r="E10356" i="24"/>
  <c r="F10355" i="24"/>
  <c r="E10355" i="24"/>
  <c r="F10354" i="24"/>
  <c r="E10354" i="24"/>
  <c r="F10353" i="24"/>
  <c r="E10353" i="24"/>
  <c r="F10352" i="24"/>
  <c r="E10352" i="24"/>
  <c r="F10351" i="24"/>
  <c r="E10351" i="24"/>
  <c r="F10350" i="24"/>
  <c r="E10350" i="24"/>
  <c r="F10349" i="24"/>
  <c r="E10349" i="24"/>
  <c r="F10348" i="24"/>
  <c r="E10348" i="24"/>
  <c r="F10347" i="24"/>
  <c r="E10347" i="24"/>
  <c r="F10346" i="24"/>
  <c r="E10346" i="24"/>
  <c r="F10345" i="24"/>
  <c r="E10345" i="24"/>
  <c r="F10344" i="24"/>
  <c r="E10344" i="24"/>
  <c r="F10343" i="24"/>
  <c r="E10343" i="24"/>
  <c r="F10342" i="24"/>
  <c r="E10342" i="24"/>
  <c r="F10341" i="24"/>
  <c r="E10341" i="24"/>
  <c r="F10340" i="24"/>
  <c r="E10340" i="24"/>
  <c r="F10339" i="24"/>
  <c r="E10339" i="24"/>
  <c r="F10338" i="24"/>
  <c r="E10338" i="24"/>
  <c r="F10337" i="24"/>
  <c r="E10337" i="24"/>
  <c r="F10336" i="24"/>
  <c r="E10336" i="24"/>
  <c r="F10335" i="24"/>
  <c r="E10335" i="24"/>
  <c r="F10334" i="24"/>
  <c r="E10334" i="24"/>
  <c r="F10333" i="24"/>
  <c r="E10333" i="24"/>
  <c r="F10332" i="24"/>
  <c r="E10332" i="24"/>
  <c r="F10331" i="24"/>
  <c r="E10331" i="24"/>
  <c r="F10330" i="24"/>
  <c r="E10330" i="24"/>
  <c r="F10329" i="24"/>
  <c r="E10329" i="24"/>
  <c r="F10328" i="24"/>
  <c r="E10328" i="24"/>
  <c r="F10327" i="24"/>
  <c r="E10327" i="24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F10320" i="24"/>
  <c r="E10320" i="24"/>
  <c r="F10319" i="24"/>
  <c r="E10319" i="24"/>
  <c r="F10318" i="24"/>
  <c r="E10318" i="24"/>
  <c r="F10317" i="24"/>
  <c r="E10317" i="24"/>
  <c r="F10316" i="24"/>
  <c r="E10316" i="24"/>
  <c r="F10315" i="24"/>
  <c r="E10315" i="24"/>
  <c r="F10314" i="24"/>
  <c r="E10314" i="24"/>
  <c r="F10313" i="24"/>
  <c r="E10313" i="24"/>
  <c r="F10312" i="24"/>
  <c r="E10312" i="24"/>
  <c r="F10311" i="24"/>
  <c r="E10311" i="24"/>
  <c r="F10310" i="24"/>
  <c r="E10310" i="24"/>
  <c r="F10309" i="24"/>
  <c r="E10309" i="24"/>
  <c r="F10308" i="24"/>
  <c r="E10308" i="24"/>
  <c r="F10307" i="24"/>
  <c r="E10307" i="24"/>
  <c r="F10306" i="24"/>
  <c r="E10306" i="24"/>
  <c r="F10305" i="24"/>
  <c r="E10305" i="24"/>
  <c r="F10304" i="24"/>
  <c r="E10304" i="24"/>
  <c r="F10303" i="24"/>
  <c r="E10303" i="24"/>
  <c r="F10302" i="24"/>
  <c r="E10302" i="24"/>
  <c r="F10301" i="24"/>
  <c r="E10301" i="24"/>
  <c r="F10300" i="24"/>
  <c r="E10300" i="24"/>
  <c r="F10299" i="24"/>
  <c r="E10299" i="24"/>
  <c r="F10298" i="24"/>
  <c r="E10298" i="24"/>
  <c r="F10297" i="24"/>
  <c r="E10297" i="24"/>
  <c r="F10296" i="24"/>
  <c r="E10296" i="24"/>
  <c r="F10295" i="24"/>
  <c r="E10295" i="24"/>
  <c r="F10294" i="24"/>
  <c r="E10294" i="24"/>
  <c r="F10293" i="24"/>
  <c r="E10293" i="24"/>
  <c r="F10292" i="24"/>
  <c r="E10292" i="24"/>
  <c r="F10291" i="24"/>
  <c r="E10291" i="24"/>
  <c r="F10290" i="24"/>
  <c r="E10290" i="24"/>
  <c r="F10289" i="24"/>
  <c r="E10289" i="24"/>
  <c r="F10288" i="24"/>
  <c r="E10288" i="24"/>
  <c r="F10287" i="24"/>
  <c r="E10287" i="24"/>
  <c r="F10286" i="24"/>
  <c r="E10286" i="24"/>
  <c r="F10285" i="24"/>
  <c r="E10285" i="24"/>
  <c r="F10284" i="24"/>
  <c r="E10284" i="24"/>
  <c r="F10283" i="24"/>
  <c r="E10283" i="24"/>
  <c r="F10282" i="24"/>
  <c r="E10282" i="24"/>
  <c r="F10281" i="24"/>
  <c r="E10281" i="24"/>
  <c r="F10280" i="24"/>
  <c r="E10280" i="24"/>
  <c r="F10279" i="24"/>
  <c r="E10279" i="24"/>
  <c r="F10278" i="24"/>
  <c r="E10278" i="24"/>
  <c r="F10277" i="24"/>
  <c r="E10277" i="24"/>
  <c r="F10276" i="24"/>
  <c r="E10276" i="24"/>
  <c r="F10275" i="24"/>
  <c r="E10275" i="24"/>
  <c r="F10274" i="24"/>
  <c r="E10274" i="24"/>
  <c r="F10273" i="24"/>
  <c r="E10273" i="24"/>
  <c r="F10272" i="24"/>
  <c r="E10272" i="24"/>
  <c r="F10271" i="24"/>
  <c r="E10271" i="24"/>
  <c r="F10270" i="24"/>
  <c r="E10270" i="24"/>
  <c r="F10269" i="24"/>
  <c r="E10269" i="24"/>
  <c r="F10268" i="24"/>
  <c r="E10268" i="24"/>
  <c r="F10267" i="24"/>
  <c r="E10267" i="24"/>
  <c r="F10266" i="24"/>
  <c r="E10266" i="24"/>
  <c r="F10265" i="24"/>
  <c r="E10265" i="24"/>
  <c r="F10264" i="24"/>
  <c r="E10264" i="24"/>
  <c r="F10263" i="24"/>
  <c r="E10263" i="24"/>
  <c r="F10262" i="24"/>
  <c r="E10262" i="24"/>
  <c r="F10261" i="24"/>
  <c r="E10261" i="24"/>
  <c r="F10260" i="24"/>
  <c r="E10260" i="24"/>
  <c r="F10259" i="24"/>
  <c r="E10259" i="24"/>
  <c r="F10258" i="24"/>
  <c r="E10258" i="24"/>
  <c r="F10257" i="24"/>
  <c r="E10257" i="24"/>
  <c r="F10256" i="24"/>
  <c r="E10256" i="24"/>
  <c r="F10255" i="24"/>
  <c r="E10255" i="24"/>
  <c r="F10254" i="24"/>
  <c r="E10254" i="24"/>
  <c r="F10253" i="24"/>
  <c r="E10253" i="24"/>
  <c r="F10252" i="24"/>
  <c r="E10252" i="24"/>
  <c r="F10251" i="24"/>
  <c r="E10251" i="24"/>
  <c r="F10250" i="24"/>
  <c r="E10250" i="24"/>
  <c r="F10249" i="24"/>
  <c r="E10249" i="24"/>
  <c r="F10248" i="24"/>
  <c r="E10248" i="24"/>
  <c r="F10247" i="24"/>
  <c r="E10247" i="24"/>
  <c r="F10246" i="24"/>
  <c r="E10246" i="24"/>
  <c r="F10245" i="24"/>
  <c r="E10245" i="24"/>
  <c r="F10244" i="24"/>
  <c r="E10244" i="24"/>
  <c r="F10243" i="24"/>
  <c r="E10243" i="24"/>
  <c r="F10242" i="24"/>
  <c r="E10242" i="24"/>
  <c r="G10242" i="24" s="1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F10235" i="24"/>
  <c r="E10235" i="24"/>
  <c r="F10234" i="24"/>
  <c r="E10234" i="24"/>
  <c r="F10233" i="24"/>
  <c r="E10233" i="24"/>
  <c r="F10232" i="24"/>
  <c r="E10232" i="24"/>
  <c r="F10231" i="24"/>
  <c r="E10231" i="24"/>
  <c r="F10230" i="24"/>
  <c r="E10230" i="24"/>
  <c r="F10229" i="24"/>
  <c r="E10229" i="24"/>
  <c r="F10228" i="24"/>
  <c r="E10228" i="24"/>
  <c r="F10227" i="24"/>
  <c r="E10227" i="24"/>
  <c r="F10226" i="24"/>
  <c r="E10226" i="24"/>
  <c r="F10225" i="24"/>
  <c r="E10225" i="24"/>
  <c r="F10224" i="24"/>
  <c r="E10224" i="24"/>
  <c r="F10223" i="24"/>
  <c r="E10223" i="24"/>
  <c r="F10222" i="24"/>
  <c r="E10222" i="24"/>
  <c r="F10221" i="24"/>
  <c r="E10221" i="24"/>
  <c r="F10220" i="24"/>
  <c r="E10220" i="24"/>
  <c r="F10219" i="24"/>
  <c r="E10219" i="24"/>
  <c r="F10218" i="24"/>
  <c r="E10218" i="24"/>
  <c r="F10217" i="24"/>
  <c r="E10217" i="24"/>
  <c r="F10216" i="24"/>
  <c r="E10216" i="24"/>
  <c r="F10215" i="24"/>
  <c r="E10215" i="24"/>
  <c r="F10214" i="24"/>
  <c r="E10214" i="24"/>
  <c r="F10213" i="24"/>
  <c r="E10213" i="24"/>
  <c r="F10212" i="24"/>
  <c r="E10212" i="24"/>
  <c r="F10211" i="24"/>
  <c r="E10211" i="24"/>
  <c r="F10210" i="24"/>
  <c r="E10210" i="24"/>
  <c r="F10209" i="24"/>
  <c r="E10209" i="24"/>
  <c r="F10208" i="24"/>
  <c r="E10208" i="24"/>
  <c r="F10207" i="24"/>
  <c r="E10207" i="24"/>
  <c r="F10206" i="24"/>
  <c r="E10206" i="24"/>
  <c r="F10205" i="24"/>
  <c r="E10205" i="24"/>
  <c r="F10204" i="24"/>
  <c r="E10204" i="24"/>
  <c r="F10203" i="24"/>
  <c r="E10203" i="24"/>
  <c r="F10202" i="24"/>
  <c r="E10202" i="24"/>
  <c r="G10202" i="24" s="1"/>
  <c r="F10201" i="24"/>
  <c r="E10201" i="24"/>
  <c r="F10200" i="24"/>
  <c r="E10200" i="24"/>
  <c r="F10199" i="24"/>
  <c r="E10199" i="24"/>
  <c r="F10198" i="24"/>
  <c r="E10198" i="24"/>
  <c r="F10197" i="24"/>
  <c r="E10197" i="24"/>
  <c r="F10196" i="24"/>
  <c r="E10196" i="24"/>
  <c r="F10195" i="24"/>
  <c r="E10195" i="24"/>
  <c r="F10194" i="24"/>
  <c r="E10194" i="24"/>
  <c r="G10194" i="24" s="1"/>
  <c r="F10193" i="24"/>
  <c r="E10193" i="24"/>
  <c r="F10192" i="24"/>
  <c r="E10192" i="24"/>
  <c r="F10191" i="24"/>
  <c r="E10191" i="24"/>
  <c r="F10190" i="24"/>
  <c r="E10190" i="24"/>
  <c r="F10189" i="24"/>
  <c r="E10189" i="24"/>
  <c r="F10188" i="24"/>
  <c r="E10188" i="24"/>
  <c r="F10187" i="24"/>
  <c r="E10187" i="24"/>
  <c r="F10186" i="24"/>
  <c r="E10186" i="24"/>
  <c r="G10186" i="24" s="1"/>
  <c r="F10185" i="24"/>
  <c r="E10185" i="24"/>
  <c r="F10184" i="24"/>
  <c r="E10184" i="24"/>
  <c r="F10183" i="24"/>
  <c r="E10183" i="24"/>
  <c r="F10182" i="24"/>
  <c r="E10182" i="24"/>
  <c r="F10181" i="24"/>
  <c r="E10181" i="24"/>
  <c r="F10180" i="24"/>
  <c r="E10180" i="24"/>
  <c r="F10179" i="24"/>
  <c r="E10179" i="24"/>
  <c r="F10178" i="24"/>
  <c r="E10178" i="24"/>
  <c r="G10178" i="24" s="1"/>
  <c r="F10177" i="24"/>
  <c r="E10177" i="24"/>
  <c r="F10176" i="24"/>
  <c r="E10176" i="24"/>
  <c r="F10175" i="24"/>
  <c r="E10175" i="24"/>
  <c r="F10174" i="24"/>
  <c r="E10174" i="24"/>
  <c r="F10173" i="24"/>
  <c r="E10173" i="24"/>
  <c r="F10172" i="24"/>
  <c r="E10172" i="24"/>
  <c r="F10171" i="24"/>
  <c r="E10171" i="24"/>
  <c r="F10170" i="24"/>
  <c r="E10170" i="24"/>
  <c r="F10169" i="24"/>
  <c r="E10169" i="24"/>
  <c r="F10168" i="24"/>
  <c r="E10168" i="24"/>
  <c r="F10167" i="24"/>
  <c r="E10167" i="24"/>
  <c r="F10166" i="24"/>
  <c r="E10166" i="24"/>
  <c r="F10165" i="24"/>
  <c r="E10165" i="24"/>
  <c r="F10164" i="24"/>
  <c r="E10164" i="24"/>
  <c r="F10163" i="24"/>
  <c r="E10163" i="24"/>
  <c r="F10162" i="24"/>
  <c r="E10162" i="24"/>
  <c r="G10162" i="24" s="1"/>
  <c r="F10161" i="24"/>
  <c r="E10161" i="24"/>
  <c r="F10160" i="24"/>
  <c r="E10160" i="24"/>
  <c r="F10159" i="24"/>
  <c r="E10159" i="24"/>
  <c r="F10158" i="24"/>
  <c r="E10158" i="24"/>
  <c r="F10157" i="24"/>
  <c r="E10157" i="24"/>
  <c r="F10156" i="24"/>
  <c r="E10156" i="24"/>
  <c r="F10155" i="24"/>
  <c r="E10155" i="24"/>
  <c r="F10154" i="24"/>
  <c r="E10154" i="24"/>
  <c r="F10153" i="24"/>
  <c r="E10153" i="24"/>
  <c r="F10152" i="24"/>
  <c r="E10152" i="24"/>
  <c r="F10151" i="24"/>
  <c r="E10151" i="24"/>
  <c r="F10150" i="24"/>
  <c r="E10150" i="24"/>
  <c r="F10149" i="24"/>
  <c r="E10149" i="24"/>
  <c r="F10148" i="24"/>
  <c r="E10148" i="24"/>
  <c r="F10147" i="24"/>
  <c r="E10147" i="24"/>
  <c r="F10146" i="24"/>
  <c r="E10146" i="24"/>
  <c r="F10145" i="24"/>
  <c r="E10145" i="24"/>
  <c r="F10144" i="24"/>
  <c r="E10144" i="24"/>
  <c r="F10143" i="24"/>
  <c r="E10143" i="24"/>
  <c r="F10142" i="24"/>
  <c r="E10142" i="24"/>
  <c r="F10141" i="24"/>
  <c r="E10141" i="24"/>
  <c r="F10140" i="24"/>
  <c r="E10140" i="24"/>
  <c r="F10139" i="24"/>
  <c r="E10139" i="24"/>
  <c r="F10138" i="24"/>
  <c r="E10138" i="24"/>
  <c r="F10137" i="24"/>
  <c r="E10137" i="24"/>
  <c r="F10136" i="24"/>
  <c r="E10136" i="24"/>
  <c r="F10135" i="24"/>
  <c r="E10135" i="24"/>
  <c r="F10134" i="24"/>
  <c r="E10134" i="24"/>
  <c r="F10133" i="24"/>
  <c r="E10133" i="24"/>
  <c r="F10132" i="24"/>
  <c r="E10132" i="24"/>
  <c r="F10131" i="24"/>
  <c r="E10131" i="24"/>
  <c r="F10130" i="24"/>
  <c r="E10130" i="24"/>
  <c r="F10129" i="24"/>
  <c r="E10129" i="24"/>
  <c r="F10128" i="24"/>
  <c r="E10128" i="24"/>
  <c r="F10127" i="24"/>
  <c r="E10127" i="24"/>
  <c r="F10126" i="24"/>
  <c r="E10126" i="24"/>
  <c r="F10125" i="24"/>
  <c r="E10125" i="24"/>
  <c r="F10124" i="24"/>
  <c r="E10124" i="24"/>
  <c r="F10123" i="24"/>
  <c r="E10123" i="24"/>
  <c r="F10122" i="24"/>
  <c r="E10122" i="24"/>
  <c r="F10121" i="24"/>
  <c r="E10121" i="24"/>
  <c r="F10120" i="24"/>
  <c r="E10120" i="24"/>
  <c r="F10119" i="24"/>
  <c r="E10119" i="24"/>
  <c r="F10118" i="24"/>
  <c r="E10118" i="24"/>
  <c r="F10117" i="24"/>
  <c r="E10117" i="24"/>
  <c r="F10116" i="24"/>
  <c r="E10116" i="24"/>
  <c r="F10115" i="24"/>
  <c r="E10115" i="24"/>
  <c r="F10114" i="24"/>
  <c r="E10114" i="24"/>
  <c r="F10113" i="24"/>
  <c r="E10113" i="24"/>
  <c r="F10112" i="24"/>
  <c r="E10112" i="24"/>
  <c r="F10111" i="24"/>
  <c r="E10111" i="24"/>
  <c r="F10110" i="24"/>
  <c r="E10110" i="24"/>
  <c r="F10109" i="24"/>
  <c r="E10109" i="24"/>
  <c r="F10108" i="24"/>
  <c r="E10108" i="24"/>
  <c r="F10107" i="24"/>
  <c r="E10107" i="24"/>
  <c r="F10106" i="24"/>
  <c r="E10106" i="24"/>
  <c r="G10106" i="24" s="1"/>
  <c r="F10105" i="24"/>
  <c r="E10105" i="24"/>
  <c r="F10104" i="24"/>
  <c r="E10104" i="24"/>
  <c r="F10103" i="24"/>
  <c r="E10103" i="24"/>
  <c r="F10102" i="24"/>
  <c r="E10102" i="24"/>
  <c r="F10101" i="24"/>
  <c r="E10101" i="24"/>
  <c r="F10100" i="24"/>
  <c r="E10100" i="24"/>
  <c r="F10099" i="24"/>
  <c r="E10099" i="24"/>
  <c r="F10098" i="24"/>
  <c r="E10098" i="24"/>
  <c r="F10097" i="24"/>
  <c r="E10097" i="24"/>
  <c r="F10096" i="24"/>
  <c r="E10096" i="24"/>
  <c r="F10095" i="24"/>
  <c r="E10095" i="24"/>
  <c r="F10094" i="24"/>
  <c r="E10094" i="24"/>
  <c r="F10093" i="24"/>
  <c r="E10093" i="24"/>
  <c r="F10092" i="24"/>
  <c r="E10092" i="24"/>
  <c r="F10091" i="24"/>
  <c r="E10091" i="24"/>
  <c r="F10090" i="24"/>
  <c r="E10090" i="24"/>
  <c r="F10089" i="24"/>
  <c r="E10089" i="24"/>
  <c r="F10088" i="24"/>
  <c r="E10088" i="24"/>
  <c r="F10087" i="24"/>
  <c r="E10087" i="24"/>
  <c r="F10086" i="24"/>
  <c r="E10086" i="24"/>
  <c r="F10085" i="24"/>
  <c r="E10085" i="24"/>
  <c r="F10084" i="24"/>
  <c r="E10084" i="24"/>
  <c r="F10083" i="24"/>
  <c r="E10083" i="24"/>
  <c r="F10082" i="24"/>
  <c r="E10082" i="24"/>
  <c r="F10081" i="24"/>
  <c r="E10081" i="24"/>
  <c r="F10080" i="24"/>
  <c r="E10080" i="24"/>
  <c r="F10079" i="24"/>
  <c r="E10079" i="24"/>
  <c r="F10078" i="24"/>
  <c r="E10078" i="24"/>
  <c r="F10077" i="24"/>
  <c r="E10077" i="24"/>
  <c r="F10076" i="24"/>
  <c r="E10076" i="24"/>
  <c r="F10075" i="24"/>
  <c r="E10075" i="24"/>
  <c r="F10074" i="24"/>
  <c r="E10074" i="24"/>
  <c r="F10073" i="24"/>
  <c r="E10073" i="24"/>
  <c r="F10072" i="24"/>
  <c r="E10072" i="24"/>
  <c r="F10071" i="24"/>
  <c r="E10071" i="24"/>
  <c r="F10070" i="24"/>
  <c r="E10070" i="24"/>
  <c r="F10069" i="24"/>
  <c r="E10069" i="24"/>
  <c r="F10068" i="24"/>
  <c r="E10068" i="24"/>
  <c r="F10067" i="24"/>
  <c r="E10067" i="24"/>
  <c r="F10066" i="24"/>
  <c r="E10066" i="24"/>
  <c r="F10065" i="24"/>
  <c r="E10065" i="24"/>
  <c r="F10064" i="24"/>
  <c r="E10064" i="24"/>
  <c r="F10063" i="24"/>
  <c r="E10063" i="24"/>
  <c r="F10062" i="24"/>
  <c r="E10062" i="24"/>
  <c r="F10061" i="24"/>
  <c r="E10061" i="24"/>
  <c r="F10060" i="24"/>
  <c r="E10060" i="24"/>
  <c r="F10059" i="24"/>
  <c r="E10059" i="24"/>
  <c r="F10058" i="24"/>
  <c r="E10058" i="24"/>
  <c r="F10057" i="24"/>
  <c r="E10057" i="24"/>
  <c r="F10056" i="24"/>
  <c r="E10056" i="24"/>
  <c r="F10055" i="24"/>
  <c r="E10055" i="24"/>
  <c r="F10054" i="24"/>
  <c r="E10054" i="24"/>
  <c r="F10053" i="24"/>
  <c r="E10053" i="24"/>
  <c r="F10052" i="24"/>
  <c r="E10052" i="24"/>
  <c r="F10051" i="24"/>
  <c r="E10051" i="24"/>
  <c r="F10050" i="24"/>
  <c r="E10050" i="24"/>
  <c r="F10049" i="24"/>
  <c r="E10049" i="24"/>
  <c r="F10048" i="24"/>
  <c r="E10048" i="24"/>
  <c r="F10047" i="24"/>
  <c r="E10047" i="24"/>
  <c r="F10046" i="24"/>
  <c r="E10046" i="24"/>
  <c r="F10045" i="24"/>
  <c r="E10045" i="24"/>
  <c r="F10044" i="24"/>
  <c r="E10044" i="24"/>
  <c r="F10043" i="24"/>
  <c r="E10043" i="24"/>
  <c r="F10042" i="24"/>
  <c r="E10042" i="24"/>
  <c r="F10041" i="24"/>
  <c r="E10041" i="24"/>
  <c r="F10040" i="24"/>
  <c r="E10040" i="24"/>
  <c r="F10039" i="24"/>
  <c r="E10039" i="24"/>
  <c r="F10038" i="24"/>
  <c r="E10038" i="24"/>
  <c r="F10037" i="24"/>
  <c r="E10037" i="24"/>
  <c r="F10036" i="24"/>
  <c r="E10036" i="24"/>
  <c r="F10035" i="24"/>
  <c r="E10035" i="24"/>
  <c r="F10034" i="24"/>
  <c r="E10034" i="24"/>
  <c r="F10033" i="24"/>
  <c r="E10033" i="24"/>
  <c r="F10032" i="24"/>
  <c r="E10032" i="24"/>
  <c r="F10031" i="24"/>
  <c r="E10031" i="24"/>
  <c r="F10030" i="24"/>
  <c r="E10030" i="24"/>
  <c r="F10029" i="24"/>
  <c r="E10029" i="24"/>
  <c r="F10028" i="24"/>
  <c r="E10028" i="24"/>
  <c r="F10027" i="24"/>
  <c r="E10027" i="24"/>
  <c r="F10026" i="24"/>
  <c r="E10026" i="24"/>
  <c r="F10025" i="24"/>
  <c r="E10025" i="24"/>
  <c r="F10024" i="24"/>
  <c r="E10024" i="24"/>
  <c r="F10023" i="24"/>
  <c r="E10023" i="24"/>
  <c r="F10022" i="24"/>
  <c r="E10022" i="24"/>
  <c r="F10021" i="24"/>
  <c r="E10021" i="24"/>
  <c r="F10020" i="24"/>
  <c r="E10020" i="24"/>
  <c r="F10019" i="24"/>
  <c r="E10019" i="24"/>
  <c r="F10018" i="24"/>
  <c r="E10018" i="24"/>
  <c r="F10017" i="24"/>
  <c r="E10017" i="24"/>
  <c r="F10016" i="24"/>
  <c r="E10016" i="24"/>
  <c r="F10015" i="24"/>
  <c r="E10015" i="24"/>
  <c r="F10014" i="24"/>
  <c r="E10014" i="24"/>
  <c r="F10013" i="24"/>
  <c r="E10013" i="24"/>
  <c r="F10012" i="24"/>
  <c r="E10012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E10006" i="24"/>
  <c r="F10005" i="24"/>
  <c r="E10005" i="24"/>
  <c r="F10004" i="24"/>
  <c r="E10004" i="24"/>
  <c r="F10003" i="24"/>
  <c r="E10003" i="24"/>
  <c r="F10002" i="24"/>
  <c r="E10002" i="24"/>
  <c r="F10001" i="24"/>
  <c r="E10001" i="24"/>
  <c r="F10000" i="24"/>
  <c r="E10000" i="24"/>
  <c r="F9999" i="24"/>
  <c r="E9999" i="24"/>
  <c r="F9998" i="24"/>
  <c r="E9998" i="24"/>
  <c r="F9997" i="24"/>
  <c r="E9997" i="24"/>
  <c r="F9996" i="24"/>
  <c r="E9996" i="24"/>
  <c r="F9995" i="24"/>
  <c r="E9995" i="24"/>
  <c r="F9994" i="24"/>
  <c r="E9994" i="24"/>
  <c r="F9993" i="24"/>
  <c r="E9993" i="24"/>
  <c r="F9992" i="24"/>
  <c r="E9992" i="24"/>
  <c r="F9991" i="24"/>
  <c r="E9991" i="24"/>
  <c r="F9990" i="24"/>
  <c r="E9990" i="24"/>
  <c r="F9989" i="24"/>
  <c r="E9989" i="24"/>
  <c r="F9988" i="24"/>
  <c r="E9988" i="24"/>
  <c r="F9987" i="24"/>
  <c r="E9987" i="24"/>
  <c r="F9986" i="24"/>
  <c r="E9986" i="24"/>
  <c r="F9985" i="24"/>
  <c r="E9985" i="24"/>
  <c r="F9984" i="24"/>
  <c r="E9984" i="24"/>
  <c r="F9983" i="24"/>
  <c r="E9983" i="24"/>
  <c r="F9982" i="24"/>
  <c r="E9982" i="24"/>
  <c r="F9981" i="24"/>
  <c r="E9981" i="24"/>
  <c r="F9980" i="24"/>
  <c r="E9980" i="24"/>
  <c r="F9979" i="24"/>
  <c r="E9979" i="24"/>
  <c r="F9978" i="24"/>
  <c r="E9978" i="24"/>
  <c r="F9977" i="24"/>
  <c r="E9977" i="24"/>
  <c r="F9976" i="24"/>
  <c r="E9976" i="24"/>
  <c r="F9975" i="24"/>
  <c r="E9975" i="24"/>
  <c r="F9974" i="24"/>
  <c r="E9974" i="24"/>
  <c r="F9973" i="24"/>
  <c r="E9973" i="24"/>
  <c r="F9972" i="24"/>
  <c r="E9972" i="24"/>
  <c r="F9971" i="24"/>
  <c r="E9971" i="24"/>
  <c r="F9970" i="24"/>
  <c r="E9970" i="24"/>
  <c r="F9969" i="24"/>
  <c r="E9969" i="24"/>
  <c r="F9968" i="24"/>
  <c r="E9968" i="24"/>
  <c r="F9967" i="24"/>
  <c r="E9967" i="24"/>
  <c r="F9966" i="24"/>
  <c r="E9966" i="24"/>
  <c r="F9965" i="24"/>
  <c r="E9965" i="24"/>
  <c r="F9964" i="24"/>
  <c r="E9964" i="24"/>
  <c r="F9963" i="24"/>
  <c r="E9963" i="24"/>
  <c r="F9962" i="24"/>
  <c r="E9962" i="24"/>
  <c r="F9961" i="24"/>
  <c r="E9961" i="24"/>
  <c r="F9960" i="24"/>
  <c r="E9960" i="24"/>
  <c r="F9959" i="24"/>
  <c r="E9959" i="24"/>
  <c r="F9958" i="24"/>
  <c r="E9958" i="24"/>
  <c r="F9957" i="24"/>
  <c r="E9957" i="24"/>
  <c r="F9956" i="24"/>
  <c r="E9956" i="24"/>
  <c r="F9955" i="24"/>
  <c r="E9955" i="24"/>
  <c r="F9954" i="24"/>
  <c r="E9954" i="24"/>
  <c r="F9953" i="24"/>
  <c r="E9953" i="24"/>
  <c r="F9952" i="24"/>
  <c r="E9952" i="24"/>
  <c r="F9951" i="24"/>
  <c r="E9951" i="24"/>
  <c r="F9950" i="24"/>
  <c r="E9950" i="24"/>
  <c r="F9949" i="24"/>
  <c r="E9949" i="24"/>
  <c r="F9948" i="24"/>
  <c r="E9948" i="24"/>
  <c r="F9947" i="24"/>
  <c r="E9947" i="24"/>
  <c r="F9946" i="24"/>
  <c r="E9946" i="24"/>
  <c r="F9945" i="24"/>
  <c r="E9945" i="24"/>
  <c r="F9944" i="24"/>
  <c r="E9944" i="24"/>
  <c r="F9943" i="24"/>
  <c r="E9943" i="24"/>
  <c r="F9942" i="24"/>
  <c r="E9942" i="24"/>
  <c r="F9941" i="24"/>
  <c r="E9941" i="24"/>
  <c r="F9940" i="24"/>
  <c r="E9940" i="24"/>
  <c r="F9939" i="24"/>
  <c r="E9939" i="24"/>
  <c r="F9938" i="24"/>
  <c r="E9938" i="24"/>
  <c r="F9937" i="24"/>
  <c r="E9937" i="24"/>
  <c r="F9936" i="24"/>
  <c r="E9936" i="24"/>
  <c r="F9935" i="24"/>
  <c r="E9935" i="24"/>
  <c r="F9934" i="24"/>
  <c r="E9934" i="24"/>
  <c r="F9933" i="24"/>
  <c r="E9933" i="24"/>
  <c r="F9932" i="24"/>
  <c r="E9932" i="24"/>
  <c r="F9931" i="24"/>
  <c r="E9931" i="24"/>
  <c r="F9930" i="24"/>
  <c r="E9930" i="24"/>
  <c r="F9929" i="24"/>
  <c r="E9929" i="24"/>
  <c r="F9928" i="24"/>
  <c r="E9928" i="24"/>
  <c r="F9927" i="24"/>
  <c r="E9927" i="24"/>
  <c r="F9926" i="24"/>
  <c r="E9926" i="24"/>
  <c r="F9925" i="24"/>
  <c r="E9925" i="24"/>
  <c r="F9924" i="24"/>
  <c r="E9924" i="24"/>
  <c r="F9923" i="24"/>
  <c r="E9923" i="24"/>
  <c r="F9922" i="24"/>
  <c r="E9922" i="24"/>
  <c r="F9921" i="24"/>
  <c r="E9921" i="24"/>
  <c r="F9920" i="24"/>
  <c r="E9920" i="24"/>
  <c r="F9919" i="24"/>
  <c r="E9919" i="24"/>
  <c r="F9918" i="24"/>
  <c r="E9918" i="24"/>
  <c r="F9917" i="24"/>
  <c r="E9917" i="24"/>
  <c r="F9916" i="24"/>
  <c r="E9916" i="24"/>
  <c r="F9915" i="24"/>
  <c r="E9915" i="24"/>
  <c r="F9914" i="24"/>
  <c r="E9914" i="24"/>
  <c r="F9913" i="24"/>
  <c r="E9913" i="24"/>
  <c r="F9912" i="24"/>
  <c r="E9912" i="24"/>
  <c r="F9911" i="24"/>
  <c r="E9911" i="24"/>
  <c r="F9910" i="24"/>
  <c r="E9910" i="24"/>
  <c r="F9909" i="24"/>
  <c r="E9909" i="24"/>
  <c r="F9908" i="24"/>
  <c r="E9908" i="24"/>
  <c r="F9907" i="24"/>
  <c r="E9907" i="24"/>
  <c r="F9906" i="24"/>
  <c r="E9906" i="24"/>
  <c r="F9905" i="24"/>
  <c r="E9905" i="24"/>
  <c r="F9904" i="24"/>
  <c r="E9904" i="24"/>
  <c r="F9903" i="24"/>
  <c r="E9903" i="24"/>
  <c r="F9902" i="24"/>
  <c r="E9902" i="24"/>
  <c r="F9901" i="24"/>
  <c r="E9901" i="24"/>
  <c r="F9900" i="24"/>
  <c r="E9900" i="24"/>
  <c r="F9899" i="24"/>
  <c r="E9899" i="24"/>
  <c r="F9898" i="24"/>
  <c r="E9898" i="24"/>
  <c r="F9897" i="24"/>
  <c r="E9897" i="24"/>
  <c r="F9896" i="24"/>
  <c r="E9896" i="24"/>
  <c r="F9895" i="24"/>
  <c r="E9895" i="24"/>
  <c r="F9894" i="24"/>
  <c r="E9894" i="24"/>
  <c r="F9893" i="24"/>
  <c r="E9893" i="24"/>
  <c r="F9892" i="24"/>
  <c r="E9892" i="24"/>
  <c r="F9891" i="24"/>
  <c r="E9891" i="24"/>
  <c r="F9890" i="24"/>
  <c r="E9890" i="24"/>
  <c r="F9889" i="24"/>
  <c r="E9889" i="24"/>
  <c r="F9888" i="24"/>
  <c r="E9888" i="24"/>
  <c r="F9887" i="24"/>
  <c r="E9887" i="24"/>
  <c r="F9886" i="24"/>
  <c r="E9886" i="24"/>
  <c r="F9885" i="24"/>
  <c r="E9885" i="24"/>
  <c r="F9884" i="24"/>
  <c r="E9884" i="24"/>
  <c r="F9883" i="24"/>
  <c r="E9883" i="24"/>
  <c r="F9882" i="24"/>
  <c r="E9882" i="24"/>
  <c r="F9881" i="24"/>
  <c r="E9881" i="24"/>
  <c r="F9880" i="24"/>
  <c r="E9880" i="24"/>
  <c r="F9879" i="24"/>
  <c r="E9879" i="24"/>
  <c r="F9878" i="24"/>
  <c r="E9878" i="24"/>
  <c r="F9877" i="24"/>
  <c r="E9877" i="24"/>
  <c r="F9876" i="24"/>
  <c r="E9876" i="24"/>
  <c r="F9875" i="24"/>
  <c r="E9875" i="24"/>
  <c r="F9874" i="24"/>
  <c r="E9874" i="24"/>
  <c r="F9873" i="24"/>
  <c r="E9873" i="24"/>
  <c r="F9872" i="24"/>
  <c r="E9872" i="24"/>
  <c r="F9871" i="24"/>
  <c r="E9871" i="24"/>
  <c r="F9870" i="24"/>
  <c r="E9870" i="24"/>
  <c r="F9869" i="24"/>
  <c r="E9869" i="24"/>
  <c r="F9868" i="24"/>
  <c r="E9868" i="24"/>
  <c r="F9867" i="24"/>
  <c r="E9867" i="24"/>
  <c r="F9866" i="24"/>
  <c r="E9866" i="24"/>
  <c r="F9865" i="24"/>
  <c r="E9865" i="24"/>
  <c r="F9864" i="24"/>
  <c r="E9864" i="24"/>
  <c r="F9863" i="24"/>
  <c r="E9863" i="24"/>
  <c r="F9862" i="24"/>
  <c r="E9862" i="24"/>
  <c r="F9861" i="24"/>
  <c r="E9861" i="24"/>
  <c r="F9860" i="24"/>
  <c r="E9860" i="24"/>
  <c r="F9859" i="24"/>
  <c r="E9859" i="24"/>
  <c r="F9858" i="24"/>
  <c r="E9858" i="24"/>
  <c r="F9857" i="24"/>
  <c r="E9857" i="24"/>
  <c r="F9856" i="24"/>
  <c r="E9856" i="24"/>
  <c r="F9855" i="24"/>
  <c r="E9855" i="24"/>
  <c r="F9854" i="24"/>
  <c r="E9854" i="24"/>
  <c r="F9853" i="24"/>
  <c r="E9853" i="24"/>
  <c r="F9852" i="24"/>
  <c r="E9852" i="24"/>
  <c r="F9851" i="24"/>
  <c r="E9851" i="24"/>
  <c r="F9850" i="24"/>
  <c r="E9850" i="24"/>
  <c r="F9849" i="24"/>
  <c r="E9849" i="24"/>
  <c r="F9848" i="24"/>
  <c r="E9848" i="24"/>
  <c r="F9847" i="24"/>
  <c r="E9847" i="24"/>
  <c r="F9846" i="24"/>
  <c r="E9846" i="24"/>
  <c r="F9845" i="24"/>
  <c r="E9845" i="24"/>
  <c r="F9844" i="24"/>
  <c r="E9844" i="24"/>
  <c r="F9843" i="24"/>
  <c r="E9843" i="24"/>
  <c r="F9842" i="24"/>
  <c r="E9842" i="24"/>
  <c r="F9841" i="24"/>
  <c r="E9841" i="24"/>
  <c r="F9840" i="24"/>
  <c r="E9840" i="24"/>
  <c r="F9839" i="24"/>
  <c r="E9839" i="24"/>
  <c r="F9838" i="24"/>
  <c r="E9838" i="24"/>
  <c r="F9837" i="24"/>
  <c r="E9837" i="24"/>
  <c r="F9836" i="24"/>
  <c r="E9836" i="24"/>
  <c r="F9835" i="24"/>
  <c r="E9835" i="24"/>
  <c r="F9834" i="24"/>
  <c r="E9834" i="24"/>
  <c r="F9833" i="24"/>
  <c r="E9833" i="24"/>
  <c r="F9832" i="24"/>
  <c r="E9832" i="24"/>
  <c r="F9831" i="24"/>
  <c r="E9831" i="24"/>
  <c r="F9830" i="24"/>
  <c r="E9830" i="24"/>
  <c r="F9829" i="24"/>
  <c r="E9829" i="24"/>
  <c r="F9828" i="24"/>
  <c r="E9828" i="24"/>
  <c r="F9827" i="24"/>
  <c r="E9827" i="24"/>
  <c r="F9826" i="24"/>
  <c r="E9826" i="24"/>
  <c r="F9825" i="24"/>
  <c r="E9825" i="24"/>
  <c r="F9824" i="24"/>
  <c r="E9824" i="24"/>
  <c r="F9823" i="24"/>
  <c r="E9823" i="24"/>
  <c r="F9822" i="24"/>
  <c r="E9822" i="24"/>
  <c r="F9821" i="24"/>
  <c r="E9821" i="24"/>
  <c r="F9820" i="24"/>
  <c r="E9820" i="24"/>
  <c r="F9819" i="24"/>
  <c r="E9819" i="24"/>
  <c r="F9818" i="24"/>
  <c r="E9818" i="24"/>
  <c r="F9817" i="24"/>
  <c r="E9817" i="24"/>
  <c r="F9816" i="24"/>
  <c r="E9816" i="24"/>
  <c r="F9815" i="24"/>
  <c r="E9815" i="24"/>
  <c r="F9814" i="24"/>
  <c r="E9814" i="24"/>
  <c r="F9813" i="24"/>
  <c r="E9813" i="24"/>
  <c r="F9812" i="24"/>
  <c r="E9812" i="24"/>
  <c r="F9811" i="24"/>
  <c r="E9811" i="24"/>
  <c r="F9810" i="24"/>
  <c r="E9810" i="24"/>
  <c r="F9809" i="24"/>
  <c r="E9809" i="24"/>
  <c r="F9808" i="24"/>
  <c r="E9808" i="24"/>
  <c r="F9807" i="24"/>
  <c r="E9807" i="24"/>
  <c r="F9806" i="24"/>
  <c r="E9806" i="24"/>
  <c r="F9805" i="24"/>
  <c r="E9805" i="24"/>
  <c r="F9804" i="24"/>
  <c r="E9804" i="24"/>
  <c r="F9803" i="24"/>
  <c r="E9803" i="24"/>
  <c r="F9802" i="24"/>
  <c r="E9802" i="24"/>
  <c r="F9801" i="24"/>
  <c r="E9801" i="24"/>
  <c r="F9800" i="24"/>
  <c r="E9800" i="24"/>
  <c r="F9799" i="24"/>
  <c r="E9799" i="24"/>
  <c r="F9798" i="24"/>
  <c r="E9798" i="24"/>
  <c r="F9797" i="24"/>
  <c r="E9797" i="24"/>
  <c r="F9796" i="24"/>
  <c r="E9796" i="24"/>
  <c r="F9795" i="24"/>
  <c r="E9795" i="24"/>
  <c r="F9794" i="24"/>
  <c r="E9794" i="24"/>
  <c r="F9793" i="24"/>
  <c r="E9793" i="24"/>
  <c r="F9792" i="24"/>
  <c r="E9792" i="24"/>
  <c r="F9791" i="24"/>
  <c r="E9791" i="24"/>
  <c r="F9790" i="24"/>
  <c r="E9790" i="24"/>
  <c r="F9789" i="24"/>
  <c r="E9789" i="24"/>
  <c r="F9788" i="24"/>
  <c r="E9788" i="24"/>
  <c r="F9787" i="24"/>
  <c r="E9787" i="24"/>
  <c r="F9786" i="24"/>
  <c r="E9786" i="24"/>
  <c r="F9785" i="24"/>
  <c r="E9785" i="24"/>
  <c r="F9784" i="24"/>
  <c r="E9784" i="24"/>
  <c r="F9783" i="24"/>
  <c r="E9783" i="24"/>
  <c r="F9782" i="24"/>
  <c r="E9782" i="24"/>
  <c r="F9781" i="24"/>
  <c r="E9781" i="24"/>
  <c r="F9780" i="24"/>
  <c r="E9780" i="24"/>
  <c r="F9779" i="24"/>
  <c r="E9779" i="24"/>
  <c r="F9778" i="24"/>
  <c r="E9778" i="24"/>
  <c r="F9777" i="24"/>
  <c r="E9777" i="24"/>
  <c r="F9776" i="24"/>
  <c r="E9776" i="24"/>
  <c r="F9775" i="24"/>
  <c r="E9775" i="24"/>
  <c r="F9774" i="24"/>
  <c r="E9774" i="24"/>
  <c r="F9773" i="24"/>
  <c r="E9773" i="24"/>
  <c r="F9772" i="24"/>
  <c r="E9772" i="24"/>
  <c r="F9771" i="24"/>
  <c r="E9771" i="24"/>
  <c r="F9770" i="24"/>
  <c r="E9770" i="24"/>
  <c r="F9769" i="24"/>
  <c r="E9769" i="24"/>
  <c r="F9768" i="24"/>
  <c r="E9768" i="24"/>
  <c r="F9767" i="24"/>
  <c r="E9767" i="24"/>
  <c r="F9766" i="24"/>
  <c r="E9766" i="24"/>
  <c r="F9765" i="24"/>
  <c r="E9765" i="24"/>
  <c r="F9764" i="24"/>
  <c r="E9764" i="24"/>
  <c r="F9763" i="24"/>
  <c r="E9763" i="24"/>
  <c r="F9762" i="24"/>
  <c r="E9762" i="24"/>
  <c r="F9761" i="24"/>
  <c r="E9761" i="24"/>
  <c r="F9760" i="24"/>
  <c r="E9760" i="24"/>
  <c r="F9759" i="24"/>
  <c r="E9759" i="24"/>
  <c r="F9758" i="24"/>
  <c r="E9758" i="24"/>
  <c r="F9757" i="24"/>
  <c r="E9757" i="24"/>
  <c r="F9756" i="24"/>
  <c r="E9756" i="24"/>
  <c r="F9755" i="24"/>
  <c r="E9755" i="24"/>
  <c r="F9754" i="24"/>
  <c r="E9754" i="24"/>
  <c r="F9753" i="24"/>
  <c r="E9753" i="24"/>
  <c r="F9752" i="24"/>
  <c r="E9752" i="24"/>
  <c r="F9751" i="24"/>
  <c r="E9751" i="24"/>
  <c r="F9750" i="24"/>
  <c r="E9750" i="24"/>
  <c r="F9749" i="24"/>
  <c r="E9749" i="24"/>
  <c r="F9748" i="24"/>
  <c r="E9748" i="24"/>
  <c r="F9747" i="24"/>
  <c r="E9747" i="24"/>
  <c r="F9746" i="24"/>
  <c r="E9746" i="24"/>
  <c r="F9745" i="24"/>
  <c r="E9745" i="24"/>
  <c r="F9744" i="24"/>
  <c r="E9744" i="24"/>
  <c r="F9743" i="24"/>
  <c r="E9743" i="24"/>
  <c r="F9742" i="24"/>
  <c r="E9742" i="24"/>
  <c r="F9741" i="24"/>
  <c r="E9741" i="24"/>
  <c r="F9740" i="24"/>
  <c r="E9740" i="24"/>
  <c r="F9739" i="24"/>
  <c r="E9739" i="24"/>
  <c r="F9738" i="24"/>
  <c r="E9738" i="24"/>
  <c r="F9737" i="24"/>
  <c r="E9737" i="24"/>
  <c r="F9736" i="24"/>
  <c r="E9736" i="24"/>
  <c r="F9735" i="24"/>
  <c r="E9735" i="24"/>
  <c r="F9734" i="24"/>
  <c r="E9734" i="24"/>
  <c r="F9733" i="24"/>
  <c r="E9733" i="24"/>
  <c r="F9732" i="24"/>
  <c r="E9732" i="24"/>
  <c r="F9731" i="24"/>
  <c r="E9731" i="24"/>
  <c r="F9730" i="24"/>
  <c r="E9730" i="24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F9723" i="24"/>
  <c r="E9723" i="24"/>
  <c r="F9722" i="24"/>
  <c r="E9722" i="24"/>
  <c r="F9721" i="24"/>
  <c r="E9721" i="24"/>
  <c r="F9720" i="24"/>
  <c r="E9720" i="24"/>
  <c r="F9719" i="24"/>
  <c r="E9719" i="24"/>
  <c r="F9718" i="24"/>
  <c r="E9718" i="24"/>
  <c r="F9717" i="24"/>
  <c r="E9717" i="24"/>
  <c r="F9716" i="24"/>
  <c r="E9716" i="24"/>
  <c r="F9715" i="24"/>
  <c r="E9715" i="24"/>
  <c r="F9714" i="24"/>
  <c r="E9714" i="24"/>
  <c r="F9713" i="24"/>
  <c r="E9713" i="24"/>
  <c r="F9712" i="24"/>
  <c r="E9712" i="24"/>
  <c r="F9711" i="24"/>
  <c r="E9711" i="24"/>
  <c r="F9710" i="24"/>
  <c r="E9710" i="24"/>
  <c r="F9709" i="24"/>
  <c r="E9709" i="24"/>
  <c r="F9708" i="24"/>
  <c r="E9708" i="24"/>
  <c r="F9707" i="24"/>
  <c r="E9707" i="24"/>
  <c r="F9706" i="24"/>
  <c r="E9706" i="24"/>
  <c r="F9705" i="24"/>
  <c r="E9705" i="24"/>
  <c r="F9704" i="24"/>
  <c r="E9704" i="24"/>
  <c r="F9703" i="24"/>
  <c r="E9703" i="24"/>
  <c r="F9702" i="24"/>
  <c r="E9702" i="24"/>
  <c r="F9701" i="24"/>
  <c r="E9701" i="24"/>
  <c r="F9700" i="24"/>
  <c r="E9700" i="24"/>
  <c r="F9699" i="24"/>
  <c r="E9699" i="24"/>
  <c r="F9698" i="24"/>
  <c r="E9698" i="24"/>
  <c r="F9697" i="24"/>
  <c r="E9697" i="24"/>
  <c r="F9696" i="24"/>
  <c r="E9696" i="24"/>
  <c r="F9695" i="24"/>
  <c r="E9695" i="24"/>
  <c r="F9694" i="24"/>
  <c r="E9694" i="24"/>
  <c r="F9693" i="24"/>
  <c r="E9693" i="24"/>
  <c r="F9692" i="24"/>
  <c r="E9692" i="24"/>
  <c r="F9691" i="24"/>
  <c r="E9691" i="24"/>
  <c r="F9690" i="24"/>
  <c r="E9690" i="24"/>
  <c r="F9689" i="24"/>
  <c r="E9689" i="24"/>
  <c r="F9688" i="24"/>
  <c r="E9688" i="24"/>
  <c r="F9687" i="24"/>
  <c r="E9687" i="24"/>
  <c r="F9686" i="24"/>
  <c r="E9686" i="24"/>
  <c r="F9685" i="24"/>
  <c r="E9685" i="24"/>
  <c r="F9684" i="24"/>
  <c r="E9684" i="24"/>
  <c r="F9683" i="24"/>
  <c r="E9683" i="24"/>
  <c r="F9682" i="24"/>
  <c r="E9682" i="24"/>
  <c r="F9681" i="24"/>
  <c r="E9681" i="24"/>
  <c r="F9680" i="24"/>
  <c r="E9680" i="24"/>
  <c r="F9679" i="24"/>
  <c r="E9679" i="24"/>
  <c r="F9678" i="24"/>
  <c r="E9678" i="24"/>
  <c r="F9677" i="24"/>
  <c r="E9677" i="24"/>
  <c r="F9676" i="24"/>
  <c r="E9676" i="24"/>
  <c r="F9675" i="24"/>
  <c r="E9675" i="24"/>
  <c r="F9674" i="24"/>
  <c r="E9674" i="24"/>
  <c r="F9673" i="24"/>
  <c r="E9673" i="24"/>
  <c r="F9672" i="24"/>
  <c r="E9672" i="24"/>
  <c r="F9671" i="24"/>
  <c r="E9671" i="24"/>
  <c r="F9670" i="24"/>
  <c r="E9670" i="24"/>
  <c r="F9669" i="24"/>
  <c r="E9669" i="24"/>
  <c r="F9668" i="24"/>
  <c r="E9668" i="24"/>
  <c r="F9667" i="24"/>
  <c r="E9667" i="24"/>
  <c r="F9666" i="24"/>
  <c r="E9666" i="24"/>
  <c r="F9665" i="24"/>
  <c r="E9665" i="24"/>
  <c r="F9664" i="24"/>
  <c r="E9664" i="24"/>
  <c r="F9663" i="24"/>
  <c r="E9663" i="24"/>
  <c r="F9662" i="24"/>
  <c r="E9662" i="24"/>
  <c r="F9661" i="24"/>
  <c r="E9661" i="24"/>
  <c r="F9660" i="24"/>
  <c r="E9660" i="24"/>
  <c r="F9659" i="24"/>
  <c r="E9659" i="24"/>
  <c r="F9658" i="24"/>
  <c r="E9658" i="24"/>
  <c r="F9657" i="24"/>
  <c r="E9657" i="24"/>
  <c r="F9656" i="24"/>
  <c r="E9656" i="24"/>
  <c r="F9655" i="24"/>
  <c r="E9655" i="24"/>
  <c r="F9654" i="24"/>
  <c r="E9654" i="24"/>
  <c r="F9653" i="24"/>
  <c r="E9653" i="24"/>
  <c r="F9652" i="24"/>
  <c r="E9652" i="24"/>
  <c r="F9651" i="24"/>
  <c r="E9651" i="24"/>
  <c r="F9650" i="24"/>
  <c r="E9650" i="24"/>
  <c r="F9649" i="24"/>
  <c r="E9649" i="24"/>
  <c r="F9648" i="24"/>
  <c r="E9648" i="24"/>
  <c r="F9647" i="24"/>
  <c r="E9647" i="24"/>
  <c r="F9646" i="24"/>
  <c r="E9646" i="24"/>
  <c r="F9645" i="24"/>
  <c r="E9645" i="24"/>
  <c r="F9644" i="24"/>
  <c r="E9644" i="24"/>
  <c r="F9643" i="24"/>
  <c r="E9643" i="24"/>
  <c r="F9642" i="24"/>
  <c r="E9642" i="24"/>
  <c r="F9641" i="24"/>
  <c r="E9641" i="24"/>
  <c r="F9640" i="24"/>
  <c r="E9640" i="24"/>
  <c r="F9639" i="24"/>
  <c r="E9639" i="24"/>
  <c r="F9638" i="24"/>
  <c r="E9638" i="24"/>
  <c r="F9637" i="24"/>
  <c r="E9637" i="24"/>
  <c r="F9636" i="24"/>
  <c r="E9636" i="24"/>
  <c r="F9635" i="24"/>
  <c r="E9635" i="24"/>
  <c r="F9634" i="24"/>
  <c r="E9634" i="24"/>
  <c r="F9633" i="24"/>
  <c r="E9633" i="24"/>
  <c r="F9632" i="24"/>
  <c r="E9632" i="24"/>
  <c r="F9631" i="24"/>
  <c r="E9631" i="24"/>
  <c r="F9630" i="24"/>
  <c r="E9630" i="24"/>
  <c r="F9629" i="24"/>
  <c r="E9629" i="24"/>
  <c r="F9628" i="24"/>
  <c r="E9628" i="24"/>
  <c r="F9627" i="24"/>
  <c r="E9627" i="24"/>
  <c r="F9626" i="24"/>
  <c r="E9626" i="24"/>
  <c r="F9625" i="24"/>
  <c r="E9625" i="24"/>
  <c r="F9624" i="24"/>
  <c r="E9624" i="24"/>
  <c r="F9623" i="24"/>
  <c r="E9623" i="24"/>
  <c r="F9622" i="24"/>
  <c r="E9622" i="24"/>
  <c r="F9621" i="24"/>
  <c r="E9621" i="24"/>
  <c r="F9620" i="24"/>
  <c r="E9620" i="24"/>
  <c r="F9619" i="24"/>
  <c r="E9619" i="24"/>
  <c r="F9618" i="24"/>
  <c r="E9618" i="24"/>
  <c r="F9617" i="24"/>
  <c r="E9617" i="24"/>
  <c r="F9616" i="24"/>
  <c r="E9616" i="24"/>
  <c r="F9615" i="24"/>
  <c r="E9615" i="24"/>
  <c r="F9614" i="24"/>
  <c r="E9614" i="24"/>
  <c r="F9613" i="24"/>
  <c r="E9613" i="24"/>
  <c r="F9612" i="24"/>
  <c r="E9612" i="24"/>
  <c r="F9611" i="24"/>
  <c r="E9611" i="24"/>
  <c r="F9610" i="24"/>
  <c r="E9610" i="24"/>
  <c r="F9609" i="24"/>
  <c r="E9609" i="24"/>
  <c r="F9608" i="24"/>
  <c r="E9608" i="24"/>
  <c r="F9607" i="24"/>
  <c r="E9607" i="24"/>
  <c r="F9606" i="24"/>
  <c r="E9606" i="24"/>
  <c r="F9605" i="24"/>
  <c r="E9605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E9599" i="24"/>
  <c r="F9598" i="24"/>
  <c r="E9598" i="24"/>
  <c r="F9597" i="24"/>
  <c r="E9597" i="24"/>
  <c r="F9596" i="24"/>
  <c r="E9596" i="24"/>
  <c r="F9595" i="24"/>
  <c r="E9595" i="24"/>
  <c r="F9594" i="24"/>
  <c r="E9594" i="24"/>
  <c r="F9593" i="24"/>
  <c r="E9593" i="24"/>
  <c r="F9592" i="24"/>
  <c r="E9592" i="24"/>
  <c r="F9591" i="24"/>
  <c r="E9591" i="24"/>
  <c r="F9590" i="24"/>
  <c r="E9590" i="24"/>
  <c r="F9589" i="24"/>
  <c r="E9589" i="24"/>
  <c r="F9588" i="24"/>
  <c r="E9588" i="24"/>
  <c r="F9587" i="24"/>
  <c r="E9587" i="24"/>
  <c r="F9586" i="24"/>
  <c r="E9586" i="24"/>
  <c r="F9585" i="24"/>
  <c r="E9585" i="24"/>
  <c r="F9584" i="24"/>
  <c r="E9584" i="24"/>
  <c r="F9583" i="24"/>
  <c r="E9583" i="24"/>
  <c r="F9582" i="24"/>
  <c r="E9582" i="24"/>
  <c r="F9581" i="24"/>
  <c r="E9581" i="24"/>
  <c r="F9580" i="24"/>
  <c r="E9580" i="24"/>
  <c r="F9579" i="24"/>
  <c r="E9579" i="24"/>
  <c r="F9578" i="24"/>
  <c r="E9578" i="24"/>
  <c r="F9577" i="24"/>
  <c r="E9577" i="24"/>
  <c r="F9576" i="24"/>
  <c r="E9576" i="24"/>
  <c r="F9575" i="24"/>
  <c r="E9575" i="24"/>
  <c r="F9574" i="24"/>
  <c r="E9574" i="24"/>
  <c r="F9573" i="24"/>
  <c r="E9573" i="24"/>
  <c r="F9572" i="24"/>
  <c r="E9572" i="24"/>
  <c r="F9571" i="24"/>
  <c r="E9571" i="24"/>
  <c r="F9570" i="24"/>
  <c r="E9570" i="24"/>
  <c r="F9569" i="24"/>
  <c r="E9569" i="24"/>
  <c r="F9568" i="24"/>
  <c r="E9568" i="24"/>
  <c r="F9567" i="24"/>
  <c r="E9567" i="24"/>
  <c r="F9566" i="24"/>
  <c r="E9566" i="24"/>
  <c r="F9565" i="24"/>
  <c r="E9565" i="24"/>
  <c r="F9564" i="24"/>
  <c r="E9564" i="24"/>
  <c r="F9563" i="24"/>
  <c r="E9563" i="24"/>
  <c r="F9562" i="24"/>
  <c r="E9562" i="24"/>
  <c r="F9561" i="24"/>
  <c r="E9561" i="24"/>
  <c r="F9560" i="24"/>
  <c r="E9560" i="24"/>
  <c r="F9559" i="24"/>
  <c r="E9559" i="24"/>
  <c r="F9558" i="24"/>
  <c r="E9558" i="24"/>
  <c r="F9557" i="24"/>
  <c r="E9557" i="24"/>
  <c r="F9556" i="24"/>
  <c r="E9556" i="24"/>
  <c r="F9555" i="24"/>
  <c r="E9555" i="24"/>
  <c r="F9554" i="24"/>
  <c r="E9554" i="24"/>
  <c r="F9553" i="24"/>
  <c r="E9553" i="24"/>
  <c r="F9552" i="24"/>
  <c r="E9552" i="24"/>
  <c r="F9551" i="24"/>
  <c r="E9551" i="24"/>
  <c r="F9550" i="24"/>
  <c r="E9550" i="24"/>
  <c r="F9549" i="24"/>
  <c r="E9549" i="24"/>
  <c r="F9548" i="24"/>
  <c r="E9548" i="24"/>
  <c r="F9547" i="24"/>
  <c r="E9547" i="24"/>
  <c r="F9546" i="24"/>
  <c r="E9546" i="24"/>
  <c r="F9545" i="24"/>
  <c r="E9545" i="24"/>
  <c r="F9544" i="24"/>
  <c r="E9544" i="24"/>
  <c r="F9543" i="24"/>
  <c r="E9543" i="24"/>
  <c r="F9542" i="24"/>
  <c r="E9542" i="24"/>
  <c r="F9541" i="24"/>
  <c r="E9541" i="24"/>
  <c r="F9540" i="24"/>
  <c r="E9540" i="24"/>
  <c r="F9539" i="24"/>
  <c r="E9539" i="24"/>
  <c r="F9538" i="24"/>
  <c r="E9538" i="24"/>
  <c r="F9537" i="24"/>
  <c r="E9537" i="24"/>
  <c r="F9536" i="24"/>
  <c r="E9536" i="24"/>
  <c r="F9535" i="24"/>
  <c r="E9535" i="24"/>
  <c r="F9534" i="24"/>
  <c r="E9534" i="24"/>
  <c r="F9533" i="24"/>
  <c r="E9533" i="24"/>
  <c r="F9532" i="24"/>
  <c r="E9532" i="24"/>
  <c r="F9531" i="24"/>
  <c r="E9531" i="24"/>
  <c r="F9530" i="24"/>
  <c r="E9530" i="24"/>
  <c r="F9529" i="24"/>
  <c r="E9529" i="24"/>
  <c r="F9528" i="24"/>
  <c r="E9528" i="24"/>
  <c r="F9527" i="24"/>
  <c r="E9527" i="24"/>
  <c r="F9526" i="24"/>
  <c r="E9526" i="24"/>
  <c r="F9525" i="24"/>
  <c r="E9525" i="24"/>
  <c r="F9524" i="24"/>
  <c r="E9524" i="24"/>
  <c r="F9523" i="24"/>
  <c r="E9523" i="24"/>
  <c r="F9522" i="24"/>
  <c r="E9522" i="24"/>
  <c r="F9521" i="24"/>
  <c r="E9521" i="24"/>
  <c r="F9520" i="24"/>
  <c r="E9520" i="24"/>
  <c r="F9519" i="24"/>
  <c r="E9519" i="24"/>
  <c r="F9518" i="24"/>
  <c r="E9518" i="24"/>
  <c r="F9517" i="24"/>
  <c r="E9517" i="24"/>
  <c r="F9516" i="24"/>
  <c r="E9516" i="24"/>
  <c r="F9515" i="24"/>
  <c r="E9515" i="24"/>
  <c r="F9514" i="24"/>
  <c r="E9514" i="24"/>
  <c r="F9513" i="24"/>
  <c r="E9513" i="24"/>
  <c r="F9512" i="24"/>
  <c r="E9512" i="24"/>
  <c r="F9511" i="24"/>
  <c r="E9511" i="24"/>
  <c r="F9510" i="24"/>
  <c r="E9510" i="24"/>
  <c r="F9509" i="24"/>
  <c r="E9509" i="24"/>
  <c r="F9508" i="24"/>
  <c r="E9508" i="24"/>
  <c r="F9507" i="24"/>
  <c r="E9507" i="24"/>
  <c r="F9506" i="24"/>
  <c r="E9506" i="24"/>
  <c r="F9505" i="24"/>
  <c r="E9505" i="24"/>
  <c r="F9504" i="24"/>
  <c r="E9504" i="24"/>
  <c r="F9503" i="24"/>
  <c r="E9503" i="24"/>
  <c r="F9502" i="24"/>
  <c r="E9502" i="24"/>
  <c r="F9501" i="24"/>
  <c r="E9501" i="24"/>
  <c r="F9500" i="24"/>
  <c r="E9500" i="24"/>
  <c r="F9499" i="24"/>
  <c r="E9499" i="24"/>
  <c r="F9498" i="24"/>
  <c r="E9498" i="24"/>
  <c r="F9497" i="24"/>
  <c r="E9497" i="24"/>
  <c r="F9496" i="24"/>
  <c r="E9496" i="24"/>
  <c r="F9495" i="24"/>
  <c r="E9495" i="24"/>
  <c r="F9494" i="24"/>
  <c r="E9494" i="24"/>
  <c r="F9493" i="24"/>
  <c r="E9493" i="24"/>
  <c r="F9492" i="24"/>
  <c r="E9492" i="24"/>
  <c r="F9491" i="24"/>
  <c r="E9491" i="24"/>
  <c r="F9490" i="24"/>
  <c r="E9490" i="24"/>
  <c r="F9489" i="24"/>
  <c r="E9489" i="24"/>
  <c r="F9488" i="24"/>
  <c r="E9488" i="24"/>
  <c r="F9487" i="24"/>
  <c r="E9487" i="24"/>
  <c r="F9486" i="24"/>
  <c r="E9486" i="24"/>
  <c r="F9485" i="24"/>
  <c r="E9485" i="24"/>
  <c r="F9484" i="24"/>
  <c r="E9484" i="24"/>
  <c r="F9483" i="24"/>
  <c r="E9483" i="24"/>
  <c r="F9482" i="24"/>
  <c r="E9482" i="24"/>
  <c r="F9481" i="24"/>
  <c r="E9481" i="24"/>
  <c r="F9480" i="24"/>
  <c r="E9480" i="24"/>
  <c r="F9479" i="24"/>
  <c r="E9479" i="24"/>
  <c r="F9478" i="24"/>
  <c r="E9478" i="24"/>
  <c r="F9477" i="24"/>
  <c r="E9477" i="24"/>
  <c r="F9476" i="24"/>
  <c r="E9476" i="24"/>
  <c r="F9475" i="24"/>
  <c r="E9475" i="24"/>
  <c r="F9474" i="24"/>
  <c r="E9474" i="24"/>
  <c r="F9473" i="24"/>
  <c r="E9473" i="24"/>
  <c r="G9473" i="24" s="1"/>
  <c r="F9472" i="24"/>
  <c r="E9472" i="24"/>
  <c r="F9471" i="24"/>
  <c r="E9471" i="24"/>
  <c r="F9470" i="24"/>
  <c r="E9470" i="24"/>
  <c r="F9469" i="24"/>
  <c r="E9469" i="24"/>
  <c r="F9468" i="24"/>
  <c r="E9468" i="24"/>
  <c r="F9467" i="24"/>
  <c r="E9467" i="24"/>
  <c r="F9466" i="24"/>
  <c r="E9466" i="24"/>
  <c r="F9465" i="24"/>
  <c r="E9465" i="24"/>
  <c r="F9464" i="24"/>
  <c r="E9464" i="24"/>
  <c r="F9463" i="24"/>
  <c r="E9463" i="24"/>
  <c r="F9462" i="24"/>
  <c r="E9462" i="24"/>
  <c r="F9461" i="24"/>
  <c r="E9461" i="24"/>
  <c r="F9460" i="24"/>
  <c r="E9460" i="24"/>
  <c r="F9459" i="24"/>
  <c r="E9459" i="24"/>
  <c r="F9458" i="24"/>
  <c r="E9458" i="24"/>
  <c r="F9457" i="24"/>
  <c r="E9457" i="24"/>
  <c r="F9456" i="24"/>
  <c r="E9456" i="24"/>
  <c r="F9455" i="24"/>
  <c r="E9455" i="24"/>
  <c r="F9454" i="24"/>
  <c r="E9454" i="24"/>
  <c r="F9453" i="24"/>
  <c r="E9453" i="24"/>
  <c r="F9452" i="24"/>
  <c r="E9452" i="24"/>
  <c r="F9451" i="24"/>
  <c r="E9451" i="24"/>
  <c r="F9450" i="24"/>
  <c r="E9450" i="24"/>
  <c r="F9449" i="24"/>
  <c r="E9449" i="24"/>
  <c r="G9449" i="24" s="1"/>
  <c r="F9448" i="24"/>
  <c r="E9448" i="24"/>
  <c r="F9447" i="24"/>
  <c r="E9447" i="24"/>
  <c r="F9446" i="24"/>
  <c r="E9446" i="24"/>
  <c r="F9445" i="24"/>
  <c r="E9445" i="24"/>
  <c r="F9444" i="24"/>
  <c r="E9444" i="24"/>
  <c r="F9443" i="24"/>
  <c r="E9443" i="24"/>
  <c r="F9442" i="24"/>
  <c r="E9442" i="24"/>
  <c r="F9441" i="24"/>
  <c r="E9441" i="24"/>
  <c r="F9440" i="24"/>
  <c r="E9440" i="24"/>
  <c r="F9439" i="24"/>
  <c r="E9439" i="24"/>
  <c r="F9438" i="24"/>
  <c r="E9438" i="24"/>
  <c r="F9437" i="24"/>
  <c r="E9437" i="24"/>
  <c r="F9436" i="24"/>
  <c r="E9436" i="24"/>
  <c r="F9435" i="24"/>
  <c r="E9435" i="24"/>
  <c r="F9434" i="24"/>
  <c r="E9434" i="24"/>
  <c r="F9433" i="24"/>
  <c r="E9433" i="24"/>
  <c r="G9433" i="24" s="1"/>
  <c r="F9432" i="24"/>
  <c r="E9432" i="24"/>
  <c r="F9431" i="24"/>
  <c r="E9431" i="24"/>
  <c r="F9430" i="24"/>
  <c r="E9430" i="24"/>
  <c r="F9429" i="24"/>
  <c r="E9429" i="24"/>
  <c r="F9428" i="24"/>
  <c r="E9428" i="24"/>
  <c r="F9427" i="24"/>
  <c r="E9427" i="24"/>
  <c r="F9426" i="24"/>
  <c r="E9426" i="24"/>
  <c r="F9425" i="24"/>
  <c r="E9425" i="24"/>
  <c r="F9424" i="24"/>
  <c r="E9424" i="24"/>
  <c r="F9423" i="24"/>
  <c r="E9423" i="24"/>
  <c r="F9422" i="24"/>
  <c r="E9422" i="24"/>
  <c r="F9421" i="24"/>
  <c r="E9421" i="24"/>
  <c r="F9420" i="24"/>
  <c r="E9420" i="24"/>
  <c r="F9419" i="24"/>
  <c r="E9419" i="24"/>
  <c r="F9418" i="24"/>
  <c r="E9418" i="24"/>
  <c r="F9417" i="24"/>
  <c r="E9417" i="24"/>
  <c r="G9417" i="24" s="1"/>
  <c r="F9416" i="24"/>
  <c r="E9416" i="24"/>
  <c r="F9415" i="24"/>
  <c r="E9415" i="24"/>
  <c r="F9414" i="24"/>
  <c r="E9414" i="24"/>
  <c r="F9413" i="24"/>
  <c r="E9413" i="24"/>
  <c r="F9412" i="24"/>
  <c r="E9412" i="24"/>
  <c r="F9411" i="24"/>
  <c r="E9411" i="24"/>
  <c r="F9410" i="24"/>
  <c r="E9410" i="24"/>
  <c r="F9409" i="24"/>
  <c r="E9409" i="24"/>
  <c r="F9408" i="24"/>
  <c r="E9408" i="24"/>
  <c r="F9407" i="24"/>
  <c r="E9407" i="24"/>
  <c r="F9406" i="24"/>
  <c r="E9406" i="24"/>
  <c r="F9405" i="24"/>
  <c r="E9405" i="24"/>
  <c r="F9404" i="24"/>
  <c r="E9404" i="24"/>
  <c r="F9403" i="24"/>
  <c r="E9403" i="24"/>
  <c r="F9402" i="24"/>
  <c r="E9402" i="24"/>
  <c r="F9401" i="24"/>
  <c r="E9401" i="24"/>
  <c r="F9400" i="24"/>
  <c r="E9400" i="24"/>
  <c r="F9399" i="24"/>
  <c r="E9399" i="24"/>
  <c r="F9398" i="24"/>
  <c r="E9398" i="24"/>
  <c r="F9397" i="24"/>
  <c r="E9397" i="24"/>
  <c r="F9396" i="24"/>
  <c r="E9396" i="24"/>
  <c r="F9395" i="24"/>
  <c r="E9395" i="24"/>
  <c r="F9394" i="24"/>
  <c r="E9394" i="24"/>
  <c r="F9393" i="24"/>
  <c r="E9393" i="24"/>
  <c r="G9393" i="24" s="1"/>
  <c r="F9392" i="24"/>
  <c r="E9392" i="24"/>
  <c r="F9391" i="24"/>
  <c r="E9391" i="24"/>
  <c r="F9390" i="24"/>
  <c r="E9390" i="24"/>
  <c r="F9389" i="24"/>
  <c r="E9389" i="24"/>
  <c r="F9388" i="24"/>
  <c r="E9388" i="24"/>
  <c r="F9387" i="24"/>
  <c r="E9387" i="24"/>
  <c r="F9386" i="24"/>
  <c r="E9386" i="24"/>
  <c r="F9385" i="24"/>
  <c r="E9385" i="24"/>
  <c r="F9384" i="24"/>
  <c r="E9384" i="24"/>
  <c r="F9383" i="24"/>
  <c r="E9383" i="24"/>
  <c r="F9382" i="24"/>
  <c r="E9382" i="24"/>
  <c r="F9381" i="24"/>
  <c r="E9381" i="24"/>
  <c r="F9380" i="24"/>
  <c r="E9380" i="24"/>
  <c r="F9379" i="24"/>
  <c r="E9379" i="24"/>
  <c r="F9378" i="24"/>
  <c r="E9378" i="24"/>
  <c r="F9377" i="24"/>
  <c r="E9377" i="24"/>
  <c r="F9376" i="24"/>
  <c r="E9376" i="24"/>
  <c r="F9375" i="24"/>
  <c r="E9375" i="24"/>
  <c r="F9374" i="24"/>
  <c r="E9374" i="24"/>
  <c r="F9373" i="24"/>
  <c r="E9373" i="24"/>
  <c r="F9372" i="24"/>
  <c r="E9372" i="24"/>
  <c r="F9371" i="24"/>
  <c r="E9371" i="24"/>
  <c r="F9370" i="24"/>
  <c r="E9370" i="24"/>
  <c r="F9369" i="24"/>
  <c r="E9369" i="24"/>
  <c r="F9368" i="24"/>
  <c r="E9368" i="24"/>
  <c r="F9367" i="24"/>
  <c r="E9367" i="24"/>
  <c r="F9366" i="24"/>
  <c r="E9366" i="24"/>
  <c r="F9365" i="24"/>
  <c r="E9365" i="24"/>
  <c r="F9364" i="24"/>
  <c r="E9364" i="24"/>
  <c r="F9363" i="24"/>
  <c r="E9363" i="24"/>
  <c r="F9362" i="24"/>
  <c r="E9362" i="24"/>
  <c r="F9361" i="24"/>
  <c r="E9361" i="24"/>
  <c r="F9360" i="24"/>
  <c r="E9360" i="24"/>
  <c r="F9359" i="24"/>
  <c r="E9359" i="24"/>
  <c r="F9358" i="24"/>
  <c r="E9358" i="24"/>
  <c r="F9357" i="24"/>
  <c r="E9357" i="24"/>
  <c r="F9356" i="24"/>
  <c r="E9356" i="24"/>
  <c r="F9355" i="24"/>
  <c r="E9355" i="24"/>
  <c r="F9354" i="24"/>
  <c r="E9354" i="24"/>
  <c r="F9353" i="24"/>
  <c r="E9353" i="24"/>
  <c r="F9352" i="24"/>
  <c r="E9352" i="24"/>
  <c r="F9351" i="24"/>
  <c r="E9351" i="24"/>
  <c r="F9350" i="24"/>
  <c r="E9350" i="24"/>
  <c r="F9349" i="24"/>
  <c r="E9349" i="24"/>
  <c r="F9348" i="24"/>
  <c r="E9348" i="24"/>
  <c r="F9347" i="24"/>
  <c r="E9347" i="24"/>
  <c r="F9346" i="24"/>
  <c r="E9346" i="24"/>
  <c r="F9345" i="24"/>
  <c r="E9345" i="24"/>
  <c r="F9344" i="24"/>
  <c r="E9344" i="24"/>
  <c r="F9343" i="24"/>
  <c r="E9343" i="24"/>
  <c r="F9342" i="24"/>
  <c r="E9342" i="24"/>
  <c r="F9341" i="24"/>
  <c r="E9341" i="24"/>
  <c r="F9340" i="24"/>
  <c r="E9340" i="24"/>
  <c r="F9339" i="24"/>
  <c r="E9339" i="24"/>
  <c r="F9338" i="24"/>
  <c r="E9338" i="24"/>
  <c r="F9337" i="24"/>
  <c r="E9337" i="24"/>
  <c r="F9336" i="24"/>
  <c r="E9336" i="24"/>
  <c r="F9335" i="24"/>
  <c r="E9335" i="24"/>
  <c r="F9334" i="24"/>
  <c r="E9334" i="24"/>
  <c r="F9333" i="24"/>
  <c r="E9333" i="24"/>
  <c r="F9332" i="24"/>
  <c r="E9332" i="24"/>
  <c r="F9331" i="24"/>
  <c r="E9331" i="24"/>
  <c r="F9330" i="24"/>
  <c r="E9330" i="24"/>
  <c r="F9329" i="24"/>
  <c r="E9329" i="24"/>
  <c r="F9328" i="24"/>
  <c r="E9328" i="24"/>
  <c r="F9327" i="24"/>
  <c r="E9327" i="24"/>
  <c r="F9326" i="24"/>
  <c r="E9326" i="24"/>
  <c r="F9325" i="24"/>
  <c r="E9325" i="24"/>
  <c r="F9324" i="24"/>
  <c r="E9324" i="24"/>
  <c r="F9323" i="24"/>
  <c r="E9323" i="24"/>
  <c r="F9322" i="24"/>
  <c r="E9322" i="24"/>
  <c r="F9321" i="24"/>
  <c r="E9321" i="24"/>
  <c r="F9320" i="24"/>
  <c r="E9320" i="24"/>
  <c r="F9319" i="24"/>
  <c r="E9319" i="24"/>
  <c r="F9318" i="24"/>
  <c r="E9318" i="24"/>
  <c r="F9317" i="24"/>
  <c r="E9317" i="24"/>
  <c r="F9316" i="24"/>
  <c r="E9316" i="24"/>
  <c r="F9315" i="24"/>
  <c r="E9315" i="24"/>
  <c r="F9314" i="24"/>
  <c r="E9314" i="24"/>
  <c r="F9313" i="24"/>
  <c r="E9313" i="24"/>
  <c r="F9312" i="24"/>
  <c r="E9312" i="24"/>
  <c r="F9311" i="24"/>
  <c r="E9311" i="24"/>
  <c r="F9310" i="24"/>
  <c r="E9310" i="24"/>
  <c r="F9309" i="24"/>
  <c r="E9309" i="24"/>
  <c r="F9308" i="24"/>
  <c r="E9308" i="24"/>
  <c r="F9307" i="24"/>
  <c r="E9307" i="24"/>
  <c r="F9306" i="24"/>
  <c r="E9306" i="24"/>
  <c r="F9305" i="24"/>
  <c r="E9305" i="24"/>
  <c r="F9304" i="24"/>
  <c r="E9304" i="24"/>
  <c r="F9303" i="24"/>
  <c r="E9303" i="24"/>
  <c r="F9302" i="24"/>
  <c r="E9302" i="24"/>
  <c r="F9301" i="24"/>
  <c r="E9301" i="24"/>
  <c r="F9300" i="24"/>
  <c r="E9300" i="24"/>
  <c r="F9299" i="24"/>
  <c r="E9299" i="24"/>
  <c r="F9298" i="24"/>
  <c r="E9298" i="24"/>
  <c r="F9297" i="24"/>
  <c r="E9297" i="24"/>
  <c r="F9296" i="24"/>
  <c r="E9296" i="24"/>
  <c r="F9295" i="24"/>
  <c r="E9295" i="24"/>
  <c r="F9294" i="24"/>
  <c r="E9294" i="24"/>
  <c r="F9293" i="24"/>
  <c r="E9293" i="24"/>
  <c r="F9292" i="24"/>
  <c r="E9292" i="24"/>
  <c r="F9291" i="24"/>
  <c r="E9291" i="24"/>
  <c r="F9290" i="24"/>
  <c r="E9290" i="24"/>
  <c r="F9289" i="24"/>
  <c r="E9289" i="24"/>
  <c r="F9288" i="24"/>
  <c r="E9288" i="24"/>
  <c r="F9287" i="24"/>
  <c r="E9287" i="24"/>
  <c r="F9286" i="24"/>
  <c r="E9286" i="24"/>
  <c r="F9285" i="24"/>
  <c r="E9285" i="24"/>
  <c r="F9284" i="24"/>
  <c r="E9284" i="24"/>
  <c r="F9283" i="24"/>
  <c r="E9283" i="24"/>
  <c r="F9282" i="24"/>
  <c r="E9282" i="24"/>
  <c r="F9281" i="24"/>
  <c r="E9281" i="24"/>
  <c r="F9280" i="24"/>
  <c r="E9280" i="24"/>
  <c r="F9279" i="24"/>
  <c r="E9279" i="24"/>
  <c r="F9278" i="24"/>
  <c r="E9278" i="24"/>
  <c r="F9277" i="24"/>
  <c r="E9277" i="24"/>
  <c r="F9276" i="24"/>
  <c r="E9276" i="24"/>
  <c r="F9275" i="24"/>
  <c r="E9275" i="24"/>
  <c r="F9274" i="24"/>
  <c r="E9274" i="24"/>
  <c r="F9273" i="24"/>
  <c r="E9273" i="24"/>
  <c r="F9272" i="24"/>
  <c r="E9272" i="24"/>
  <c r="F9271" i="24"/>
  <c r="E9271" i="24"/>
  <c r="F9270" i="24"/>
  <c r="E9270" i="24"/>
  <c r="F9269" i="24"/>
  <c r="E9269" i="24"/>
  <c r="F9268" i="24"/>
  <c r="E9268" i="24"/>
  <c r="F9267" i="24"/>
  <c r="E9267" i="24"/>
  <c r="F9266" i="24"/>
  <c r="E9266" i="24"/>
  <c r="G9266" i="24" s="1"/>
  <c r="F9265" i="24"/>
  <c r="E9265" i="24"/>
  <c r="F9264" i="24"/>
  <c r="E9264" i="24"/>
  <c r="F9263" i="24"/>
  <c r="E9263" i="24"/>
  <c r="F9262" i="24"/>
  <c r="E9262" i="24"/>
  <c r="F9261" i="24"/>
  <c r="E9261" i="24"/>
  <c r="F9260" i="24"/>
  <c r="E9260" i="24"/>
  <c r="F9259" i="24"/>
  <c r="E9259" i="24"/>
  <c r="F9258" i="24"/>
  <c r="E9258" i="24"/>
  <c r="F9257" i="24"/>
  <c r="E9257" i="24"/>
  <c r="F9256" i="24"/>
  <c r="E9256" i="24"/>
  <c r="F9255" i="24"/>
  <c r="E9255" i="24"/>
  <c r="F9254" i="24"/>
  <c r="E9254" i="24"/>
  <c r="F9253" i="24"/>
  <c r="E9253" i="24"/>
  <c r="F9252" i="24"/>
  <c r="E9252" i="24"/>
  <c r="F9251" i="24"/>
  <c r="E9251" i="24"/>
  <c r="F9250" i="24"/>
  <c r="E9250" i="24"/>
  <c r="G9250" i="24" s="1"/>
  <c r="F9249" i="24"/>
  <c r="E9249" i="24"/>
  <c r="F9248" i="24"/>
  <c r="E9248" i="24"/>
  <c r="F9247" i="24"/>
  <c r="E9247" i="24"/>
  <c r="F9246" i="24"/>
  <c r="E9246" i="24"/>
  <c r="F9245" i="24"/>
  <c r="E9245" i="24"/>
  <c r="F9244" i="24"/>
  <c r="E9244" i="24"/>
  <c r="F9243" i="24"/>
  <c r="E9243" i="24"/>
  <c r="F9242" i="24"/>
  <c r="E9242" i="24"/>
  <c r="F9241" i="24"/>
  <c r="E9241" i="24"/>
  <c r="F9240" i="24"/>
  <c r="E9240" i="24"/>
  <c r="F9239" i="24"/>
  <c r="E9239" i="24"/>
  <c r="F9238" i="24"/>
  <c r="E9238" i="24"/>
  <c r="F9237" i="24"/>
  <c r="E9237" i="24"/>
  <c r="F9236" i="24"/>
  <c r="E9236" i="24"/>
  <c r="F9235" i="24"/>
  <c r="E9235" i="24"/>
  <c r="F9234" i="24"/>
  <c r="E9234" i="24"/>
  <c r="F9233" i="24"/>
  <c r="E9233" i="24"/>
  <c r="F9232" i="24"/>
  <c r="E9232" i="24"/>
  <c r="F9231" i="24"/>
  <c r="E9231" i="24"/>
  <c r="F9230" i="24"/>
  <c r="E9230" i="24"/>
  <c r="F9229" i="24"/>
  <c r="E9229" i="24"/>
  <c r="F9228" i="24"/>
  <c r="E9228" i="24"/>
  <c r="F9227" i="24"/>
  <c r="E9227" i="24"/>
  <c r="F9226" i="24"/>
  <c r="E9226" i="24"/>
  <c r="G9226" i="24" s="1"/>
  <c r="F9225" i="24"/>
  <c r="E9225" i="24"/>
  <c r="F9224" i="24"/>
  <c r="E9224" i="24"/>
  <c r="F9223" i="24"/>
  <c r="E9223" i="24"/>
  <c r="F9222" i="24"/>
  <c r="E9222" i="24"/>
  <c r="F9221" i="24"/>
  <c r="E9221" i="24"/>
  <c r="F9220" i="24"/>
  <c r="E9220" i="24"/>
  <c r="F9219" i="24"/>
  <c r="E9219" i="24"/>
  <c r="F9218" i="24"/>
  <c r="E9218" i="24"/>
  <c r="G9218" i="24" s="1"/>
  <c r="F9217" i="24"/>
  <c r="E9217" i="24"/>
  <c r="F9216" i="24"/>
  <c r="E9216" i="24"/>
  <c r="F9215" i="24"/>
  <c r="E9215" i="24"/>
  <c r="F9214" i="24"/>
  <c r="E9214" i="24"/>
  <c r="F9213" i="24"/>
  <c r="E9213" i="24"/>
  <c r="F9212" i="24"/>
  <c r="E9212" i="24"/>
  <c r="F9211" i="24"/>
  <c r="E9211" i="24"/>
  <c r="F9210" i="24"/>
  <c r="E9210" i="24"/>
  <c r="F9209" i="24"/>
  <c r="E9209" i="24"/>
  <c r="F9208" i="24"/>
  <c r="E9208" i="24"/>
  <c r="F9207" i="24"/>
  <c r="E9207" i="24"/>
  <c r="F9206" i="24"/>
  <c r="E9206" i="24"/>
  <c r="F9205" i="24"/>
  <c r="E9205" i="24"/>
  <c r="F9204" i="24"/>
  <c r="E9204" i="24"/>
  <c r="F9203" i="24"/>
  <c r="E9203" i="24"/>
  <c r="F9202" i="24"/>
  <c r="E9202" i="24"/>
  <c r="G9202" i="24" s="1"/>
  <c r="F9201" i="24"/>
  <c r="E9201" i="24"/>
  <c r="F9200" i="24"/>
  <c r="E9200" i="24"/>
  <c r="F9199" i="24"/>
  <c r="E9199" i="24"/>
  <c r="F9198" i="24"/>
  <c r="E9198" i="24"/>
  <c r="F9197" i="24"/>
  <c r="E9197" i="24"/>
  <c r="F9196" i="24"/>
  <c r="E9196" i="24"/>
  <c r="F9195" i="24"/>
  <c r="E9195" i="24"/>
  <c r="F9194" i="24"/>
  <c r="E9194" i="24"/>
  <c r="F9193" i="24"/>
  <c r="E9193" i="24"/>
  <c r="F9192" i="24"/>
  <c r="E9192" i="24"/>
  <c r="F9191" i="24"/>
  <c r="E9191" i="24"/>
  <c r="F9190" i="24"/>
  <c r="E9190" i="24"/>
  <c r="F9189" i="24"/>
  <c r="E9189" i="24"/>
  <c r="F9188" i="24"/>
  <c r="E9188" i="24"/>
  <c r="F9187" i="24"/>
  <c r="E9187" i="24"/>
  <c r="F9186" i="24"/>
  <c r="E9186" i="24"/>
  <c r="F9185" i="24"/>
  <c r="E9185" i="24"/>
  <c r="F9184" i="24"/>
  <c r="E9184" i="24"/>
  <c r="F9183" i="24"/>
  <c r="E9183" i="24"/>
  <c r="F9182" i="24"/>
  <c r="E9182" i="24"/>
  <c r="F9181" i="24"/>
  <c r="E9181" i="24"/>
  <c r="F9180" i="24"/>
  <c r="E9180" i="24"/>
  <c r="F9179" i="24"/>
  <c r="E9179" i="24"/>
  <c r="F9178" i="24"/>
  <c r="E9178" i="24"/>
  <c r="G9178" i="24" s="1"/>
  <c r="F9177" i="24"/>
  <c r="E9177" i="24"/>
  <c r="F9176" i="24"/>
  <c r="E9176" i="24"/>
  <c r="F9175" i="24"/>
  <c r="E9175" i="24"/>
  <c r="F9174" i="24"/>
  <c r="E9174" i="24"/>
  <c r="F9173" i="24"/>
  <c r="E9173" i="24"/>
  <c r="F9172" i="24"/>
  <c r="E9172" i="24"/>
  <c r="F9171" i="24"/>
  <c r="E9171" i="24"/>
  <c r="F9170" i="24"/>
  <c r="E9170" i="24"/>
  <c r="F9169" i="24"/>
  <c r="E9169" i="24"/>
  <c r="F9168" i="24"/>
  <c r="E9168" i="24"/>
  <c r="F9167" i="24"/>
  <c r="E9167" i="24"/>
  <c r="F9166" i="24"/>
  <c r="E9166" i="24"/>
  <c r="F9165" i="24"/>
  <c r="E9165" i="24"/>
  <c r="F9164" i="24"/>
  <c r="E9164" i="24"/>
  <c r="F9163" i="24"/>
  <c r="E9163" i="24"/>
  <c r="F9162" i="24"/>
  <c r="E9162" i="24"/>
  <c r="G9162" i="24" s="1"/>
  <c r="F9161" i="24"/>
  <c r="E9161" i="24"/>
  <c r="G9161" i="24" s="1"/>
  <c r="F9160" i="24"/>
  <c r="E9160" i="24"/>
  <c r="F9159" i="24"/>
  <c r="E9159" i="24"/>
  <c r="F9158" i="24"/>
  <c r="E9158" i="24"/>
  <c r="F9157" i="24"/>
  <c r="E9157" i="24"/>
  <c r="F9156" i="24"/>
  <c r="E9156" i="24"/>
  <c r="F9155" i="24"/>
  <c r="E9155" i="24"/>
  <c r="F9154" i="24"/>
  <c r="E9154" i="24"/>
  <c r="F9153" i="24"/>
  <c r="E9153" i="24"/>
  <c r="F9152" i="24"/>
  <c r="E9152" i="24"/>
  <c r="F9151" i="24"/>
  <c r="E9151" i="24"/>
  <c r="F9150" i="24"/>
  <c r="E9150" i="24"/>
  <c r="F9149" i="24"/>
  <c r="E9149" i="24"/>
  <c r="F9148" i="24"/>
  <c r="E9148" i="24"/>
  <c r="F9147" i="24"/>
  <c r="E9147" i="24"/>
  <c r="F9146" i="24"/>
  <c r="E9146" i="24"/>
  <c r="F9145" i="24"/>
  <c r="E9145" i="24"/>
  <c r="F9144" i="24"/>
  <c r="E9144" i="24"/>
  <c r="F9143" i="24"/>
  <c r="E9143" i="24"/>
  <c r="F9142" i="24"/>
  <c r="E9142" i="24"/>
  <c r="F9141" i="24"/>
  <c r="E9141" i="24"/>
  <c r="F9140" i="24"/>
  <c r="E9140" i="24"/>
  <c r="F9139" i="24"/>
  <c r="E9139" i="24"/>
  <c r="F9138" i="24"/>
  <c r="E9138" i="24"/>
  <c r="F9137" i="24"/>
  <c r="E9137" i="24"/>
  <c r="F9136" i="24"/>
  <c r="E9136" i="24"/>
  <c r="F9135" i="24"/>
  <c r="E9135" i="24"/>
  <c r="F9134" i="24"/>
  <c r="E9134" i="24"/>
  <c r="F9133" i="24"/>
  <c r="E9133" i="24"/>
  <c r="F9132" i="24"/>
  <c r="E9132" i="24"/>
  <c r="F9131" i="24"/>
  <c r="E9131" i="24"/>
  <c r="F9130" i="24"/>
  <c r="E9130" i="24"/>
  <c r="F9129" i="24"/>
  <c r="E9129" i="24"/>
  <c r="G9129" i="24" s="1"/>
  <c r="F9128" i="24"/>
  <c r="E9128" i="24"/>
  <c r="F9127" i="24"/>
  <c r="E9127" i="24"/>
  <c r="F9126" i="24"/>
  <c r="E9126" i="24"/>
  <c r="F9125" i="24"/>
  <c r="E9125" i="24"/>
  <c r="F9124" i="24"/>
  <c r="E9124" i="24"/>
  <c r="F9123" i="24"/>
  <c r="E9123" i="24"/>
  <c r="F9122" i="24"/>
  <c r="E9122" i="24"/>
  <c r="F9121" i="24"/>
  <c r="E9121" i="24"/>
  <c r="G9121" i="24" s="1"/>
  <c r="F9120" i="24"/>
  <c r="E9120" i="24"/>
  <c r="F9119" i="24"/>
  <c r="E9119" i="24"/>
  <c r="F9118" i="24"/>
  <c r="E9118" i="24"/>
  <c r="F9117" i="24"/>
  <c r="E9117" i="24"/>
  <c r="F9116" i="24"/>
  <c r="E9116" i="24"/>
  <c r="F9115" i="24"/>
  <c r="E9115" i="24"/>
  <c r="F9114" i="24"/>
  <c r="E9114" i="24"/>
  <c r="F9113" i="24"/>
  <c r="E9113" i="24"/>
  <c r="G9113" i="24" s="1"/>
  <c r="F9112" i="24"/>
  <c r="E9112" i="24"/>
  <c r="F9111" i="24"/>
  <c r="E9111" i="24"/>
  <c r="F9110" i="24"/>
  <c r="E9110" i="24"/>
  <c r="F9109" i="24"/>
  <c r="E9109" i="24"/>
  <c r="F9108" i="24"/>
  <c r="E9108" i="24"/>
  <c r="F9107" i="24"/>
  <c r="E9107" i="24"/>
  <c r="F9106" i="24"/>
  <c r="E9106" i="24"/>
  <c r="F9105" i="24"/>
  <c r="E9105" i="24"/>
  <c r="F9104" i="24"/>
  <c r="E9104" i="24"/>
  <c r="F9103" i="24"/>
  <c r="E9103" i="24"/>
  <c r="F9102" i="24"/>
  <c r="E9102" i="24"/>
  <c r="F9101" i="24"/>
  <c r="E9101" i="24"/>
  <c r="F9100" i="24"/>
  <c r="E9100" i="24"/>
  <c r="F9099" i="24"/>
  <c r="E9099" i="24"/>
  <c r="F9098" i="24"/>
  <c r="E9098" i="24"/>
  <c r="F9097" i="24"/>
  <c r="E9097" i="24"/>
  <c r="G9097" i="24" s="1"/>
  <c r="F9096" i="24"/>
  <c r="E9096" i="24"/>
  <c r="F9095" i="24"/>
  <c r="E9095" i="24"/>
  <c r="F9094" i="24"/>
  <c r="E9094" i="24"/>
  <c r="F9093" i="24"/>
  <c r="E9093" i="24"/>
  <c r="F9092" i="24"/>
  <c r="E9092" i="24"/>
  <c r="F9091" i="24"/>
  <c r="E9091" i="24"/>
  <c r="F9090" i="24"/>
  <c r="E9090" i="24"/>
  <c r="F9089" i="24"/>
  <c r="E9089" i="24"/>
  <c r="G9089" i="24" s="1"/>
  <c r="F9088" i="24"/>
  <c r="E9088" i="24"/>
  <c r="F9087" i="24"/>
  <c r="E9087" i="24"/>
  <c r="F9086" i="24"/>
  <c r="E9086" i="24"/>
  <c r="F9085" i="24"/>
  <c r="E9085" i="24"/>
  <c r="F9084" i="24"/>
  <c r="E9084" i="24"/>
  <c r="F9083" i="24"/>
  <c r="E9083" i="24"/>
  <c r="F9082" i="24"/>
  <c r="E9082" i="24"/>
  <c r="F9081" i="24"/>
  <c r="E9081" i="24"/>
  <c r="G9081" i="24" s="1"/>
  <c r="F9080" i="24"/>
  <c r="E9080" i="24"/>
  <c r="F9079" i="24"/>
  <c r="E9079" i="24"/>
  <c r="F9078" i="24"/>
  <c r="E9078" i="24"/>
  <c r="F9077" i="24"/>
  <c r="E9077" i="24"/>
  <c r="F9076" i="24"/>
  <c r="E9076" i="24"/>
  <c r="F9075" i="24"/>
  <c r="E9075" i="24"/>
  <c r="F9074" i="24"/>
  <c r="E9074" i="24"/>
  <c r="F9073" i="24"/>
  <c r="E9073" i="24"/>
  <c r="F9072" i="24"/>
  <c r="E9072" i="24"/>
  <c r="F9071" i="24"/>
  <c r="E9071" i="24"/>
  <c r="F9070" i="24"/>
  <c r="E9070" i="24"/>
  <c r="F9069" i="24"/>
  <c r="E9069" i="24"/>
  <c r="F9068" i="24"/>
  <c r="E9068" i="24"/>
  <c r="F9067" i="24"/>
  <c r="E9067" i="24"/>
  <c r="F9066" i="24"/>
  <c r="E9066" i="24"/>
  <c r="F9065" i="24"/>
  <c r="E9065" i="24"/>
  <c r="F9064" i="24"/>
  <c r="E9064" i="24"/>
  <c r="F9063" i="24"/>
  <c r="E9063" i="24"/>
  <c r="F9062" i="24"/>
  <c r="E9062" i="24"/>
  <c r="F9061" i="24"/>
  <c r="E9061" i="24"/>
  <c r="F9060" i="24"/>
  <c r="E9060" i="24"/>
  <c r="F9059" i="24"/>
  <c r="E9059" i="24"/>
  <c r="F9058" i="24"/>
  <c r="E9058" i="24"/>
  <c r="F9057" i="24"/>
  <c r="E9057" i="24"/>
  <c r="G9057" i="24" s="1"/>
  <c r="F9056" i="24"/>
  <c r="E9056" i="24"/>
  <c r="F9055" i="24"/>
  <c r="E9055" i="24"/>
  <c r="F9054" i="24"/>
  <c r="E9054" i="24"/>
  <c r="F9053" i="24"/>
  <c r="E9053" i="24"/>
  <c r="F9052" i="24"/>
  <c r="E9052" i="24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F9046" i="24"/>
  <c r="E9046" i="24"/>
  <c r="F9045" i="24"/>
  <c r="E9045" i="24"/>
  <c r="F9044" i="24"/>
  <c r="E9044" i="24"/>
  <c r="F9043" i="24"/>
  <c r="E9043" i="24"/>
  <c r="F9042" i="24"/>
  <c r="E9042" i="24"/>
  <c r="F9041" i="24"/>
  <c r="E9041" i="24"/>
  <c r="G9041" i="24" s="1"/>
  <c r="F9040" i="24"/>
  <c r="E9040" i="24"/>
  <c r="F9039" i="24"/>
  <c r="E9039" i="24"/>
  <c r="F9038" i="24"/>
  <c r="E9038" i="24"/>
  <c r="F9037" i="24"/>
  <c r="E9037" i="24"/>
  <c r="F9036" i="24"/>
  <c r="E9036" i="24"/>
  <c r="F9035" i="24"/>
  <c r="E9035" i="24"/>
  <c r="F9034" i="24"/>
  <c r="E9034" i="24"/>
  <c r="F9033" i="24"/>
  <c r="E9033" i="24"/>
  <c r="F9032" i="24"/>
  <c r="E9032" i="24"/>
  <c r="F9031" i="24"/>
  <c r="E9031" i="24"/>
  <c r="F9030" i="24"/>
  <c r="E9030" i="24"/>
  <c r="F9029" i="24"/>
  <c r="E9029" i="24"/>
  <c r="F9028" i="24"/>
  <c r="E9028" i="24"/>
  <c r="F9027" i="24"/>
  <c r="E9027" i="24"/>
  <c r="F9026" i="24"/>
  <c r="E9026" i="24"/>
  <c r="F9025" i="24"/>
  <c r="E9025" i="24"/>
  <c r="G9025" i="24" s="1"/>
  <c r="F9024" i="24"/>
  <c r="E9024" i="24"/>
  <c r="F9023" i="24"/>
  <c r="E9023" i="24"/>
  <c r="F9022" i="24"/>
  <c r="E9022" i="24"/>
  <c r="F9021" i="24"/>
  <c r="E9021" i="24"/>
  <c r="F9020" i="24"/>
  <c r="E9020" i="24"/>
  <c r="F9019" i="24"/>
  <c r="E9019" i="24"/>
  <c r="F9018" i="24"/>
  <c r="E9018" i="24"/>
  <c r="F9017" i="24"/>
  <c r="E9017" i="24"/>
  <c r="F9016" i="24"/>
  <c r="E9016" i="24"/>
  <c r="F9015" i="24"/>
  <c r="E9015" i="24"/>
  <c r="F9014" i="24"/>
  <c r="E9014" i="24"/>
  <c r="F9013" i="24"/>
  <c r="E9013" i="24"/>
  <c r="F9012" i="24"/>
  <c r="E9012" i="24"/>
  <c r="F9011" i="24"/>
  <c r="E9011" i="24"/>
  <c r="F9010" i="24"/>
  <c r="E9010" i="24"/>
  <c r="F9009" i="24"/>
  <c r="E9009" i="24"/>
  <c r="F9008" i="24"/>
  <c r="E9008" i="24"/>
  <c r="F9007" i="24"/>
  <c r="E9007" i="24"/>
  <c r="F9006" i="24"/>
  <c r="E9006" i="24"/>
  <c r="F9005" i="24"/>
  <c r="E9005" i="24"/>
  <c r="F9004" i="24"/>
  <c r="E9004" i="24"/>
  <c r="F9003" i="24"/>
  <c r="E9003" i="24"/>
  <c r="F9002" i="24"/>
  <c r="E9002" i="24"/>
  <c r="F9001" i="24"/>
  <c r="E9001" i="24"/>
  <c r="F9000" i="24"/>
  <c r="E9000" i="24"/>
  <c r="F8999" i="24"/>
  <c r="E8999" i="24"/>
  <c r="F8998" i="24"/>
  <c r="E8998" i="24"/>
  <c r="F8997" i="24"/>
  <c r="E8997" i="24"/>
  <c r="F8996" i="24"/>
  <c r="E8996" i="24"/>
  <c r="F8995" i="24"/>
  <c r="E8995" i="24"/>
  <c r="F8994" i="24"/>
  <c r="E8994" i="24"/>
  <c r="F8993" i="24"/>
  <c r="E8993" i="24"/>
  <c r="F8992" i="24"/>
  <c r="E8992" i="24"/>
  <c r="F8991" i="24"/>
  <c r="E8991" i="24"/>
  <c r="F8990" i="24"/>
  <c r="E8990" i="24"/>
  <c r="F8989" i="24"/>
  <c r="E8989" i="24"/>
  <c r="F8988" i="24"/>
  <c r="E8988" i="24"/>
  <c r="F8987" i="24"/>
  <c r="E8987" i="24"/>
  <c r="F8986" i="24"/>
  <c r="E8986" i="24"/>
  <c r="F8985" i="24"/>
  <c r="E8985" i="24"/>
  <c r="F8984" i="24"/>
  <c r="E8984" i="24"/>
  <c r="F8983" i="24"/>
  <c r="E8983" i="24"/>
  <c r="F8982" i="24"/>
  <c r="E8982" i="24"/>
  <c r="F8981" i="24"/>
  <c r="E8981" i="24"/>
  <c r="F8980" i="24"/>
  <c r="E8980" i="24"/>
  <c r="F8979" i="24"/>
  <c r="E8979" i="24"/>
  <c r="F8978" i="24"/>
  <c r="E8978" i="24"/>
  <c r="F8977" i="24"/>
  <c r="E8977" i="24"/>
  <c r="F8976" i="24"/>
  <c r="E8976" i="24"/>
  <c r="F8975" i="24"/>
  <c r="E8975" i="24"/>
  <c r="F8974" i="24"/>
  <c r="E8974" i="24"/>
  <c r="F8973" i="24"/>
  <c r="E8973" i="24"/>
  <c r="F8972" i="24"/>
  <c r="E8972" i="24"/>
  <c r="F8971" i="24"/>
  <c r="E8971" i="24"/>
  <c r="F8970" i="24"/>
  <c r="E8970" i="24"/>
  <c r="F8969" i="24"/>
  <c r="E8969" i="24"/>
  <c r="F8968" i="24"/>
  <c r="E8968" i="24"/>
  <c r="F8967" i="24"/>
  <c r="E8967" i="24"/>
  <c r="F8966" i="24"/>
  <c r="E8966" i="24"/>
  <c r="F8965" i="24"/>
  <c r="E8965" i="24"/>
  <c r="F8964" i="24"/>
  <c r="E8964" i="24"/>
  <c r="F8963" i="24"/>
  <c r="E8963" i="24"/>
  <c r="F8962" i="24"/>
  <c r="E8962" i="24"/>
  <c r="F8961" i="24"/>
  <c r="E8961" i="24"/>
  <c r="F8960" i="24"/>
  <c r="E8960" i="24"/>
  <c r="F8959" i="24"/>
  <c r="E8959" i="24"/>
  <c r="F8958" i="24"/>
  <c r="E8958" i="24"/>
  <c r="F8957" i="24"/>
  <c r="E8957" i="24"/>
  <c r="F8956" i="24"/>
  <c r="E8956" i="24"/>
  <c r="F8955" i="24"/>
  <c r="E8955" i="24"/>
  <c r="F8954" i="24"/>
  <c r="E8954" i="24"/>
  <c r="F8953" i="24"/>
  <c r="E8953" i="24"/>
  <c r="G8953" i="24" s="1"/>
  <c r="F8952" i="24"/>
  <c r="E8952" i="24"/>
  <c r="F8951" i="24"/>
  <c r="E8951" i="24"/>
  <c r="F8950" i="24"/>
  <c r="E8950" i="24"/>
  <c r="F8949" i="24"/>
  <c r="E8949" i="24"/>
  <c r="F8948" i="24"/>
  <c r="E8948" i="24"/>
  <c r="F8947" i="24"/>
  <c r="E8947" i="24"/>
  <c r="F8946" i="24"/>
  <c r="E8946" i="24"/>
  <c r="F8945" i="24"/>
  <c r="E8945" i="24"/>
  <c r="G8945" i="24" s="1"/>
  <c r="F8944" i="24"/>
  <c r="E8944" i="24"/>
  <c r="F8943" i="24"/>
  <c r="E8943" i="24"/>
  <c r="F8942" i="24"/>
  <c r="E8942" i="24"/>
  <c r="F8941" i="24"/>
  <c r="E8941" i="24"/>
  <c r="F8940" i="24"/>
  <c r="E8940" i="24"/>
  <c r="F8939" i="24"/>
  <c r="E8939" i="24"/>
  <c r="F8938" i="24"/>
  <c r="E8938" i="24"/>
  <c r="F8937" i="24"/>
  <c r="E8937" i="24"/>
  <c r="F8936" i="24"/>
  <c r="E8936" i="24"/>
  <c r="F8935" i="24"/>
  <c r="E8935" i="24"/>
  <c r="F8934" i="24"/>
  <c r="E8934" i="24"/>
  <c r="F8933" i="24"/>
  <c r="E8933" i="24"/>
  <c r="F8932" i="24"/>
  <c r="E8932" i="24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F8926" i="24"/>
  <c r="E8926" i="24"/>
  <c r="F8925" i="24"/>
  <c r="E8925" i="24"/>
  <c r="F8924" i="24"/>
  <c r="E8924" i="24"/>
  <c r="F8923" i="24"/>
  <c r="E8923" i="24"/>
  <c r="F8922" i="24"/>
  <c r="E8922" i="24"/>
  <c r="F8921" i="24"/>
  <c r="E8921" i="24"/>
  <c r="G8921" i="24" s="1"/>
  <c r="F8920" i="24"/>
  <c r="E8920" i="24"/>
  <c r="F8919" i="24"/>
  <c r="E8919" i="24"/>
  <c r="F8918" i="24"/>
  <c r="E8918" i="24"/>
  <c r="F8917" i="24"/>
  <c r="E8917" i="24"/>
  <c r="F8916" i="24"/>
  <c r="E8916" i="24"/>
  <c r="F8915" i="24"/>
  <c r="E8915" i="24"/>
  <c r="F8914" i="24"/>
  <c r="E8914" i="24"/>
  <c r="F8913" i="24"/>
  <c r="E8913" i="24"/>
  <c r="G8913" i="24" s="1"/>
  <c r="F8912" i="24"/>
  <c r="E8912" i="24"/>
  <c r="F8911" i="24"/>
  <c r="E8911" i="24"/>
  <c r="F8910" i="24"/>
  <c r="E8910" i="24"/>
  <c r="F8909" i="24"/>
  <c r="E8909" i="24"/>
  <c r="F8908" i="24"/>
  <c r="E8908" i="24"/>
  <c r="F8907" i="24"/>
  <c r="E8907" i="24"/>
  <c r="F8906" i="24"/>
  <c r="E8906" i="24"/>
  <c r="F8905" i="24"/>
  <c r="E8905" i="24"/>
  <c r="G8905" i="24" s="1"/>
  <c r="F8904" i="24"/>
  <c r="E8904" i="24"/>
  <c r="F8903" i="24"/>
  <c r="E8903" i="24"/>
  <c r="F8902" i="24"/>
  <c r="E8902" i="24"/>
  <c r="F8901" i="24"/>
  <c r="E8901" i="24"/>
  <c r="F8900" i="24"/>
  <c r="E8900" i="24"/>
  <c r="F8899" i="24"/>
  <c r="E8899" i="24"/>
  <c r="F8898" i="24"/>
  <c r="E8898" i="24"/>
  <c r="F8897" i="24"/>
  <c r="E8897" i="24"/>
  <c r="F8896" i="24"/>
  <c r="E8896" i="24"/>
  <c r="F8895" i="24"/>
  <c r="E8895" i="24"/>
  <c r="F8894" i="24"/>
  <c r="E8894" i="24"/>
  <c r="F8893" i="24"/>
  <c r="E8893" i="24"/>
  <c r="F8892" i="24"/>
  <c r="E8892" i="24"/>
  <c r="F8891" i="24"/>
  <c r="E8891" i="24"/>
  <c r="F8890" i="24"/>
  <c r="E8890" i="24"/>
  <c r="F8889" i="24"/>
  <c r="E8889" i="24"/>
  <c r="F8888" i="24"/>
  <c r="E8888" i="24"/>
  <c r="F8887" i="24"/>
  <c r="E8887" i="24"/>
  <c r="F8886" i="24"/>
  <c r="E8886" i="24"/>
  <c r="F8885" i="24"/>
  <c r="E8885" i="24"/>
  <c r="F8884" i="24"/>
  <c r="E8884" i="24"/>
  <c r="F8883" i="24"/>
  <c r="E8883" i="24"/>
  <c r="F8882" i="24"/>
  <c r="E8882" i="24"/>
  <c r="F8881" i="24"/>
  <c r="E8881" i="24"/>
  <c r="F8880" i="24"/>
  <c r="E8880" i="24"/>
  <c r="F8879" i="24"/>
  <c r="E8879" i="24"/>
  <c r="F8878" i="24"/>
  <c r="E8878" i="24"/>
  <c r="F8877" i="24"/>
  <c r="E8877" i="24"/>
  <c r="F8876" i="24"/>
  <c r="E8876" i="24"/>
  <c r="F8875" i="24"/>
  <c r="E8875" i="24"/>
  <c r="F8874" i="24"/>
  <c r="E8874" i="24"/>
  <c r="F8873" i="24"/>
  <c r="E8873" i="24"/>
  <c r="F8872" i="24"/>
  <c r="E8872" i="24"/>
  <c r="F8871" i="24"/>
  <c r="E8871" i="24"/>
  <c r="F8870" i="24"/>
  <c r="E8870" i="24"/>
  <c r="F8869" i="24"/>
  <c r="E8869" i="24"/>
  <c r="F8868" i="24"/>
  <c r="E8868" i="24"/>
  <c r="F8867" i="24"/>
  <c r="E8867" i="24"/>
  <c r="F8866" i="24"/>
  <c r="E8866" i="24"/>
  <c r="F8865" i="24"/>
  <c r="E8865" i="24"/>
  <c r="F8864" i="24"/>
  <c r="E8864" i="24"/>
  <c r="F8863" i="24"/>
  <c r="E8863" i="24"/>
  <c r="F8862" i="24"/>
  <c r="E8862" i="24"/>
  <c r="F8861" i="24"/>
  <c r="E8861" i="24"/>
  <c r="F8860" i="24"/>
  <c r="E8860" i="24"/>
  <c r="F8859" i="24"/>
  <c r="E8859" i="24"/>
  <c r="F8858" i="24"/>
  <c r="E8858" i="24"/>
  <c r="F8857" i="24"/>
  <c r="E8857" i="24"/>
  <c r="F8856" i="24"/>
  <c r="E8856" i="24"/>
  <c r="F8855" i="24"/>
  <c r="E8855" i="24"/>
  <c r="F8854" i="24"/>
  <c r="E8854" i="24"/>
  <c r="F8853" i="24"/>
  <c r="E8853" i="24"/>
  <c r="F8852" i="24"/>
  <c r="E8852" i="24"/>
  <c r="F8851" i="24"/>
  <c r="E8851" i="24"/>
  <c r="F8850" i="24"/>
  <c r="E8850" i="24"/>
  <c r="F8849" i="24"/>
  <c r="E8849" i="24"/>
  <c r="F8848" i="24"/>
  <c r="E8848" i="24"/>
  <c r="F8847" i="24"/>
  <c r="E8847" i="24"/>
  <c r="F8846" i="24"/>
  <c r="E8846" i="24"/>
  <c r="F8845" i="24"/>
  <c r="E8845" i="24"/>
  <c r="F8844" i="24"/>
  <c r="E8844" i="24"/>
  <c r="F8843" i="24"/>
  <c r="E8843" i="24"/>
  <c r="F8842" i="24"/>
  <c r="E8842" i="24"/>
  <c r="F8841" i="24"/>
  <c r="E8841" i="24"/>
  <c r="F8840" i="24"/>
  <c r="E8840" i="24"/>
  <c r="F8839" i="24"/>
  <c r="E8839" i="24"/>
  <c r="F8838" i="24"/>
  <c r="E8838" i="24"/>
  <c r="F8837" i="24"/>
  <c r="E8837" i="24"/>
  <c r="F8836" i="24"/>
  <c r="E8836" i="24"/>
  <c r="F8835" i="24"/>
  <c r="E8835" i="24"/>
  <c r="F8834" i="24"/>
  <c r="E8834" i="24"/>
  <c r="F8833" i="24"/>
  <c r="E8833" i="24"/>
  <c r="F8832" i="24"/>
  <c r="E8832" i="24"/>
  <c r="F8831" i="24"/>
  <c r="E8831" i="24"/>
  <c r="F8830" i="24"/>
  <c r="E8830" i="24"/>
  <c r="F8829" i="24"/>
  <c r="E8829" i="24"/>
  <c r="F8828" i="24"/>
  <c r="E8828" i="24"/>
  <c r="F8827" i="24"/>
  <c r="E8827" i="24"/>
  <c r="F8826" i="24"/>
  <c r="E8826" i="24"/>
  <c r="F8825" i="24"/>
  <c r="E8825" i="24"/>
  <c r="F8824" i="24"/>
  <c r="E8824" i="24"/>
  <c r="F8823" i="24"/>
  <c r="E8823" i="24"/>
  <c r="F8822" i="24"/>
  <c r="E8822" i="24"/>
  <c r="F8821" i="24"/>
  <c r="E8821" i="24"/>
  <c r="F8820" i="24"/>
  <c r="E8820" i="24"/>
  <c r="F8819" i="24"/>
  <c r="E8819" i="24"/>
  <c r="F8818" i="24"/>
  <c r="E8818" i="24"/>
  <c r="F8817" i="24"/>
  <c r="E8817" i="24"/>
  <c r="F8816" i="24"/>
  <c r="E8816" i="24"/>
  <c r="F8815" i="24"/>
  <c r="E8815" i="24"/>
  <c r="F8814" i="24"/>
  <c r="E8814" i="24"/>
  <c r="F8813" i="24"/>
  <c r="E8813" i="24"/>
  <c r="F8812" i="24"/>
  <c r="E8812" i="24"/>
  <c r="F8811" i="24"/>
  <c r="E8811" i="24"/>
  <c r="F8810" i="24"/>
  <c r="E8810" i="24"/>
  <c r="F8809" i="24"/>
  <c r="E8809" i="24"/>
  <c r="F8808" i="24"/>
  <c r="E8808" i="24"/>
  <c r="F8807" i="24"/>
  <c r="E8807" i="24"/>
  <c r="F8806" i="24"/>
  <c r="E8806" i="24"/>
  <c r="F8805" i="24"/>
  <c r="E8805" i="24"/>
  <c r="F8804" i="24"/>
  <c r="E8804" i="24"/>
  <c r="F8803" i="24"/>
  <c r="E8803" i="24"/>
  <c r="F8802" i="24"/>
  <c r="E8802" i="24"/>
  <c r="F8801" i="24"/>
  <c r="E8801" i="24"/>
  <c r="F8800" i="24"/>
  <c r="E8800" i="24"/>
  <c r="F8799" i="24"/>
  <c r="E8799" i="24"/>
  <c r="F8798" i="24"/>
  <c r="E8798" i="24"/>
  <c r="F8797" i="24"/>
  <c r="E8797" i="24"/>
  <c r="F8796" i="24"/>
  <c r="E8796" i="24"/>
  <c r="F8795" i="24"/>
  <c r="E8795" i="24"/>
  <c r="F8794" i="24"/>
  <c r="E8794" i="24"/>
  <c r="F8793" i="24"/>
  <c r="E8793" i="24"/>
  <c r="F8792" i="24"/>
  <c r="E8792" i="24"/>
  <c r="F8791" i="24"/>
  <c r="E8791" i="24"/>
  <c r="F8790" i="24"/>
  <c r="E8790" i="24"/>
  <c r="F8789" i="24"/>
  <c r="E8789" i="24"/>
  <c r="F8788" i="24"/>
  <c r="E8788" i="24"/>
  <c r="F8787" i="24"/>
  <c r="E8787" i="24"/>
  <c r="F8786" i="24"/>
  <c r="E8786" i="24"/>
  <c r="F8785" i="24"/>
  <c r="E8785" i="24"/>
  <c r="F8784" i="24"/>
  <c r="E8784" i="24"/>
  <c r="F8783" i="24"/>
  <c r="E8783" i="24"/>
  <c r="F8782" i="24"/>
  <c r="E8782" i="24"/>
  <c r="F8781" i="24"/>
  <c r="E8781" i="24"/>
  <c r="F8780" i="24"/>
  <c r="E8780" i="24"/>
  <c r="F8779" i="24"/>
  <c r="E8779" i="24"/>
  <c r="F8778" i="24"/>
  <c r="E8778" i="24"/>
  <c r="F8777" i="24"/>
  <c r="E8777" i="24"/>
  <c r="F8776" i="24"/>
  <c r="E8776" i="24"/>
  <c r="F8775" i="24"/>
  <c r="E8775" i="24"/>
  <c r="F8774" i="24"/>
  <c r="E8774" i="24"/>
  <c r="F8773" i="24"/>
  <c r="E8773" i="24"/>
  <c r="F8772" i="24"/>
  <c r="E8772" i="24"/>
  <c r="F8771" i="24"/>
  <c r="E8771" i="24"/>
  <c r="F8770" i="24"/>
  <c r="E8770" i="24"/>
  <c r="F8769" i="24"/>
  <c r="E8769" i="24"/>
  <c r="F8768" i="24"/>
  <c r="E8768" i="24"/>
  <c r="F8767" i="24"/>
  <c r="E8767" i="24"/>
  <c r="F8766" i="24"/>
  <c r="E8766" i="24"/>
  <c r="F8765" i="24"/>
  <c r="E8765" i="24"/>
  <c r="F8764" i="24"/>
  <c r="E8764" i="24"/>
  <c r="F8763" i="24"/>
  <c r="E8763" i="24"/>
  <c r="F8762" i="24"/>
  <c r="E8762" i="24"/>
  <c r="F8761" i="24"/>
  <c r="E8761" i="24"/>
  <c r="F8760" i="24"/>
  <c r="E8760" i="24"/>
  <c r="F8759" i="24"/>
  <c r="E8759" i="24"/>
  <c r="F8758" i="24"/>
  <c r="E8758" i="24"/>
  <c r="F8757" i="24"/>
  <c r="E8757" i="24"/>
  <c r="F8756" i="24"/>
  <c r="E8756" i="24"/>
  <c r="F8755" i="24"/>
  <c r="E8755" i="24"/>
  <c r="F8754" i="24"/>
  <c r="E8754" i="24"/>
  <c r="F8753" i="24"/>
  <c r="E8753" i="24"/>
  <c r="F8752" i="24"/>
  <c r="E8752" i="24"/>
  <c r="F8751" i="24"/>
  <c r="E8751" i="24"/>
  <c r="F8750" i="24"/>
  <c r="E8750" i="24"/>
  <c r="F8749" i="24"/>
  <c r="E8749" i="24"/>
  <c r="F8748" i="24"/>
  <c r="E8748" i="24"/>
  <c r="F8747" i="24"/>
  <c r="E8747" i="24"/>
  <c r="F8746" i="24"/>
  <c r="E8746" i="24"/>
  <c r="F8745" i="24"/>
  <c r="E8745" i="24"/>
  <c r="F8744" i="24"/>
  <c r="E8744" i="24"/>
  <c r="F8743" i="24"/>
  <c r="E8743" i="24"/>
  <c r="F8742" i="24"/>
  <c r="E8742" i="24"/>
  <c r="F8741" i="24"/>
  <c r="E8741" i="24"/>
  <c r="F8740" i="24"/>
  <c r="E8740" i="24"/>
  <c r="F8739" i="24"/>
  <c r="E8739" i="24"/>
  <c r="F8738" i="24"/>
  <c r="E8738" i="24"/>
  <c r="F8737" i="24"/>
  <c r="E8737" i="24"/>
  <c r="F8736" i="24"/>
  <c r="E8736" i="24"/>
  <c r="F8735" i="24"/>
  <c r="E8735" i="24"/>
  <c r="F8734" i="24"/>
  <c r="E8734" i="24"/>
  <c r="F8733" i="24"/>
  <c r="E8733" i="24"/>
  <c r="F8732" i="24"/>
  <c r="E8732" i="24"/>
  <c r="F8731" i="24"/>
  <c r="E8731" i="24"/>
  <c r="F8730" i="24"/>
  <c r="E8730" i="24"/>
  <c r="F8729" i="24"/>
  <c r="E8729" i="24"/>
  <c r="F8728" i="24"/>
  <c r="E8728" i="24"/>
  <c r="F8727" i="24"/>
  <c r="E8727" i="24"/>
  <c r="F8726" i="24"/>
  <c r="E8726" i="24"/>
  <c r="F8725" i="24"/>
  <c r="E8725" i="24"/>
  <c r="F8724" i="24"/>
  <c r="E8724" i="24"/>
  <c r="F8723" i="24"/>
  <c r="E8723" i="24"/>
  <c r="F8722" i="24"/>
  <c r="E8722" i="24"/>
  <c r="F8721" i="24"/>
  <c r="E8721" i="24"/>
  <c r="F8720" i="24"/>
  <c r="E8720" i="24"/>
  <c r="F8719" i="24"/>
  <c r="E8719" i="24"/>
  <c r="F8718" i="24"/>
  <c r="E8718" i="24"/>
  <c r="F8717" i="24"/>
  <c r="E8717" i="24"/>
  <c r="F8716" i="24"/>
  <c r="E8716" i="24"/>
  <c r="F8715" i="24"/>
  <c r="E8715" i="24"/>
  <c r="F8714" i="24"/>
  <c r="E8714" i="24"/>
  <c r="F8713" i="24"/>
  <c r="E8713" i="24"/>
  <c r="F8712" i="24"/>
  <c r="E8712" i="24"/>
  <c r="F8711" i="24"/>
  <c r="E8711" i="24"/>
  <c r="F8710" i="24"/>
  <c r="E8710" i="24"/>
  <c r="F8709" i="24"/>
  <c r="E8709" i="24"/>
  <c r="F8708" i="24"/>
  <c r="E8708" i="24"/>
  <c r="F8707" i="24"/>
  <c r="E8707" i="24"/>
  <c r="F8706" i="24"/>
  <c r="E8706" i="24"/>
  <c r="F8705" i="24"/>
  <c r="E8705" i="24"/>
  <c r="F8704" i="24"/>
  <c r="E8704" i="24"/>
  <c r="F8703" i="24"/>
  <c r="E8703" i="24"/>
  <c r="F8702" i="24"/>
  <c r="E8702" i="24"/>
  <c r="F8701" i="24"/>
  <c r="E8701" i="24"/>
  <c r="F8700" i="24"/>
  <c r="E8700" i="24"/>
  <c r="F8699" i="24"/>
  <c r="E8699" i="24"/>
  <c r="F8698" i="24"/>
  <c r="E8698" i="24"/>
  <c r="F8697" i="24"/>
  <c r="E8697" i="24"/>
  <c r="F8696" i="24"/>
  <c r="E8696" i="24"/>
  <c r="F8695" i="24"/>
  <c r="E8695" i="24"/>
  <c r="F8694" i="24"/>
  <c r="E8694" i="24"/>
  <c r="F8693" i="24"/>
  <c r="E8693" i="24"/>
  <c r="F8692" i="24"/>
  <c r="E8692" i="24"/>
  <c r="F8691" i="24"/>
  <c r="E8691" i="24"/>
  <c r="F8690" i="24"/>
  <c r="E8690" i="24"/>
  <c r="F8689" i="24"/>
  <c r="E8689" i="24"/>
  <c r="F8688" i="24"/>
  <c r="E8688" i="24"/>
  <c r="F8687" i="24"/>
  <c r="E8687" i="24"/>
  <c r="F8686" i="24"/>
  <c r="E8686" i="24"/>
  <c r="F8685" i="24"/>
  <c r="E8685" i="24"/>
  <c r="F8684" i="24"/>
  <c r="E8684" i="24"/>
  <c r="F8683" i="24"/>
  <c r="E8683" i="24"/>
  <c r="F8682" i="24"/>
  <c r="E8682" i="24"/>
  <c r="F8681" i="24"/>
  <c r="E8681" i="24"/>
  <c r="F8680" i="24"/>
  <c r="E8680" i="24"/>
  <c r="F8679" i="24"/>
  <c r="E8679" i="24"/>
  <c r="F8678" i="24"/>
  <c r="E8678" i="24"/>
  <c r="F8677" i="24"/>
  <c r="E8677" i="24"/>
  <c r="F8676" i="24"/>
  <c r="E8676" i="24"/>
  <c r="F8675" i="24"/>
  <c r="E8675" i="24"/>
  <c r="F8674" i="24"/>
  <c r="E8674" i="24"/>
  <c r="F8673" i="24"/>
  <c r="E8673" i="24"/>
  <c r="F8672" i="24"/>
  <c r="E8672" i="24"/>
  <c r="F8671" i="24"/>
  <c r="E8671" i="24"/>
  <c r="F8670" i="24"/>
  <c r="E8670" i="24"/>
  <c r="F8669" i="24"/>
  <c r="E8669" i="24"/>
  <c r="F8668" i="24"/>
  <c r="E8668" i="24"/>
  <c r="F8667" i="24"/>
  <c r="E8667" i="24"/>
  <c r="F8666" i="24"/>
  <c r="E8666" i="24"/>
  <c r="F8665" i="24"/>
  <c r="E8665" i="24"/>
  <c r="F8664" i="24"/>
  <c r="E8664" i="24"/>
  <c r="F8663" i="24"/>
  <c r="E8663" i="24"/>
  <c r="F8662" i="24"/>
  <c r="E8662" i="24"/>
  <c r="F8661" i="24"/>
  <c r="E8661" i="24"/>
  <c r="F8660" i="24"/>
  <c r="E8660" i="24"/>
  <c r="F8659" i="24"/>
  <c r="E8659" i="24"/>
  <c r="F8658" i="24"/>
  <c r="E8658" i="24"/>
  <c r="F8657" i="24"/>
  <c r="E8657" i="24"/>
  <c r="F8656" i="24"/>
  <c r="E8656" i="24"/>
  <c r="F8655" i="24"/>
  <c r="E8655" i="24"/>
  <c r="F8654" i="24"/>
  <c r="E8654" i="24"/>
  <c r="F8653" i="24"/>
  <c r="E8653" i="24"/>
  <c r="F8652" i="24"/>
  <c r="E8652" i="24"/>
  <c r="F8651" i="24"/>
  <c r="E8651" i="24"/>
  <c r="F8650" i="24"/>
  <c r="E8650" i="24"/>
  <c r="F8649" i="24"/>
  <c r="E8649" i="24"/>
  <c r="F8648" i="24"/>
  <c r="E8648" i="24"/>
  <c r="F8647" i="24"/>
  <c r="E8647" i="24"/>
  <c r="F8646" i="24"/>
  <c r="E8646" i="24"/>
  <c r="F8645" i="24"/>
  <c r="E8645" i="24"/>
  <c r="F8644" i="24"/>
  <c r="E8644" i="24"/>
  <c r="F8643" i="24"/>
  <c r="E8643" i="24"/>
  <c r="F8642" i="24"/>
  <c r="E8642" i="24"/>
  <c r="F8641" i="24"/>
  <c r="E8641" i="24"/>
  <c r="F8640" i="24"/>
  <c r="E8640" i="24"/>
  <c r="F8639" i="24"/>
  <c r="E8639" i="24"/>
  <c r="F8638" i="24"/>
  <c r="E8638" i="24"/>
  <c r="F8637" i="24"/>
  <c r="E8637" i="24"/>
  <c r="F8636" i="24"/>
  <c r="E8636" i="24"/>
  <c r="F8635" i="24"/>
  <c r="E8635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F8628" i="24"/>
  <c r="E8628" i="24"/>
  <c r="F8627" i="24"/>
  <c r="E8627" i="24"/>
  <c r="F8626" i="24"/>
  <c r="E8626" i="24"/>
  <c r="F8625" i="24"/>
  <c r="E8625" i="24"/>
  <c r="F8624" i="24"/>
  <c r="E8624" i="24"/>
  <c r="F8623" i="24"/>
  <c r="E8623" i="24"/>
  <c r="F8622" i="24"/>
  <c r="E8622" i="24"/>
  <c r="F8621" i="24"/>
  <c r="E8621" i="24"/>
  <c r="F8620" i="24"/>
  <c r="E8620" i="24"/>
  <c r="F8619" i="24"/>
  <c r="E8619" i="24"/>
  <c r="F8618" i="24"/>
  <c r="E8618" i="24"/>
  <c r="F8617" i="24"/>
  <c r="E8617" i="24"/>
  <c r="F8616" i="24"/>
  <c r="E8616" i="24"/>
  <c r="F8615" i="24"/>
  <c r="E8615" i="24"/>
  <c r="F8614" i="24"/>
  <c r="E8614" i="24"/>
  <c r="F8613" i="24"/>
  <c r="E8613" i="24"/>
  <c r="F8612" i="24"/>
  <c r="E8612" i="24"/>
  <c r="F8611" i="24"/>
  <c r="E8611" i="24"/>
  <c r="F8610" i="24"/>
  <c r="E8610" i="24"/>
  <c r="F8609" i="24"/>
  <c r="E8609" i="24"/>
  <c r="F8608" i="24"/>
  <c r="E8608" i="24"/>
  <c r="F8607" i="24"/>
  <c r="E8607" i="24"/>
  <c r="F8606" i="24"/>
  <c r="E8606" i="24"/>
  <c r="F8605" i="24"/>
  <c r="E8605" i="24"/>
  <c r="F8604" i="24"/>
  <c r="E8604" i="24"/>
  <c r="F8603" i="24"/>
  <c r="E8603" i="24"/>
  <c r="F8602" i="24"/>
  <c r="E8602" i="24"/>
  <c r="F8601" i="24"/>
  <c r="E8601" i="24"/>
  <c r="F8600" i="24"/>
  <c r="E8600" i="24"/>
  <c r="F8599" i="24"/>
  <c r="E8599" i="24"/>
  <c r="F8598" i="24"/>
  <c r="E8598" i="24"/>
  <c r="F8597" i="24"/>
  <c r="E8597" i="24"/>
  <c r="F8596" i="24"/>
  <c r="E8596" i="24"/>
  <c r="F8595" i="24"/>
  <c r="E8595" i="24"/>
  <c r="F8594" i="24"/>
  <c r="E8594" i="24"/>
  <c r="F8593" i="24"/>
  <c r="E8593" i="24"/>
  <c r="F8592" i="24"/>
  <c r="E8592" i="24"/>
  <c r="F8591" i="24"/>
  <c r="E8591" i="24"/>
  <c r="F8590" i="24"/>
  <c r="E8590" i="24"/>
  <c r="F8589" i="24"/>
  <c r="E8589" i="24"/>
  <c r="F8588" i="24"/>
  <c r="E8588" i="24"/>
  <c r="F8587" i="24"/>
  <c r="E8587" i="24"/>
  <c r="F8586" i="24"/>
  <c r="E8586" i="24"/>
  <c r="F8585" i="24"/>
  <c r="E8585" i="24"/>
  <c r="F8584" i="24"/>
  <c r="E8584" i="24"/>
  <c r="F8583" i="24"/>
  <c r="E8583" i="24"/>
  <c r="F8582" i="24"/>
  <c r="E8582" i="24"/>
  <c r="F8581" i="24"/>
  <c r="E8581" i="24"/>
  <c r="F8580" i="24"/>
  <c r="E8580" i="24"/>
  <c r="F8579" i="24"/>
  <c r="E8579" i="24"/>
  <c r="F8578" i="24"/>
  <c r="E8578" i="24"/>
  <c r="F8577" i="24"/>
  <c r="E8577" i="24"/>
  <c r="F8576" i="24"/>
  <c r="E8576" i="24"/>
  <c r="F8575" i="24"/>
  <c r="E8575" i="24"/>
  <c r="F8574" i="24"/>
  <c r="E8574" i="24"/>
  <c r="F8573" i="24"/>
  <c r="E8573" i="24"/>
  <c r="F8572" i="24"/>
  <c r="E8572" i="24"/>
  <c r="F8571" i="24"/>
  <c r="E8571" i="24"/>
  <c r="F8570" i="24"/>
  <c r="E8570" i="24"/>
  <c r="F8569" i="24"/>
  <c r="E8569" i="24"/>
  <c r="F8568" i="24"/>
  <c r="E8568" i="24"/>
  <c r="F8567" i="24"/>
  <c r="E8567" i="24"/>
  <c r="F8566" i="24"/>
  <c r="E8566" i="24"/>
  <c r="F8565" i="24"/>
  <c r="E8565" i="24"/>
  <c r="F8564" i="24"/>
  <c r="E8564" i="24"/>
  <c r="F8563" i="24"/>
  <c r="E8563" i="24"/>
  <c r="F8562" i="24"/>
  <c r="E8562" i="24"/>
  <c r="G8562" i="24" s="1"/>
  <c r="F8561" i="24"/>
  <c r="E8561" i="24"/>
  <c r="G8561" i="24" s="1"/>
  <c r="F8560" i="24"/>
  <c r="E8560" i="24"/>
  <c r="F8559" i="24"/>
  <c r="E8559" i="24"/>
  <c r="F8558" i="24"/>
  <c r="E8558" i="24"/>
  <c r="F8557" i="24"/>
  <c r="E8557" i="24"/>
  <c r="F8556" i="24"/>
  <c r="E8556" i="24"/>
  <c r="F8555" i="24"/>
  <c r="E8555" i="24"/>
  <c r="F8554" i="24"/>
  <c r="E8554" i="24"/>
  <c r="F8553" i="24"/>
  <c r="E8553" i="24"/>
  <c r="F8552" i="24"/>
  <c r="E8552" i="24"/>
  <c r="F8551" i="24"/>
  <c r="E8551" i="24"/>
  <c r="F8550" i="24"/>
  <c r="E8550" i="24"/>
  <c r="F8549" i="24"/>
  <c r="E8549" i="24"/>
  <c r="F8548" i="24"/>
  <c r="E8548" i="24"/>
  <c r="F8547" i="24"/>
  <c r="E8547" i="24"/>
  <c r="F8546" i="24"/>
  <c r="E8546" i="24"/>
  <c r="F8545" i="24"/>
  <c r="E8545" i="24"/>
  <c r="F8544" i="24"/>
  <c r="E8544" i="24"/>
  <c r="F8543" i="24"/>
  <c r="E8543" i="24"/>
  <c r="F8542" i="24"/>
  <c r="E8542" i="24"/>
  <c r="F8541" i="24"/>
  <c r="E8541" i="24"/>
  <c r="F8540" i="24"/>
  <c r="E8540" i="24"/>
  <c r="F8539" i="24"/>
  <c r="E8539" i="24"/>
  <c r="F8538" i="24"/>
  <c r="E8538" i="24"/>
  <c r="F8537" i="24"/>
  <c r="E8537" i="24"/>
  <c r="F8536" i="24"/>
  <c r="E8536" i="24"/>
  <c r="F8535" i="24"/>
  <c r="E8535" i="24"/>
  <c r="F8534" i="24"/>
  <c r="E8534" i="24"/>
  <c r="F8533" i="24"/>
  <c r="E8533" i="24"/>
  <c r="F8532" i="24"/>
  <c r="E8532" i="24"/>
  <c r="F8531" i="24"/>
  <c r="E8531" i="24"/>
  <c r="F8530" i="24"/>
  <c r="E8530" i="24"/>
  <c r="F8529" i="24"/>
  <c r="E8529" i="24"/>
  <c r="F8528" i="24"/>
  <c r="E8528" i="24"/>
  <c r="F8527" i="24"/>
  <c r="E8527" i="24"/>
  <c r="F8526" i="24"/>
  <c r="E8526" i="24"/>
  <c r="F8525" i="24"/>
  <c r="E8525" i="24"/>
  <c r="F8524" i="24"/>
  <c r="E8524" i="24"/>
  <c r="F8523" i="24"/>
  <c r="E8523" i="24"/>
  <c r="F8522" i="24"/>
  <c r="E8522" i="24"/>
  <c r="F8521" i="24"/>
  <c r="E8521" i="24"/>
  <c r="F8520" i="24"/>
  <c r="E8520" i="24"/>
  <c r="F8519" i="24"/>
  <c r="E8519" i="24"/>
  <c r="F8518" i="24"/>
  <c r="E8518" i="24"/>
  <c r="F8517" i="24"/>
  <c r="E8517" i="24"/>
  <c r="F8516" i="24"/>
  <c r="E8516" i="24"/>
  <c r="F8515" i="24"/>
  <c r="E8515" i="24"/>
  <c r="F8514" i="24"/>
  <c r="E8514" i="24"/>
  <c r="F8513" i="24"/>
  <c r="E8513" i="24"/>
  <c r="F8512" i="24"/>
  <c r="E8512" i="24"/>
  <c r="F8511" i="24"/>
  <c r="E8511" i="24"/>
  <c r="F8510" i="24"/>
  <c r="E8510" i="24"/>
  <c r="F8509" i="24"/>
  <c r="E8509" i="24"/>
  <c r="F8508" i="24"/>
  <c r="E8508" i="24"/>
  <c r="F8507" i="24"/>
  <c r="E8507" i="24"/>
  <c r="F8506" i="24"/>
  <c r="E8506" i="24"/>
  <c r="F8505" i="24"/>
  <c r="E8505" i="24"/>
  <c r="F8504" i="24"/>
  <c r="E8504" i="24"/>
  <c r="F8503" i="24"/>
  <c r="E8503" i="24"/>
  <c r="F8502" i="24"/>
  <c r="E8502" i="24"/>
  <c r="F8501" i="24"/>
  <c r="E8501" i="24"/>
  <c r="F8500" i="24"/>
  <c r="E8500" i="24"/>
  <c r="F8499" i="24"/>
  <c r="E8499" i="24"/>
  <c r="F8498" i="24"/>
  <c r="E8498" i="24"/>
  <c r="F8497" i="24"/>
  <c r="E8497" i="24"/>
  <c r="F8496" i="24"/>
  <c r="E8496" i="24"/>
  <c r="F8495" i="24"/>
  <c r="E8495" i="24"/>
  <c r="F8494" i="24"/>
  <c r="E8494" i="24"/>
  <c r="F8493" i="24"/>
  <c r="E8493" i="24"/>
  <c r="F8492" i="24"/>
  <c r="E8492" i="24"/>
  <c r="F8491" i="24"/>
  <c r="E8491" i="24"/>
  <c r="F8490" i="24"/>
  <c r="E8490" i="24"/>
  <c r="F8489" i="24"/>
  <c r="E8489" i="24"/>
  <c r="F8488" i="24"/>
  <c r="E8488" i="24"/>
  <c r="F8487" i="24"/>
  <c r="E8487" i="24"/>
  <c r="F8486" i="24"/>
  <c r="E8486" i="24"/>
  <c r="F8485" i="24"/>
  <c r="E8485" i="24"/>
  <c r="F8484" i="24"/>
  <c r="E8484" i="24"/>
  <c r="F8483" i="24"/>
  <c r="E8483" i="24"/>
  <c r="F8482" i="24"/>
  <c r="E8482" i="24"/>
  <c r="F8481" i="24"/>
  <c r="E8481" i="24"/>
  <c r="F8480" i="24"/>
  <c r="E8480" i="24"/>
  <c r="F8479" i="24"/>
  <c r="E8479" i="24"/>
  <c r="F8478" i="24"/>
  <c r="E8478" i="24"/>
  <c r="F8477" i="24"/>
  <c r="E8477" i="24"/>
  <c r="F8476" i="24"/>
  <c r="E8476" i="24"/>
  <c r="F8475" i="24"/>
  <c r="E8475" i="24"/>
  <c r="F8474" i="24"/>
  <c r="E8474" i="24"/>
  <c r="F8473" i="24"/>
  <c r="E8473" i="24"/>
  <c r="F8472" i="24"/>
  <c r="E8472" i="24"/>
  <c r="F8471" i="24"/>
  <c r="E8471" i="24"/>
  <c r="F8470" i="24"/>
  <c r="E8470" i="24"/>
  <c r="F8469" i="24"/>
  <c r="E8469" i="24"/>
  <c r="F8468" i="24"/>
  <c r="E8468" i="24"/>
  <c r="F8467" i="24"/>
  <c r="E8467" i="24"/>
  <c r="F8466" i="24"/>
  <c r="E8466" i="24"/>
  <c r="F8465" i="24"/>
  <c r="E8465" i="24"/>
  <c r="F8464" i="24"/>
  <c r="E8464" i="24"/>
  <c r="F8463" i="24"/>
  <c r="E8463" i="24"/>
  <c r="F8462" i="24"/>
  <c r="E8462" i="24"/>
  <c r="F8461" i="24"/>
  <c r="E8461" i="24"/>
  <c r="F8460" i="24"/>
  <c r="E8460" i="24"/>
  <c r="F8459" i="24"/>
  <c r="E8459" i="24"/>
  <c r="F8458" i="24"/>
  <c r="E8458" i="24"/>
  <c r="F8457" i="24"/>
  <c r="E8457" i="24"/>
  <c r="F8456" i="24"/>
  <c r="E8456" i="24"/>
  <c r="F8455" i="24"/>
  <c r="E8455" i="24"/>
  <c r="F8454" i="24"/>
  <c r="E8454" i="24"/>
  <c r="F8453" i="24"/>
  <c r="E8453" i="24"/>
  <c r="F8452" i="24"/>
  <c r="E8452" i="24"/>
  <c r="F8451" i="24"/>
  <c r="E8451" i="24"/>
  <c r="F8450" i="24"/>
  <c r="E8450" i="24"/>
  <c r="F8449" i="24"/>
  <c r="E8449" i="24"/>
  <c r="F8448" i="24"/>
  <c r="E8448" i="24"/>
  <c r="F8447" i="24"/>
  <c r="E8447" i="24"/>
  <c r="F8446" i="24"/>
  <c r="E8446" i="24"/>
  <c r="F8445" i="24"/>
  <c r="E8445" i="24"/>
  <c r="F8444" i="24"/>
  <c r="E8444" i="24"/>
  <c r="F8443" i="24"/>
  <c r="E8443" i="24"/>
  <c r="F8442" i="24"/>
  <c r="E8442" i="24"/>
  <c r="F8441" i="24"/>
  <c r="E8441" i="24"/>
  <c r="F8440" i="24"/>
  <c r="E8440" i="24"/>
  <c r="F8439" i="24"/>
  <c r="E8439" i="24"/>
  <c r="F8438" i="24"/>
  <c r="E8438" i="24"/>
  <c r="F8437" i="24"/>
  <c r="E8437" i="24"/>
  <c r="F8436" i="24"/>
  <c r="E8436" i="24"/>
  <c r="F8435" i="24"/>
  <c r="E8435" i="24"/>
  <c r="F8434" i="24"/>
  <c r="E8434" i="24"/>
  <c r="F8433" i="24"/>
  <c r="E8433" i="24"/>
  <c r="F8432" i="24"/>
  <c r="E8432" i="24"/>
  <c r="F8431" i="24"/>
  <c r="E8431" i="24"/>
  <c r="F8430" i="24"/>
  <c r="E8430" i="24"/>
  <c r="F8429" i="24"/>
  <c r="E8429" i="24"/>
  <c r="F8428" i="24"/>
  <c r="E8428" i="24"/>
  <c r="F8427" i="24"/>
  <c r="E8427" i="24"/>
  <c r="F8426" i="24"/>
  <c r="E8426" i="24"/>
  <c r="F8425" i="24"/>
  <c r="E8425" i="24"/>
  <c r="F8424" i="24"/>
  <c r="E8424" i="24"/>
  <c r="F8423" i="24"/>
  <c r="E8423" i="24"/>
  <c r="F8422" i="24"/>
  <c r="E8422" i="24"/>
  <c r="F8421" i="24"/>
  <c r="E8421" i="24"/>
  <c r="F8420" i="24"/>
  <c r="E8420" i="24"/>
  <c r="F8419" i="24"/>
  <c r="E8419" i="24"/>
  <c r="F8418" i="24"/>
  <c r="E8418" i="24"/>
  <c r="F8417" i="24"/>
  <c r="E8417" i="24"/>
  <c r="F8416" i="24"/>
  <c r="E8416" i="24"/>
  <c r="F8415" i="24"/>
  <c r="E8415" i="24"/>
  <c r="F8414" i="24"/>
  <c r="E8414" i="24"/>
  <c r="F8413" i="24"/>
  <c r="E8413" i="24"/>
  <c r="F8412" i="24"/>
  <c r="E8412" i="24"/>
  <c r="F8411" i="24"/>
  <c r="E8411" i="24"/>
  <c r="F8410" i="24"/>
  <c r="E8410" i="24"/>
  <c r="F8409" i="24"/>
  <c r="E8409" i="24"/>
  <c r="F8408" i="24"/>
  <c r="E8408" i="24"/>
  <c r="F8407" i="24"/>
  <c r="E8407" i="24"/>
  <c r="F8406" i="24"/>
  <c r="E8406" i="24"/>
  <c r="F8405" i="24"/>
  <c r="E8405" i="24"/>
  <c r="F8404" i="24"/>
  <c r="E8404" i="24"/>
  <c r="F8403" i="24"/>
  <c r="E8403" i="24"/>
  <c r="F8402" i="24"/>
  <c r="E8402" i="24"/>
  <c r="F8401" i="24"/>
  <c r="E8401" i="24"/>
  <c r="F8400" i="24"/>
  <c r="E8400" i="24"/>
  <c r="F8399" i="24"/>
  <c r="E8399" i="24"/>
  <c r="F8398" i="24"/>
  <c r="E8398" i="24"/>
  <c r="F8397" i="24"/>
  <c r="E8397" i="24"/>
  <c r="F8396" i="24"/>
  <c r="E8396" i="24"/>
  <c r="F8395" i="24"/>
  <c r="E8395" i="24"/>
  <c r="F8394" i="24"/>
  <c r="E8394" i="24"/>
  <c r="F8393" i="24"/>
  <c r="E8393" i="24"/>
  <c r="F8392" i="24"/>
  <c r="E8392" i="24"/>
  <c r="F8391" i="24"/>
  <c r="E8391" i="24"/>
  <c r="F8390" i="24"/>
  <c r="E8390" i="24"/>
  <c r="F8389" i="24"/>
  <c r="E8389" i="24"/>
  <c r="F8388" i="24"/>
  <c r="E8388" i="24"/>
  <c r="F8387" i="24"/>
  <c r="E8387" i="24"/>
  <c r="F8386" i="24"/>
  <c r="E8386" i="24"/>
  <c r="F8385" i="24"/>
  <c r="E8385" i="24"/>
  <c r="F8384" i="24"/>
  <c r="E8384" i="24"/>
  <c r="F8383" i="24"/>
  <c r="E8383" i="24"/>
  <c r="F8382" i="24"/>
  <c r="E8382" i="24"/>
  <c r="F8381" i="24"/>
  <c r="E8381" i="24"/>
  <c r="F8380" i="24"/>
  <c r="E8380" i="24"/>
  <c r="F8379" i="24"/>
  <c r="E8379" i="24"/>
  <c r="F8378" i="24"/>
  <c r="E8378" i="24"/>
  <c r="F8377" i="24"/>
  <c r="E8377" i="24"/>
  <c r="F8376" i="24"/>
  <c r="E8376" i="24"/>
  <c r="F8375" i="24"/>
  <c r="E8375" i="24"/>
  <c r="F8374" i="24"/>
  <c r="E8374" i="24"/>
  <c r="F8373" i="24"/>
  <c r="E8373" i="24"/>
  <c r="F8372" i="24"/>
  <c r="E8372" i="24"/>
  <c r="F8371" i="24"/>
  <c r="E8371" i="24"/>
  <c r="F8370" i="24"/>
  <c r="E8370" i="24"/>
  <c r="F8369" i="24"/>
  <c r="E8369" i="24"/>
  <c r="F8368" i="24"/>
  <c r="E8368" i="24"/>
  <c r="F8367" i="24"/>
  <c r="E8367" i="24"/>
  <c r="F8366" i="24"/>
  <c r="E8366" i="24"/>
  <c r="F8365" i="24"/>
  <c r="E8365" i="24"/>
  <c r="F8364" i="24"/>
  <c r="E8364" i="24"/>
  <c r="F8363" i="24"/>
  <c r="E8363" i="24"/>
  <c r="F8362" i="24"/>
  <c r="E8362" i="24"/>
  <c r="F8361" i="24"/>
  <c r="E8361" i="24"/>
  <c r="F8360" i="24"/>
  <c r="E8360" i="24"/>
  <c r="F8359" i="24"/>
  <c r="E8359" i="24"/>
  <c r="F8358" i="24"/>
  <c r="E8358" i="24"/>
  <c r="F8357" i="24"/>
  <c r="E8357" i="24"/>
  <c r="F8356" i="24"/>
  <c r="E8356" i="24"/>
  <c r="F8355" i="24"/>
  <c r="E8355" i="24"/>
  <c r="F8354" i="24"/>
  <c r="E8354" i="24"/>
  <c r="F8353" i="24"/>
  <c r="E8353" i="24"/>
  <c r="F8352" i="24"/>
  <c r="E8352" i="24"/>
  <c r="F8351" i="24"/>
  <c r="E8351" i="24"/>
  <c r="F8350" i="24"/>
  <c r="E8350" i="24"/>
  <c r="F8349" i="24"/>
  <c r="E8349" i="24"/>
  <c r="F8348" i="24"/>
  <c r="E8348" i="24"/>
  <c r="F8347" i="24"/>
  <c r="E8347" i="24"/>
  <c r="F8346" i="24"/>
  <c r="E8346" i="24"/>
  <c r="F8345" i="24"/>
  <c r="E8345" i="24"/>
  <c r="F8344" i="24"/>
  <c r="E8344" i="24"/>
  <c r="F8343" i="24"/>
  <c r="E8343" i="24"/>
  <c r="F8342" i="24"/>
  <c r="E8342" i="24"/>
  <c r="F8341" i="24"/>
  <c r="E8341" i="24"/>
  <c r="F8340" i="24"/>
  <c r="E8340" i="24"/>
  <c r="F8339" i="24"/>
  <c r="E8339" i="24"/>
  <c r="F8338" i="24"/>
  <c r="E8338" i="24"/>
  <c r="F8337" i="24"/>
  <c r="E8337" i="24"/>
  <c r="F8336" i="24"/>
  <c r="E8336" i="24"/>
  <c r="F8335" i="24"/>
  <c r="E8335" i="24"/>
  <c r="F8334" i="24"/>
  <c r="E8334" i="24"/>
  <c r="F8333" i="24"/>
  <c r="E8333" i="24"/>
  <c r="F8332" i="24"/>
  <c r="E8332" i="24"/>
  <c r="F8331" i="24"/>
  <c r="E8331" i="24"/>
  <c r="F8330" i="24"/>
  <c r="E8330" i="24"/>
  <c r="F8329" i="24"/>
  <c r="E8329" i="24"/>
  <c r="F8328" i="24"/>
  <c r="E8328" i="24"/>
  <c r="F8327" i="24"/>
  <c r="E8327" i="24"/>
  <c r="F8326" i="24"/>
  <c r="E8326" i="24"/>
  <c r="F8325" i="24"/>
  <c r="E8325" i="24"/>
  <c r="F8324" i="24"/>
  <c r="E8324" i="24"/>
  <c r="F8323" i="24"/>
  <c r="E8323" i="24"/>
  <c r="F8322" i="24"/>
  <c r="E8322" i="24"/>
  <c r="F8321" i="24"/>
  <c r="E8321" i="24"/>
  <c r="F8320" i="24"/>
  <c r="E8320" i="24"/>
  <c r="F8319" i="24"/>
  <c r="E8319" i="24"/>
  <c r="F8318" i="24"/>
  <c r="E8318" i="24"/>
  <c r="F8317" i="24"/>
  <c r="E8317" i="24"/>
  <c r="F8316" i="24"/>
  <c r="E8316" i="24"/>
  <c r="F8315" i="24"/>
  <c r="E8315" i="24"/>
  <c r="F8314" i="24"/>
  <c r="E8314" i="24"/>
  <c r="F8313" i="24"/>
  <c r="E8313" i="24"/>
  <c r="F8312" i="24"/>
  <c r="E8312" i="24"/>
  <c r="F8311" i="24"/>
  <c r="E8311" i="24"/>
  <c r="F8310" i="24"/>
  <c r="E8310" i="24"/>
  <c r="F8309" i="24"/>
  <c r="E8309" i="24"/>
  <c r="F8308" i="24"/>
  <c r="E8308" i="24"/>
  <c r="F8307" i="24"/>
  <c r="E8307" i="24"/>
  <c r="F8306" i="24"/>
  <c r="E8306" i="24"/>
  <c r="F8305" i="24"/>
  <c r="E8305" i="24"/>
  <c r="F8304" i="24"/>
  <c r="E8304" i="24"/>
  <c r="F8303" i="24"/>
  <c r="E8303" i="24"/>
  <c r="F8302" i="24"/>
  <c r="E8302" i="24"/>
  <c r="F8301" i="24"/>
  <c r="E8301" i="24"/>
  <c r="F8300" i="24"/>
  <c r="E8300" i="24"/>
  <c r="F8299" i="24"/>
  <c r="E8299" i="24"/>
  <c r="F8298" i="24"/>
  <c r="E8298" i="24"/>
  <c r="F8297" i="24"/>
  <c r="E8297" i="24"/>
  <c r="F8296" i="24"/>
  <c r="E8296" i="24"/>
  <c r="F8295" i="24"/>
  <c r="E8295" i="24"/>
  <c r="F8294" i="24"/>
  <c r="E8294" i="24"/>
  <c r="F8293" i="24"/>
  <c r="E8293" i="24"/>
  <c r="F8292" i="24"/>
  <c r="E8292" i="24"/>
  <c r="F8291" i="24"/>
  <c r="E8291" i="24"/>
  <c r="F8290" i="24"/>
  <c r="E8290" i="24"/>
  <c r="F8289" i="24"/>
  <c r="E8289" i="24"/>
  <c r="F8288" i="24"/>
  <c r="E8288" i="24"/>
  <c r="F8287" i="24"/>
  <c r="E8287" i="24"/>
  <c r="F8286" i="24"/>
  <c r="E8286" i="24"/>
  <c r="F8285" i="24"/>
  <c r="E8285" i="24"/>
  <c r="F8284" i="24"/>
  <c r="E8284" i="24"/>
  <c r="F8283" i="24"/>
  <c r="E8283" i="24"/>
  <c r="F8282" i="24"/>
  <c r="E8282" i="24"/>
  <c r="F8281" i="24"/>
  <c r="E8281" i="24"/>
  <c r="F8280" i="24"/>
  <c r="E8280" i="24"/>
  <c r="F8279" i="24"/>
  <c r="E8279" i="24"/>
  <c r="F8278" i="24"/>
  <c r="E8278" i="24"/>
  <c r="F8277" i="24"/>
  <c r="E8277" i="24"/>
  <c r="F8276" i="24"/>
  <c r="E8276" i="24"/>
  <c r="F8275" i="24"/>
  <c r="E8275" i="24"/>
  <c r="F8274" i="24"/>
  <c r="E8274" i="24"/>
  <c r="F8273" i="24"/>
  <c r="E8273" i="24"/>
  <c r="F8272" i="24"/>
  <c r="E8272" i="24"/>
  <c r="F8271" i="24"/>
  <c r="E8271" i="24"/>
  <c r="F8270" i="24"/>
  <c r="E8270" i="24"/>
  <c r="F8269" i="24"/>
  <c r="E8269" i="24"/>
  <c r="F8268" i="24"/>
  <c r="E8268" i="24"/>
  <c r="F8267" i="24"/>
  <c r="E8267" i="24"/>
  <c r="F8266" i="24"/>
  <c r="E8266" i="24"/>
  <c r="F8265" i="24"/>
  <c r="E8265" i="24"/>
  <c r="F8264" i="24"/>
  <c r="E8264" i="24"/>
  <c r="F8263" i="24"/>
  <c r="E8263" i="24"/>
  <c r="F8262" i="24"/>
  <c r="E8262" i="24"/>
  <c r="F8261" i="24"/>
  <c r="E8261" i="24"/>
  <c r="F8260" i="24"/>
  <c r="E8260" i="24"/>
  <c r="F8259" i="24"/>
  <c r="E8259" i="24"/>
  <c r="F8258" i="24"/>
  <c r="E8258" i="24"/>
  <c r="F8257" i="24"/>
  <c r="E8257" i="24"/>
  <c r="F8256" i="24"/>
  <c r="E8256" i="24"/>
  <c r="F8255" i="24"/>
  <c r="E8255" i="24"/>
  <c r="F8254" i="24"/>
  <c r="E8254" i="24"/>
  <c r="F8253" i="24"/>
  <c r="E8253" i="24"/>
  <c r="F8252" i="24"/>
  <c r="E8252" i="24"/>
  <c r="F8251" i="24"/>
  <c r="E8251" i="24"/>
  <c r="F8250" i="24"/>
  <c r="E8250" i="24"/>
  <c r="F8249" i="24"/>
  <c r="E8249" i="24"/>
  <c r="F8248" i="24"/>
  <c r="E8248" i="24"/>
  <c r="F8247" i="24"/>
  <c r="E8247" i="24"/>
  <c r="F8246" i="24"/>
  <c r="E8246" i="24"/>
  <c r="F8245" i="24"/>
  <c r="E8245" i="24"/>
  <c r="F8244" i="24"/>
  <c r="E8244" i="24"/>
  <c r="F8243" i="24"/>
  <c r="E8243" i="24"/>
  <c r="F8242" i="24"/>
  <c r="E8242" i="24"/>
  <c r="F8241" i="24"/>
  <c r="E8241" i="24"/>
  <c r="F8240" i="24"/>
  <c r="E8240" i="24"/>
  <c r="F8239" i="24"/>
  <c r="E8239" i="24"/>
  <c r="F8238" i="24"/>
  <c r="E8238" i="24"/>
  <c r="F8237" i="24"/>
  <c r="E8237" i="24"/>
  <c r="F8236" i="24"/>
  <c r="E8236" i="24"/>
  <c r="F8235" i="24"/>
  <c r="E8235" i="24"/>
  <c r="F8234" i="24"/>
  <c r="E8234" i="24"/>
  <c r="F8233" i="24"/>
  <c r="E8233" i="24"/>
  <c r="F8232" i="24"/>
  <c r="E8232" i="24"/>
  <c r="F8231" i="24"/>
  <c r="E8231" i="24"/>
  <c r="F8230" i="24"/>
  <c r="E8230" i="24"/>
  <c r="F8229" i="24"/>
  <c r="E8229" i="24"/>
  <c r="F8228" i="24"/>
  <c r="E8228" i="24"/>
  <c r="F8227" i="24"/>
  <c r="E8227" i="24"/>
  <c r="F8226" i="24"/>
  <c r="E8226" i="24"/>
  <c r="F8225" i="24"/>
  <c r="E8225" i="24"/>
  <c r="F8224" i="24"/>
  <c r="E8224" i="24"/>
  <c r="F8223" i="24"/>
  <c r="E8223" i="24"/>
  <c r="F8222" i="24"/>
  <c r="E8222" i="24"/>
  <c r="F8221" i="24"/>
  <c r="E8221" i="24"/>
  <c r="F8220" i="24"/>
  <c r="E8220" i="24"/>
  <c r="F8219" i="24"/>
  <c r="E8219" i="24"/>
  <c r="F8218" i="24"/>
  <c r="E8218" i="24"/>
  <c r="F8217" i="24"/>
  <c r="E8217" i="24"/>
  <c r="F8216" i="24"/>
  <c r="E8216" i="24"/>
  <c r="F8215" i="24"/>
  <c r="E8215" i="24"/>
  <c r="F8214" i="24"/>
  <c r="E8214" i="24"/>
  <c r="F8213" i="24"/>
  <c r="E8213" i="24"/>
  <c r="F8212" i="24"/>
  <c r="E8212" i="24"/>
  <c r="F8211" i="24"/>
  <c r="E8211" i="24"/>
  <c r="F8210" i="24"/>
  <c r="E8210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F8203" i="24"/>
  <c r="E8203" i="24"/>
  <c r="F8202" i="24"/>
  <c r="E8202" i="24"/>
  <c r="F8201" i="24"/>
  <c r="E8201" i="24"/>
  <c r="F8200" i="24"/>
  <c r="E8200" i="24"/>
  <c r="F8199" i="24"/>
  <c r="E8199" i="24"/>
  <c r="F8198" i="24"/>
  <c r="E8198" i="24"/>
  <c r="F8197" i="24"/>
  <c r="E8197" i="24"/>
  <c r="F8196" i="24"/>
  <c r="E8196" i="24"/>
  <c r="F8195" i="24"/>
  <c r="E8195" i="24"/>
  <c r="F8194" i="24"/>
  <c r="E8194" i="24"/>
  <c r="F8193" i="24"/>
  <c r="E8193" i="24"/>
  <c r="F8192" i="24"/>
  <c r="E8192" i="24"/>
  <c r="F8191" i="24"/>
  <c r="E8191" i="24"/>
  <c r="F8190" i="24"/>
  <c r="E8190" i="24"/>
  <c r="F8189" i="24"/>
  <c r="E8189" i="24"/>
  <c r="F8188" i="24"/>
  <c r="E8188" i="24"/>
  <c r="F8187" i="24"/>
  <c r="E8187" i="24"/>
  <c r="F8186" i="24"/>
  <c r="E8186" i="24"/>
  <c r="F8185" i="24"/>
  <c r="E8185" i="24"/>
  <c r="F8184" i="24"/>
  <c r="E8184" i="24"/>
  <c r="F8183" i="24"/>
  <c r="E8183" i="24"/>
  <c r="F8182" i="24"/>
  <c r="E8182" i="24"/>
  <c r="F8181" i="24"/>
  <c r="E8181" i="24"/>
  <c r="F8180" i="24"/>
  <c r="E8180" i="24"/>
  <c r="F8179" i="24"/>
  <c r="E8179" i="24"/>
  <c r="F8178" i="24"/>
  <c r="E8178" i="24"/>
  <c r="F8177" i="24"/>
  <c r="E8177" i="24"/>
  <c r="F8176" i="24"/>
  <c r="E8176" i="24"/>
  <c r="F8175" i="24"/>
  <c r="E8175" i="24"/>
  <c r="F8174" i="24"/>
  <c r="E8174" i="24"/>
  <c r="F8173" i="24"/>
  <c r="E8173" i="24"/>
  <c r="F8172" i="24"/>
  <c r="E8172" i="24"/>
  <c r="F8171" i="24"/>
  <c r="E8171" i="24"/>
  <c r="F8170" i="24"/>
  <c r="E8170" i="24"/>
  <c r="F8169" i="24"/>
  <c r="E8169" i="24"/>
  <c r="F8168" i="24"/>
  <c r="E8168" i="24"/>
  <c r="F8167" i="24"/>
  <c r="E8167" i="24"/>
  <c r="F8166" i="24"/>
  <c r="E8166" i="24"/>
  <c r="F8165" i="24"/>
  <c r="E8165" i="24"/>
  <c r="F8164" i="24"/>
  <c r="E8164" i="24"/>
  <c r="F8163" i="24"/>
  <c r="E8163" i="24"/>
  <c r="F8162" i="24"/>
  <c r="E8162" i="24"/>
  <c r="F8161" i="24"/>
  <c r="E8161" i="24"/>
  <c r="F8160" i="24"/>
  <c r="E8160" i="24"/>
  <c r="F8159" i="24"/>
  <c r="E8159" i="24"/>
  <c r="F8158" i="24"/>
  <c r="E8158" i="24"/>
  <c r="F8157" i="24"/>
  <c r="E8157" i="24"/>
  <c r="F8156" i="24"/>
  <c r="E8156" i="24"/>
  <c r="F8155" i="24"/>
  <c r="E8155" i="24"/>
  <c r="F8154" i="24"/>
  <c r="E8154" i="24"/>
  <c r="F8153" i="24"/>
  <c r="E8153" i="24"/>
  <c r="F8152" i="24"/>
  <c r="E8152" i="24"/>
  <c r="F8151" i="24"/>
  <c r="E8151" i="24"/>
  <c r="F8150" i="24"/>
  <c r="E8150" i="24"/>
  <c r="F8149" i="24"/>
  <c r="E8149" i="24"/>
  <c r="F8148" i="24"/>
  <c r="E8148" i="24"/>
  <c r="F8147" i="24"/>
  <c r="E8147" i="24"/>
  <c r="F8146" i="24"/>
  <c r="E8146" i="24"/>
  <c r="F8145" i="24"/>
  <c r="E8145" i="24"/>
  <c r="F8144" i="24"/>
  <c r="E8144" i="24"/>
  <c r="F8143" i="24"/>
  <c r="E8143" i="24"/>
  <c r="F8142" i="24"/>
  <c r="E8142" i="24"/>
  <c r="F8141" i="24"/>
  <c r="E8141" i="24"/>
  <c r="F8140" i="24"/>
  <c r="E8140" i="24"/>
  <c r="F8139" i="24"/>
  <c r="E8139" i="24"/>
  <c r="F8138" i="24"/>
  <c r="E8138" i="24"/>
  <c r="F8137" i="24"/>
  <c r="E8137" i="24"/>
  <c r="F8136" i="24"/>
  <c r="E8136" i="24"/>
  <c r="F8135" i="24"/>
  <c r="E8135" i="24"/>
  <c r="F8134" i="24"/>
  <c r="E8134" i="24"/>
  <c r="F8133" i="24"/>
  <c r="E8133" i="24"/>
  <c r="F8132" i="24"/>
  <c r="E8132" i="24"/>
  <c r="F8131" i="24"/>
  <c r="E8131" i="24"/>
  <c r="F8130" i="24"/>
  <c r="E8130" i="24"/>
  <c r="F8129" i="24"/>
  <c r="E8129" i="24"/>
  <c r="F8128" i="24"/>
  <c r="E8128" i="24"/>
  <c r="F8127" i="24"/>
  <c r="E8127" i="24"/>
  <c r="F8126" i="24"/>
  <c r="E8126" i="24"/>
  <c r="F8125" i="24"/>
  <c r="E8125" i="24"/>
  <c r="F8124" i="24"/>
  <c r="E8124" i="24"/>
  <c r="F8123" i="24"/>
  <c r="E8123" i="24"/>
  <c r="F8122" i="24"/>
  <c r="E8122" i="24"/>
  <c r="F8121" i="24"/>
  <c r="E8121" i="24"/>
  <c r="F8120" i="24"/>
  <c r="E8120" i="24"/>
  <c r="F8119" i="24"/>
  <c r="E8119" i="24"/>
  <c r="F8118" i="24"/>
  <c r="E8118" i="24"/>
  <c r="F8117" i="24"/>
  <c r="E8117" i="24"/>
  <c r="F8116" i="24"/>
  <c r="E8116" i="24"/>
  <c r="F8115" i="24"/>
  <c r="E8115" i="24"/>
  <c r="F8114" i="24"/>
  <c r="E8114" i="24"/>
  <c r="F8113" i="24"/>
  <c r="E8113" i="24"/>
  <c r="F8112" i="24"/>
  <c r="E8112" i="24"/>
  <c r="F8111" i="24"/>
  <c r="E8111" i="24"/>
  <c r="F8110" i="24"/>
  <c r="E8110" i="24"/>
  <c r="F8109" i="24"/>
  <c r="E8109" i="24"/>
  <c r="F8108" i="24"/>
  <c r="E8108" i="24"/>
  <c r="F8107" i="24"/>
  <c r="E8107" i="24"/>
  <c r="F8106" i="24"/>
  <c r="E8106" i="24"/>
  <c r="F8105" i="24"/>
  <c r="E8105" i="24"/>
  <c r="F8104" i="24"/>
  <c r="E8104" i="24"/>
  <c r="F8103" i="24"/>
  <c r="E8103" i="24"/>
  <c r="F8102" i="24"/>
  <c r="E8102" i="24"/>
  <c r="F8101" i="24"/>
  <c r="E8101" i="24"/>
  <c r="F8100" i="24"/>
  <c r="E8100" i="24"/>
  <c r="F8099" i="24"/>
  <c r="E8099" i="24"/>
  <c r="F8098" i="24"/>
  <c r="E8098" i="24"/>
  <c r="F8097" i="24"/>
  <c r="E8097" i="24"/>
  <c r="F8096" i="24"/>
  <c r="E8096" i="24"/>
  <c r="F8095" i="24"/>
  <c r="E8095" i="24"/>
  <c r="F8094" i="24"/>
  <c r="E8094" i="24"/>
  <c r="F8093" i="24"/>
  <c r="E8093" i="24"/>
  <c r="F8092" i="24"/>
  <c r="E8092" i="24"/>
  <c r="F8091" i="24"/>
  <c r="E8091" i="24"/>
  <c r="F8090" i="24"/>
  <c r="E8090" i="24"/>
  <c r="F8089" i="24"/>
  <c r="E8089" i="24"/>
  <c r="F8088" i="24"/>
  <c r="E8088" i="24"/>
  <c r="F8087" i="24"/>
  <c r="E8087" i="24"/>
  <c r="F8086" i="24"/>
  <c r="E8086" i="24"/>
  <c r="F8085" i="24"/>
  <c r="E8085" i="24"/>
  <c r="F8084" i="24"/>
  <c r="E8084" i="24"/>
  <c r="F8083" i="24"/>
  <c r="E8083" i="24"/>
  <c r="F8082" i="24"/>
  <c r="E8082" i="24"/>
  <c r="F8081" i="24"/>
  <c r="E8081" i="24"/>
  <c r="F8080" i="24"/>
  <c r="E8080" i="24"/>
  <c r="F8079" i="24"/>
  <c r="E8079" i="24"/>
  <c r="F8078" i="24"/>
  <c r="E8078" i="24"/>
  <c r="F8077" i="24"/>
  <c r="E8077" i="24"/>
  <c r="F8076" i="24"/>
  <c r="E8076" i="24"/>
  <c r="F8075" i="24"/>
  <c r="E8075" i="24"/>
  <c r="F8074" i="24"/>
  <c r="E8074" i="24"/>
  <c r="F8073" i="24"/>
  <c r="E8073" i="24"/>
  <c r="F8072" i="24"/>
  <c r="E8072" i="24"/>
  <c r="F8071" i="24"/>
  <c r="E8071" i="24"/>
  <c r="F8070" i="24"/>
  <c r="E8070" i="24"/>
  <c r="F8069" i="24"/>
  <c r="E8069" i="24"/>
  <c r="F8068" i="24"/>
  <c r="E8068" i="24"/>
  <c r="F8067" i="24"/>
  <c r="E8067" i="24"/>
  <c r="F8066" i="24"/>
  <c r="E8066" i="24"/>
  <c r="F8065" i="24"/>
  <c r="E8065" i="24"/>
  <c r="F8064" i="24"/>
  <c r="E8064" i="24"/>
  <c r="F8063" i="24"/>
  <c r="E8063" i="24"/>
  <c r="F8062" i="24"/>
  <c r="E8062" i="24"/>
  <c r="F8061" i="24"/>
  <c r="E8061" i="24"/>
  <c r="F8060" i="24"/>
  <c r="E8060" i="24"/>
  <c r="F8059" i="24"/>
  <c r="E8059" i="24"/>
  <c r="F8058" i="24"/>
  <c r="E8058" i="24"/>
  <c r="F8057" i="24"/>
  <c r="E8057" i="24"/>
  <c r="F8056" i="24"/>
  <c r="E8056" i="24"/>
  <c r="F8055" i="24"/>
  <c r="E8055" i="24"/>
  <c r="F8054" i="24"/>
  <c r="E8054" i="24"/>
  <c r="F8053" i="24"/>
  <c r="E8053" i="24"/>
  <c r="F8052" i="24"/>
  <c r="E8052" i="24"/>
  <c r="F8051" i="24"/>
  <c r="E8051" i="24"/>
  <c r="F8050" i="24"/>
  <c r="E8050" i="24"/>
  <c r="F8049" i="24"/>
  <c r="E8049" i="24"/>
  <c r="F8048" i="24"/>
  <c r="E8048" i="24"/>
  <c r="F8047" i="24"/>
  <c r="E8047" i="24"/>
  <c r="F8046" i="24"/>
  <c r="E8046" i="24"/>
  <c r="F8045" i="24"/>
  <c r="E8045" i="24"/>
  <c r="F8044" i="24"/>
  <c r="E8044" i="24"/>
  <c r="F8043" i="24"/>
  <c r="E8043" i="24"/>
  <c r="F8042" i="24"/>
  <c r="E8042" i="24"/>
  <c r="F8041" i="24"/>
  <c r="E8041" i="24"/>
  <c r="F8040" i="24"/>
  <c r="E8040" i="24"/>
  <c r="F8039" i="24"/>
  <c r="E8039" i="24"/>
  <c r="F8038" i="24"/>
  <c r="E8038" i="24"/>
  <c r="F8037" i="24"/>
  <c r="E8037" i="24"/>
  <c r="F8036" i="24"/>
  <c r="E8036" i="24"/>
  <c r="F8035" i="24"/>
  <c r="E8035" i="24"/>
  <c r="F8034" i="24"/>
  <c r="E8034" i="24"/>
  <c r="F8033" i="24"/>
  <c r="E8033" i="24"/>
  <c r="F8032" i="24"/>
  <c r="E8032" i="24"/>
  <c r="F8031" i="24"/>
  <c r="E8031" i="24"/>
  <c r="F8030" i="24"/>
  <c r="E8030" i="24"/>
  <c r="F8029" i="24"/>
  <c r="E8029" i="24"/>
  <c r="F8028" i="24"/>
  <c r="E8028" i="24"/>
  <c r="F8027" i="24"/>
  <c r="E8027" i="24"/>
  <c r="F8026" i="24"/>
  <c r="E8026" i="24"/>
  <c r="F8025" i="24"/>
  <c r="E8025" i="24"/>
  <c r="F8024" i="24"/>
  <c r="E8024" i="24"/>
  <c r="F8023" i="24"/>
  <c r="E8023" i="24"/>
  <c r="F8022" i="24"/>
  <c r="E8022" i="24"/>
  <c r="F8021" i="24"/>
  <c r="E8021" i="24"/>
  <c r="F8020" i="24"/>
  <c r="E8020" i="24"/>
  <c r="F8019" i="24"/>
  <c r="E8019" i="24"/>
  <c r="F8018" i="24"/>
  <c r="E8018" i="24"/>
  <c r="F8017" i="24"/>
  <c r="E8017" i="24"/>
  <c r="F8016" i="24"/>
  <c r="E8016" i="24"/>
  <c r="F8015" i="24"/>
  <c r="E8015" i="24"/>
  <c r="F8014" i="24"/>
  <c r="E8014" i="24"/>
  <c r="F8013" i="24"/>
  <c r="E8013" i="24"/>
  <c r="F8012" i="24"/>
  <c r="E8012" i="24"/>
  <c r="F8011" i="24"/>
  <c r="E8011" i="24"/>
  <c r="F8010" i="24"/>
  <c r="E8010" i="24"/>
  <c r="F8009" i="24"/>
  <c r="E8009" i="24"/>
  <c r="F8008" i="24"/>
  <c r="E8008" i="24"/>
  <c r="F8007" i="24"/>
  <c r="E8007" i="24"/>
  <c r="F8006" i="24"/>
  <c r="E8006" i="24"/>
  <c r="F8005" i="24"/>
  <c r="E8005" i="24"/>
  <c r="F8004" i="24"/>
  <c r="E8004" i="24"/>
  <c r="F8003" i="24"/>
  <c r="E8003" i="24"/>
  <c r="F8002" i="24"/>
  <c r="E8002" i="24"/>
  <c r="F8001" i="24"/>
  <c r="E8001" i="24"/>
  <c r="F8000" i="24"/>
  <c r="E8000" i="24"/>
  <c r="F7999" i="24"/>
  <c r="E7999" i="24"/>
  <c r="F7998" i="24"/>
  <c r="E7998" i="24"/>
  <c r="F7997" i="24"/>
  <c r="E7997" i="24"/>
  <c r="F7996" i="24"/>
  <c r="E7996" i="24"/>
  <c r="F7995" i="24"/>
  <c r="E7995" i="24"/>
  <c r="F7994" i="24"/>
  <c r="E7994" i="24"/>
  <c r="F7993" i="24"/>
  <c r="E7993" i="24"/>
  <c r="F7992" i="24"/>
  <c r="E7992" i="24"/>
  <c r="F7991" i="24"/>
  <c r="E7991" i="24"/>
  <c r="F7990" i="24"/>
  <c r="E7990" i="24"/>
  <c r="F7989" i="24"/>
  <c r="E7989" i="24"/>
  <c r="F7988" i="24"/>
  <c r="E7988" i="24"/>
  <c r="F7987" i="24"/>
  <c r="E7987" i="24"/>
  <c r="F7986" i="24"/>
  <c r="E7986" i="24"/>
  <c r="F7985" i="24"/>
  <c r="E7985" i="24"/>
  <c r="F7984" i="24"/>
  <c r="E7984" i="24"/>
  <c r="F7983" i="24"/>
  <c r="E7983" i="24"/>
  <c r="G7983" i="24" s="1"/>
  <c r="F7982" i="24"/>
  <c r="E7982" i="24"/>
  <c r="F7981" i="24"/>
  <c r="E7981" i="24"/>
  <c r="F7980" i="24"/>
  <c r="E7980" i="24"/>
  <c r="F7979" i="24"/>
  <c r="E7979" i="24"/>
  <c r="F7978" i="24"/>
  <c r="E7978" i="24"/>
  <c r="F7977" i="24"/>
  <c r="E7977" i="24"/>
  <c r="F7976" i="24"/>
  <c r="E7976" i="24"/>
  <c r="F7975" i="24"/>
  <c r="E7975" i="24"/>
  <c r="F7974" i="24"/>
  <c r="E7974" i="24"/>
  <c r="F7973" i="24"/>
  <c r="E7973" i="24"/>
  <c r="F7972" i="24"/>
  <c r="E7972" i="24"/>
  <c r="F7971" i="24"/>
  <c r="E7971" i="24"/>
  <c r="F7970" i="24"/>
  <c r="E7970" i="24"/>
  <c r="F7969" i="24"/>
  <c r="E7969" i="24"/>
  <c r="F7968" i="24"/>
  <c r="E7968" i="24"/>
  <c r="F7967" i="24"/>
  <c r="E7967" i="24"/>
  <c r="G7967" i="24" s="1"/>
  <c r="F7966" i="24"/>
  <c r="E7966" i="24"/>
  <c r="F7965" i="24"/>
  <c r="E7965" i="24"/>
  <c r="F7964" i="24"/>
  <c r="E7964" i="24"/>
  <c r="F7963" i="24"/>
  <c r="E7963" i="24"/>
  <c r="F7962" i="24"/>
  <c r="E7962" i="24"/>
  <c r="F7961" i="24"/>
  <c r="E7961" i="24"/>
  <c r="F7960" i="24"/>
  <c r="E7960" i="24"/>
  <c r="F7959" i="24"/>
  <c r="E7959" i="24"/>
  <c r="G7959" i="24" s="1"/>
  <c r="F7958" i="24"/>
  <c r="E7958" i="24"/>
  <c r="F7957" i="24"/>
  <c r="E7957" i="24"/>
  <c r="F7956" i="24"/>
  <c r="E7956" i="24"/>
  <c r="F7955" i="24"/>
  <c r="E7955" i="24"/>
  <c r="F7954" i="24"/>
  <c r="E7954" i="24"/>
  <c r="F7953" i="24"/>
  <c r="E7953" i="24"/>
  <c r="F7952" i="24"/>
  <c r="E7952" i="24"/>
  <c r="F7951" i="24"/>
  <c r="E7951" i="24"/>
  <c r="G7951" i="24" s="1"/>
  <c r="F7950" i="24"/>
  <c r="E7950" i="24"/>
  <c r="F7949" i="24"/>
  <c r="E7949" i="24"/>
  <c r="F7948" i="24"/>
  <c r="E7948" i="24"/>
  <c r="F7947" i="24"/>
  <c r="E7947" i="24"/>
  <c r="F7946" i="24"/>
  <c r="E7946" i="24"/>
  <c r="F7945" i="24"/>
  <c r="E7945" i="24"/>
  <c r="F7944" i="24"/>
  <c r="E7944" i="24"/>
  <c r="F7943" i="24"/>
  <c r="E7943" i="24"/>
  <c r="G7943" i="24" s="1"/>
  <c r="F7942" i="24"/>
  <c r="E7942" i="24"/>
  <c r="F7941" i="24"/>
  <c r="E7941" i="24"/>
  <c r="F7940" i="24"/>
  <c r="E7940" i="24"/>
  <c r="F7939" i="24"/>
  <c r="E7939" i="24"/>
  <c r="F7938" i="24"/>
  <c r="E7938" i="24"/>
  <c r="F7937" i="24"/>
  <c r="E7937" i="24"/>
  <c r="F7936" i="24"/>
  <c r="E7936" i="24"/>
  <c r="F7935" i="24"/>
  <c r="E7935" i="24"/>
  <c r="G7935" i="24" s="1"/>
  <c r="F7934" i="24"/>
  <c r="E7934" i="24"/>
  <c r="F7933" i="24"/>
  <c r="E7933" i="24"/>
  <c r="F7932" i="24"/>
  <c r="E7932" i="24"/>
  <c r="F7931" i="24"/>
  <c r="E7931" i="24"/>
  <c r="F7930" i="24"/>
  <c r="E7930" i="24"/>
  <c r="F7929" i="24"/>
  <c r="E7929" i="24"/>
  <c r="F7928" i="24"/>
  <c r="E7928" i="24"/>
  <c r="F7927" i="24"/>
  <c r="E7927" i="24"/>
  <c r="F7926" i="24"/>
  <c r="E7926" i="24"/>
  <c r="F7925" i="24"/>
  <c r="E7925" i="24"/>
  <c r="F7924" i="24"/>
  <c r="E7924" i="24"/>
  <c r="F7923" i="24"/>
  <c r="E7923" i="24"/>
  <c r="F7922" i="24"/>
  <c r="E7922" i="24"/>
  <c r="F7921" i="24"/>
  <c r="E7921" i="24"/>
  <c r="F7920" i="24"/>
  <c r="E7920" i="24"/>
  <c r="F7919" i="24"/>
  <c r="E7919" i="24"/>
  <c r="G7919" i="24" s="1"/>
  <c r="F7918" i="24"/>
  <c r="E7918" i="24"/>
  <c r="F7917" i="24"/>
  <c r="E7917" i="24"/>
  <c r="F7916" i="24"/>
  <c r="E7916" i="24"/>
  <c r="F7915" i="24"/>
  <c r="E7915" i="24"/>
  <c r="F7914" i="24"/>
  <c r="E7914" i="24"/>
  <c r="F7913" i="24"/>
  <c r="E7913" i="24"/>
  <c r="F7912" i="24"/>
  <c r="E7912" i="24"/>
  <c r="F7911" i="24"/>
  <c r="E7911" i="24"/>
  <c r="G7911" i="24" s="1"/>
  <c r="F7910" i="24"/>
  <c r="E7910" i="24"/>
  <c r="F7909" i="24"/>
  <c r="E7909" i="24"/>
  <c r="F7908" i="24"/>
  <c r="E7908" i="24"/>
  <c r="F7907" i="24"/>
  <c r="E7907" i="24"/>
  <c r="F7906" i="24"/>
  <c r="E7906" i="24"/>
  <c r="F7905" i="24"/>
  <c r="E7905" i="24"/>
  <c r="F7904" i="24"/>
  <c r="E7904" i="24"/>
  <c r="F7903" i="24"/>
  <c r="E7903" i="24"/>
  <c r="G7903" i="24" s="1"/>
  <c r="F7902" i="24"/>
  <c r="E7902" i="24"/>
  <c r="F7901" i="24"/>
  <c r="E7901" i="24"/>
  <c r="F7900" i="24"/>
  <c r="E7900" i="24"/>
  <c r="F7899" i="24"/>
  <c r="E7899" i="24"/>
  <c r="F7898" i="24"/>
  <c r="E7898" i="24"/>
  <c r="F7897" i="24"/>
  <c r="E7897" i="24"/>
  <c r="F7896" i="24"/>
  <c r="E7896" i="24"/>
  <c r="F7895" i="24"/>
  <c r="E7895" i="24"/>
  <c r="G7895" i="24" s="1"/>
  <c r="F7894" i="24"/>
  <c r="E7894" i="24"/>
  <c r="F7893" i="24"/>
  <c r="E7893" i="24"/>
  <c r="F7892" i="24"/>
  <c r="E7892" i="24"/>
  <c r="F7891" i="24"/>
  <c r="E7891" i="24"/>
  <c r="F7890" i="24"/>
  <c r="E7890" i="24"/>
  <c r="F7889" i="24"/>
  <c r="E7889" i="24"/>
  <c r="F7888" i="24"/>
  <c r="E7888" i="24"/>
  <c r="F7887" i="24"/>
  <c r="E7887" i="24"/>
  <c r="G7887" i="24" s="1"/>
  <c r="F7886" i="24"/>
  <c r="E7886" i="24"/>
  <c r="F7885" i="24"/>
  <c r="E7885" i="24"/>
  <c r="F7884" i="24"/>
  <c r="E7884" i="24"/>
  <c r="F7883" i="24"/>
  <c r="E7883" i="24"/>
  <c r="F7882" i="24"/>
  <c r="E7882" i="24"/>
  <c r="F7881" i="24"/>
  <c r="E7881" i="24"/>
  <c r="F7880" i="24"/>
  <c r="E7880" i="24"/>
  <c r="F7879" i="24"/>
  <c r="E7879" i="24"/>
  <c r="F7878" i="24"/>
  <c r="E7878" i="24"/>
  <c r="F7877" i="24"/>
  <c r="E7877" i="24"/>
  <c r="F7876" i="24"/>
  <c r="E7876" i="24"/>
  <c r="F7875" i="24"/>
  <c r="E7875" i="24"/>
  <c r="F7874" i="24"/>
  <c r="E7874" i="24"/>
  <c r="F7873" i="24"/>
  <c r="E7873" i="24"/>
  <c r="F7872" i="24"/>
  <c r="E7872" i="24"/>
  <c r="F7871" i="24"/>
  <c r="E7871" i="24"/>
  <c r="F7870" i="24"/>
  <c r="E7870" i="24"/>
  <c r="F7869" i="24"/>
  <c r="E7869" i="24"/>
  <c r="F7868" i="24"/>
  <c r="E7868" i="24"/>
  <c r="F7867" i="24"/>
  <c r="E7867" i="24"/>
  <c r="F7866" i="24"/>
  <c r="E7866" i="24"/>
  <c r="F7865" i="24"/>
  <c r="E7865" i="24"/>
  <c r="F7864" i="24"/>
  <c r="E7864" i="24"/>
  <c r="F7863" i="24"/>
  <c r="E7863" i="24"/>
  <c r="F7862" i="24"/>
  <c r="E7862" i="24"/>
  <c r="F7861" i="24"/>
  <c r="E7861" i="24"/>
  <c r="F7860" i="24"/>
  <c r="E7860" i="24"/>
  <c r="F7859" i="24"/>
  <c r="E7859" i="24"/>
  <c r="F7858" i="24"/>
  <c r="E7858" i="24"/>
  <c r="F7857" i="24"/>
  <c r="E7857" i="24"/>
  <c r="F7856" i="24"/>
  <c r="E7856" i="24"/>
  <c r="F7855" i="24"/>
  <c r="E7855" i="24"/>
  <c r="G7855" i="24" s="1"/>
  <c r="F7854" i="24"/>
  <c r="E7854" i="24"/>
  <c r="F7853" i="24"/>
  <c r="E7853" i="24"/>
  <c r="F7852" i="24"/>
  <c r="E7852" i="24"/>
  <c r="F7851" i="24"/>
  <c r="E7851" i="24"/>
  <c r="F7850" i="24"/>
  <c r="E7850" i="24"/>
  <c r="F7849" i="24"/>
  <c r="E7849" i="24"/>
  <c r="F7848" i="24"/>
  <c r="E7848" i="24"/>
  <c r="F7847" i="24"/>
  <c r="E7847" i="24"/>
  <c r="G7847" i="24" s="1"/>
  <c r="F7846" i="24"/>
  <c r="E7846" i="24"/>
  <c r="F7845" i="24"/>
  <c r="E7845" i="24"/>
  <c r="F7844" i="24"/>
  <c r="E7844" i="24"/>
  <c r="F7843" i="24"/>
  <c r="E7843" i="24"/>
  <c r="F7842" i="24"/>
  <c r="E7842" i="24"/>
  <c r="F7841" i="24"/>
  <c r="E7841" i="24"/>
  <c r="F7840" i="24"/>
  <c r="E7840" i="24"/>
  <c r="F7839" i="24"/>
  <c r="E7839" i="24"/>
  <c r="G7839" i="24" s="1"/>
  <c r="F7838" i="24"/>
  <c r="E7838" i="24"/>
  <c r="F7837" i="24"/>
  <c r="E7837" i="24"/>
  <c r="F7836" i="24"/>
  <c r="E7836" i="24"/>
  <c r="F7835" i="24"/>
  <c r="E7835" i="24"/>
  <c r="F7834" i="24"/>
  <c r="E7834" i="24"/>
  <c r="F7833" i="24"/>
  <c r="E7833" i="24"/>
  <c r="F7832" i="24"/>
  <c r="E7832" i="24"/>
  <c r="F7831" i="24"/>
  <c r="E7831" i="24"/>
  <c r="G7831" i="24" s="1"/>
  <c r="F7830" i="24"/>
  <c r="E7830" i="24"/>
  <c r="F7829" i="24"/>
  <c r="E7829" i="24"/>
  <c r="F7828" i="24"/>
  <c r="E7828" i="24"/>
  <c r="F7827" i="24"/>
  <c r="E7827" i="24"/>
  <c r="F7826" i="24"/>
  <c r="E7826" i="24"/>
  <c r="F7825" i="24"/>
  <c r="E7825" i="24"/>
  <c r="F7824" i="24"/>
  <c r="E7824" i="24"/>
  <c r="F7823" i="24"/>
  <c r="E7823" i="24"/>
  <c r="F7822" i="24"/>
  <c r="E7822" i="24"/>
  <c r="F7821" i="24"/>
  <c r="E7821" i="24"/>
  <c r="F7820" i="24"/>
  <c r="E7820" i="24"/>
  <c r="F7819" i="24"/>
  <c r="E7819" i="24"/>
  <c r="F7818" i="24"/>
  <c r="E7818" i="24"/>
  <c r="F7817" i="24"/>
  <c r="E7817" i="24"/>
  <c r="F7816" i="24"/>
  <c r="E7816" i="24"/>
  <c r="F7815" i="24"/>
  <c r="E7815" i="24"/>
  <c r="G7815" i="24" s="1"/>
  <c r="F7814" i="24"/>
  <c r="E7814" i="24"/>
  <c r="F7813" i="24"/>
  <c r="E7813" i="24"/>
  <c r="F7812" i="24"/>
  <c r="E7812" i="24"/>
  <c r="F7811" i="24"/>
  <c r="E7811" i="24"/>
  <c r="F7810" i="24"/>
  <c r="E7810" i="24"/>
  <c r="F7809" i="24"/>
  <c r="E7809" i="24"/>
  <c r="F7808" i="24"/>
  <c r="E7808" i="24"/>
  <c r="F7807" i="24"/>
  <c r="E7807" i="24"/>
  <c r="G7807" i="24" s="1"/>
  <c r="F7806" i="24"/>
  <c r="E7806" i="24"/>
  <c r="F7805" i="24"/>
  <c r="E7805" i="24"/>
  <c r="F7804" i="24"/>
  <c r="E7804" i="24"/>
  <c r="F7803" i="24"/>
  <c r="E7803" i="24"/>
  <c r="F7802" i="24"/>
  <c r="E7802" i="24"/>
  <c r="F7801" i="24"/>
  <c r="E7801" i="24"/>
  <c r="F7800" i="24"/>
  <c r="E7800" i="24"/>
  <c r="F7799" i="24"/>
  <c r="E7799" i="24"/>
  <c r="G7799" i="24" s="1"/>
  <c r="F7798" i="24"/>
  <c r="E7798" i="24"/>
  <c r="F7797" i="24"/>
  <c r="E7797" i="24"/>
  <c r="F7796" i="24"/>
  <c r="E7796" i="24"/>
  <c r="F7795" i="24"/>
  <c r="E7795" i="24"/>
  <c r="F7794" i="24"/>
  <c r="E7794" i="24"/>
  <c r="F7793" i="24"/>
  <c r="E7793" i="24"/>
  <c r="F7792" i="24"/>
  <c r="E7792" i="24"/>
  <c r="F7791" i="24"/>
  <c r="E7791" i="24"/>
  <c r="G7791" i="24" s="1"/>
  <c r="F7790" i="24"/>
  <c r="E7790" i="24"/>
  <c r="F7789" i="24"/>
  <c r="E7789" i="24"/>
  <c r="F7788" i="24"/>
  <c r="E7788" i="24"/>
  <c r="F7787" i="24"/>
  <c r="E7787" i="24"/>
  <c r="F7786" i="24"/>
  <c r="E7786" i="24"/>
  <c r="F7785" i="24"/>
  <c r="E7785" i="24"/>
  <c r="F7784" i="24"/>
  <c r="E7784" i="24"/>
  <c r="F7783" i="24"/>
  <c r="E7783" i="24"/>
  <c r="F7782" i="24"/>
  <c r="E7782" i="24"/>
  <c r="F7781" i="24"/>
  <c r="E7781" i="24"/>
  <c r="F7780" i="24"/>
  <c r="E7780" i="24"/>
  <c r="F7779" i="24"/>
  <c r="E7779" i="24"/>
  <c r="F7778" i="24"/>
  <c r="E7778" i="24"/>
  <c r="F7777" i="24"/>
  <c r="E7777" i="24"/>
  <c r="F7776" i="24"/>
  <c r="E7776" i="24"/>
  <c r="F7775" i="24"/>
  <c r="E7775" i="24"/>
  <c r="F7774" i="24"/>
  <c r="E7774" i="24"/>
  <c r="F7773" i="24"/>
  <c r="E7773" i="24"/>
  <c r="F7772" i="24"/>
  <c r="E7772" i="24"/>
  <c r="F7771" i="24"/>
  <c r="E7771" i="24"/>
  <c r="F7770" i="24"/>
  <c r="E7770" i="24"/>
  <c r="F7769" i="24"/>
  <c r="E7769" i="24"/>
  <c r="F7768" i="24"/>
  <c r="E7768" i="24"/>
  <c r="F7767" i="24"/>
  <c r="E7767" i="24"/>
  <c r="G7767" i="24" s="1"/>
  <c r="F7766" i="24"/>
  <c r="E7766" i="24"/>
  <c r="F7765" i="24"/>
  <c r="E7765" i="24"/>
  <c r="F7764" i="24"/>
  <c r="E7764" i="24"/>
  <c r="F7763" i="24"/>
  <c r="E7763" i="24"/>
  <c r="F7762" i="24"/>
  <c r="E7762" i="24"/>
  <c r="F7761" i="24"/>
  <c r="E7761" i="24"/>
  <c r="F7760" i="24"/>
  <c r="E7760" i="24"/>
  <c r="F7759" i="24"/>
  <c r="E7759" i="24"/>
  <c r="G7759" i="24" s="1"/>
  <c r="F7758" i="24"/>
  <c r="E7758" i="24"/>
  <c r="F7757" i="24"/>
  <c r="E7757" i="24"/>
  <c r="F7756" i="24"/>
  <c r="E7756" i="24"/>
  <c r="F7755" i="24"/>
  <c r="E7755" i="24"/>
  <c r="F7754" i="24"/>
  <c r="E7754" i="24"/>
  <c r="F7753" i="24"/>
  <c r="E7753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F7740" i="24"/>
  <c r="E7740" i="24"/>
  <c r="F7739" i="24"/>
  <c r="E7739" i="24"/>
  <c r="F7738" i="24"/>
  <c r="E7738" i="24"/>
  <c r="F7737" i="24"/>
  <c r="E7737" i="24"/>
  <c r="F7736" i="24"/>
  <c r="E7736" i="24"/>
  <c r="F7735" i="24"/>
  <c r="E7735" i="24"/>
  <c r="F7734" i="24"/>
  <c r="E7734" i="24"/>
  <c r="F7733" i="24"/>
  <c r="E7733" i="24"/>
  <c r="F7732" i="24"/>
  <c r="E7732" i="24"/>
  <c r="F7731" i="24"/>
  <c r="E7731" i="24"/>
  <c r="F7730" i="24"/>
  <c r="E7730" i="24"/>
  <c r="F7729" i="24"/>
  <c r="E7729" i="24"/>
  <c r="F7728" i="24"/>
  <c r="E7728" i="24"/>
  <c r="F7727" i="24"/>
  <c r="E7727" i="24"/>
  <c r="G7727" i="24" s="1"/>
  <c r="F7726" i="24"/>
  <c r="E7726" i="24"/>
  <c r="F7725" i="24"/>
  <c r="E7725" i="24"/>
  <c r="F7724" i="24"/>
  <c r="E7724" i="24"/>
  <c r="F7723" i="24"/>
  <c r="E7723" i="24"/>
  <c r="F7722" i="24"/>
  <c r="E7722" i="24"/>
  <c r="F7721" i="24"/>
  <c r="E7721" i="24"/>
  <c r="F7720" i="24"/>
  <c r="E7720" i="24"/>
  <c r="F7719" i="24"/>
  <c r="E7719" i="24"/>
  <c r="G7719" i="24" s="1"/>
  <c r="F7718" i="24"/>
  <c r="E7718" i="24"/>
  <c r="F7717" i="24"/>
  <c r="E7717" i="24"/>
  <c r="F7716" i="24"/>
  <c r="E7716" i="24"/>
  <c r="F7715" i="24"/>
  <c r="E7715" i="24"/>
  <c r="F7714" i="24"/>
  <c r="E7714" i="24"/>
  <c r="F7713" i="24"/>
  <c r="E7713" i="24"/>
  <c r="F7712" i="24"/>
  <c r="E7712" i="24"/>
  <c r="F7711" i="24"/>
  <c r="E7711" i="24"/>
  <c r="G7711" i="24" s="1"/>
  <c r="F7710" i="24"/>
  <c r="E7710" i="24"/>
  <c r="F7709" i="24"/>
  <c r="E7709" i="24"/>
  <c r="F7708" i="24"/>
  <c r="E7708" i="24"/>
  <c r="F7707" i="24"/>
  <c r="E7707" i="24"/>
  <c r="F7706" i="24"/>
  <c r="E7706" i="24"/>
  <c r="F7705" i="24"/>
  <c r="E7705" i="24"/>
  <c r="F7704" i="24"/>
  <c r="E7704" i="24"/>
  <c r="F7703" i="24"/>
  <c r="E7703" i="24"/>
  <c r="G7703" i="24" s="1"/>
  <c r="F7702" i="24"/>
  <c r="E7702" i="24"/>
  <c r="F7701" i="24"/>
  <c r="E7701" i="24"/>
  <c r="F7700" i="24"/>
  <c r="E7700" i="24"/>
  <c r="F7699" i="24"/>
  <c r="E7699" i="24"/>
  <c r="F7698" i="24"/>
  <c r="E7698" i="24"/>
  <c r="F7697" i="24"/>
  <c r="E7697" i="24"/>
  <c r="F7696" i="24"/>
  <c r="E7696" i="24"/>
  <c r="F7695" i="24"/>
  <c r="E7695" i="24"/>
  <c r="F7694" i="24"/>
  <c r="E7694" i="24"/>
  <c r="F7693" i="24"/>
  <c r="E7693" i="24"/>
  <c r="F7692" i="24"/>
  <c r="E7692" i="24"/>
  <c r="F7691" i="24"/>
  <c r="E7691" i="24"/>
  <c r="F7690" i="24"/>
  <c r="E7690" i="24"/>
  <c r="F7689" i="24"/>
  <c r="E7689" i="24"/>
  <c r="F7688" i="24"/>
  <c r="E7688" i="24"/>
  <c r="F7687" i="24"/>
  <c r="E7687" i="24"/>
  <c r="F7686" i="24"/>
  <c r="E7686" i="24"/>
  <c r="F7685" i="24"/>
  <c r="E7685" i="24"/>
  <c r="F7684" i="24"/>
  <c r="E7684" i="24"/>
  <c r="F7683" i="24"/>
  <c r="E7683" i="24"/>
  <c r="F7682" i="24"/>
  <c r="E7682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F7676" i="24"/>
  <c r="E7676" i="24"/>
  <c r="F7675" i="24"/>
  <c r="E7675" i="24"/>
  <c r="F7674" i="24"/>
  <c r="E7674" i="24"/>
  <c r="F7673" i="24"/>
  <c r="E7673" i="24"/>
  <c r="F7672" i="24"/>
  <c r="E7672" i="24"/>
  <c r="F7671" i="24"/>
  <c r="E7671" i="24"/>
  <c r="F7670" i="24"/>
  <c r="E7670" i="24"/>
  <c r="F7669" i="24"/>
  <c r="E7669" i="24"/>
  <c r="F7668" i="24"/>
  <c r="E7668" i="24"/>
  <c r="F7667" i="24"/>
  <c r="E7667" i="24"/>
  <c r="F7666" i="24"/>
  <c r="E7666" i="24"/>
  <c r="F7665" i="24"/>
  <c r="E7665" i="24"/>
  <c r="F7664" i="24"/>
  <c r="E7664" i="24"/>
  <c r="F7663" i="24"/>
  <c r="E7663" i="24"/>
  <c r="F7662" i="24"/>
  <c r="E7662" i="24"/>
  <c r="F7661" i="24"/>
  <c r="E7661" i="24"/>
  <c r="F7660" i="24"/>
  <c r="E7660" i="24"/>
  <c r="F7659" i="24"/>
  <c r="E7659" i="24"/>
  <c r="F7658" i="24"/>
  <c r="E7658" i="24"/>
  <c r="F7657" i="24"/>
  <c r="E7657" i="24"/>
  <c r="F7656" i="24"/>
  <c r="E7656" i="24"/>
  <c r="F7655" i="24"/>
  <c r="E7655" i="24"/>
  <c r="G7655" i="24" s="1"/>
  <c r="F7654" i="24"/>
  <c r="E7654" i="24"/>
  <c r="F7653" i="24"/>
  <c r="E7653" i="24"/>
  <c r="F7652" i="24"/>
  <c r="E7652" i="24"/>
  <c r="F7651" i="24"/>
  <c r="E7651" i="24"/>
  <c r="F7650" i="24"/>
  <c r="E7650" i="24"/>
  <c r="F7649" i="24"/>
  <c r="E7649" i="24"/>
  <c r="F7648" i="24"/>
  <c r="E7648" i="24"/>
  <c r="F7647" i="24"/>
  <c r="E7647" i="24"/>
  <c r="F7646" i="24"/>
  <c r="E7646" i="24"/>
  <c r="F7645" i="24"/>
  <c r="E7645" i="24"/>
  <c r="F7644" i="24"/>
  <c r="E7644" i="24"/>
  <c r="F7643" i="24"/>
  <c r="E7643" i="24"/>
  <c r="F7642" i="24"/>
  <c r="E7642" i="24"/>
  <c r="F7641" i="24"/>
  <c r="E7641" i="24"/>
  <c r="F7640" i="24"/>
  <c r="E7640" i="24"/>
  <c r="F7639" i="24"/>
  <c r="E7639" i="24"/>
  <c r="F7638" i="24"/>
  <c r="E7638" i="24"/>
  <c r="F7637" i="24"/>
  <c r="E7637" i="24"/>
  <c r="F7636" i="24"/>
  <c r="E7636" i="24"/>
  <c r="F7635" i="24"/>
  <c r="E7635" i="24"/>
  <c r="F7634" i="24"/>
  <c r="E7634" i="24"/>
  <c r="F7633" i="24"/>
  <c r="E7633" i="24"/>
  <c r="F7632" i="24"/>
  <c r="E7632" i="24"/>
  <c r="F7631" i="24"/>
  <c r="E7631" i="24"/>
  <c r="F7630" i="24"/>
  <c r="E7630" i="24"/>
  <c r="F7629" i="24"/>
  <c r="E7629" i="24"/>
  <c r="F7628" i="24"/>
  <c r="E7628" i="24"/>
  <c r="F7627" i="24"/>
  <c r="E7627" i="24"/>
  <c r="F7626" i="24"/>
  <c r="E7626" i="24"/>
  <c r="F7625" i="24"/>
  <c r="E7625" i="24"/>
  <c r="F7624" i="24"/>
  <c r="E7624" i="24"/>
  <c r="F7623" i="24"/>
  <c r="E7623" i="24"/>
  <c r="F7622" i="24"/>
  <c r="E7622" i="24"/>
  <c r="F7621" i="24"/>
  <c r="E7621" i="24"/>
  <c r="F7620" i="24"/>
  <c r="E7620" i="24"/>
  <c r="F7619" i="24"/>
  <c r="E7619" i="24"/>
  <c r="F7618" i="24"/>
  <c r="E7618" i="24"/>
  <c r="F7617" i="24"/>
  <c r="E7617" i="24"/>
  <c r="F7616" i="24"/>
  <c r="E7616" i="24"/>
  <c r="F7615" i="24"/>
  <c r="E7615" i="24"/>
  <c r="F7614" i="24"/>
  <c r="E7614" i="24"/>
  <c r="F7613" i="24"/>
  <c r="E7613" i="24"/>
  <c r="F7612" i="24"/>
  <c r="E7612" i="24"/>
  <c r="F7611" i="24"/>
  <c r="E7611" i="24"/>
  <c r="F7610" i="24"/>
  <c r="E7610" i="24"/>
  <c r="F7609" i="24"/>
  <c r="E7609" i="24"/>
  <c r="F7608" i="24"/>
  <c r="E7608" i="24"/>
  <c r="F7607" i="24"/>
  <c r="E7607" i="24"/>
  <c r="F7606" i="24"/>
  <c r="E7606" i="24"/>
  <c r="F7605" i="24"/>
  <c r="E7605" i="24"/>
  <c r="F7604" i="24"/>
  <c r="E7604" i="24"/>
  <c r="F7603" i="24"/>
  <c r="E7603" i="24"/>
  <c r="F7602" i="24"/>
  <c r="E7602" i="24"/>
  <c r="F7601" i="24"/>
  <c r="E7601" i="24"/>
  <c r="F7600" i="24"/>
  <c r="E7600" i="24"/>
  <c r="F7599" i="24"/>
  <c r="E7599" i="24"/>
  <c r="F7598" i="24"/>
  <c r="E7598" i="24"/>
  <c r="F7597" i="24"/>
  <c r="E7597" i="24"/>
  <c r="F7596" i="24"/>
  <c r="E7596" i="24"/>
  <c r="F7595" i="24"/>
  <c r="E7595" i="24"/>
  <c r="F7594" i="24"/>
  <c r="E7594" i="24"/>
  <c r="F7593" i="24"/>
  <c r="E7593" i="24"/>
  <c r="F7592" i="24"/>
  <c r="E7592" i="24"/>
  <c r="F7591" i="24"/>
  <c r="E7591" i="24"/>
  <c r="G7591" i="24" s="1"/>
  <c r="F7590" i="24"/>
  <c r="E7590" i="24"/>
  <c r="F7589" i="24"/>
  <c r="E7589" i="24"/>
  <c r="F7588" i="24"/>
  <c r="E7588" i="24"/>
  <c r="F7587" i="24"/>
  <c r="E7587" i="24"/>
  <c r="F7586" i="24"/>
  <c r="E7586" i="24"/>
  <c r="F7585" i="24"/>
  <c r="E7585" i="24"/>
  <c r="F7584" i="24"/>
  <c r="E7584" i="24"/>
  <c r="F7583" i="24"/>
  <c r="E7583" i="24"/>
  <c r="G7583" i="24" s="1"/>
  <c r="F7582" i="24"/>
  <c r="E7582" i="24"/>
  <c r="F7581" i="24"/>
  <c r="E7581" i="24"/>
  <c r="F7580" i="24"/>
  <c r="E7580" i="24"/>
  <c r="F7579" i="24"/>
  <c r="E7579" i="24"/>
  <c r="F7578" i="24"/>
  <c r="E7578" i="24"/>
  <c r="F7577" i="24"/>
  <c r="E7577" i="24"/>
  <c r="F7576" i="24"/>
  <c r="E7576" i="24"/>
  <c r="F7575" i="24"/>
  <c r="E7575" i="24"/>
  <c r="F7574" i="24"/>
  <c r="E7574" i="24"/>
  <c r="F7573" i="24"/>
  <c r="E7573" i="24"/>
  <c r="F7572" i="24"/>
  <c r="E7572" i="24"/>
  <c r="F7571" i="24"/>
  <c r="E7571" i="24"/>
  <c r="F7570" i="24"/>
  <c r="E7570" i="24"/>
  <c r="F7569" i="24"/>
  <c r="E7569" i="24"/>
  <c r="F7568" i="24"/>
  <c r="E7568" i="24"/>
  <c r="F7567" i="24"/>
  <c r="E7567" i="24"/>
  <c r="G7567" i="24" s="1"/>
  <c r="F7566" i="24"/>
  <c r="E7566" i="24"/>
  <c r="F7565" i="24"/>
  <c r="E7565" i="24"/>
  <c r="F7564" i="24"/>
  <c r="E7564" i="24"/>
  <c r="F7563" i="24"/>
  <c r="E7563" i="24"/>
  <c r="F7562" i="24"/>
  <c r="E7562" i="24"/>
  <c r="F7561" i="24"/>
  <c r="E7561" i="24"/>
  <c r="F7560" i="24"/>
  <c r="E7560" i="24"/>
  <c r="F7559" i="24"/>
  <c r="E7559" i="24"/>
  <c r="F7558" i="24"/>
  <c r="E7558" i="24"/>
  <c r="F7557" i="24"/>
  <c r="E7557" i="24"/>
  <c r="F7556" i="24"/>
  <c r="E7556" i="24"/>
  <c r="F7555" i="24"/>
  <c r="E7555" i="24"/>
  <c r="F7554" i="24"/>
  <c r="E7554" i="24"/>
  <c r="F7553" i="24"/>
  <c r="E7553" i="24"/>
  <c r="F7552" i="24"/>
  <c r="E7552" i="24"/>
  <c r="F7551" i="24"/>
  <c r="E7551" i="24"/>
  <c r="F7550" i="24"/>
  <c r="E7550" i="24"/>
  <c r="F7549" i="24"/>
  <c r="E7549" i="24"/>
  <c r="F7548" i="24"/>
  <c r="E7548" i="24"/>
  <c r="F7547" i="24"/>
  <c r="E7547" i="24"/>
  <c r="F7546" i="24"/>
  <c r="E7546" i="24"/>
  <c r="F7545" i="24"/>
  <c r="E7545" i="24"/>
  <c r="F7544" i="24"/>
  <c r="E7544" i="24"/>
  <c r="F7543" i="24"/>
  <c r="E7543" i="24"/>
  <c r="G7543" i="24" s="1"/>
  <c r="F7542" i="24"/>
  <c r="E7542" i="24"/>
  <c r="F7541" i="24"/>
  <c r="E7541" i="24"/>
  <c r="F7540" i="24"/>
  <c r="E7540" i="24"/>
  <c r="F7539" i="24"/>
  <c r="E7539" i="24"/>
  <c r="F7538" i="24"/>
  <c r="E7538" i="24"/>
  <c r="F7537" i="24"/>
  <c r="E7537" i="24"/>
  <c r="F7536" i="24"/>
  <c r="E7536" i="24"/>
  <c r="F7535" i="24"/>
  <c r="E7535" i="24"/>
  <c r="G7535" i="24" s="1"/>
  <c r="F7534" i="24"/>
  <c r="E7534" i="24"/>
  <c r="F7533" i="24"/>
  <c r="E7533" i="24"/>
  <c r="F7532" i="24"/>
  <c r="E7532" i="24"/>
  <c r="F7531" i="24"/>
  <c r="E7531" i="24"/>
  <c r="F7530" i="24"/>
  <c r="E7530" i="24"/>
  <c r="F7529" i="24"/>
  <c r="E7529" i="24"/>
  <c r="F7528" i="24"/>
  <c r="E7528" i="24"/>
  <c r="F7527" i="24"/>
  <c r="E7527" i="24"/>
  <c r="F7526" i="24"/>
  <c r="E7526" i="24"/>
  <c r="F7525" i="24"/>
  <c r="E7525" i="24"/>
  <c r="F7524" i="24"/>
  <c r="E7524" i="24"/>
  <c r="F7523" i="24"/>
  <c r="E7523" i="24"/>
  <c r="F7522" i="24"/>
  <c r="E7522" i="24"/>
  <c r="F7521" i="24"/>
  <c r="E7521" i="24"/>
  <c r="F7520" i="24"/>
  <c r="E7520" i="24"/>
  <c r="F7519" i="24"/>
  <c r="E7519" i="24"/>
  <c r="F7518" i="24"/>
  <c r="E7518" i="24"/>
  <c r="F7517" i="24"/>
  <c r="E7517" i="24"/>
  <c r="F7516" i="24"/>
  <c r="E7516" i="24"/>
  <c r="F7515" i="24"/>
  <c r="E7515" i="24"/>
  <c r="F7514" i="24"/>
  <c r="E7514" i="24"/>
  <c r="F7513" i="24"/>
  <c r="E7513" i="24"/>
  <c r="F7512" i="24"/>
  <c r="E7512" i="24"/>
  <c r="F7511" i="24"/>
  <c r="E7511" i="24"/>
  <c r="F7510" i="24"/>
  <c r="E7510" i="24"/>
  <c r="F7509" i="24"/>
  <c r="E7509" i="24"/>
  <c r="F7508" i="24"/>
  <c r="E7508" i="24"/>
  <c r="F7507" i="24"/>
  <c r="E7507" i="24"/>
  <c r="F7506" i="24"/>
  <c r="E7506" i="24"/>
  <c r="F7505" i="24"/>
  <c r="E7505" i="24"/>
  <c r="F7504" i="24"/>
  <c r="E7504" i="24"/>
  <c r="F7503" i="24"/>
  <c r="E7503" i="24"/>
  <c r="F7502" i="24"/>
  <c r="E7502" i="24"/>
  <c r="F7501" i="24"/>
  <c r="E7501" i="24"/>
  <c r="F7500" i="24"/>
  <c r="E7500" i="24"/>
  <c r="F7499" i="24"/>
  <c r="E7499" i="24"/>
  <c r="F7498" i="24"/>
  <c r="E7498" i="24"/>
  <c r="F7497" i="24"/>
  <c r="E7497" i="24"/>
  <c r="F7496" i="24"/>
  <c r="E7496" i="24"/>
  <c r="F7495" i="24"/>
  <c r="E7495" i="24"/>
  <c r="F7494" i="24"/>
  <c r="E7494" i="24"/>
  <c r="F7493" i="24"/>
  <c r="E7493" i="24"/>
  <c r="F7492" i="24"/>
  <c r="E7492" i="24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F7485" i="24"/>
  <c r="E7485" i="24"/>
  <c r="F7484" i="24"/>
  <c r="E7484" i="24"/>
  <c r="F7483" i="24"/>
  <c r="E7483" i="24"/>
  <c r="F7482" i="24"/>
  <c r="E7482" i="24"/>
  <c r="F7481" i="24"/>
  <c r="E7481" i="24"/>
  <c r="F7480" i="24"/>
  <c r="E7480" i="24"/>
  <c r="F7479" i="24"/>
  <c r="E7479" i="24"/>
  <c r="F7478" i="24"/>
  <c r="E7478" i="24"/>
  <c r="F7477" i="24"/>
  <c r="E7477" i="24"/>
  <c r="F7476" i="24"/>
  <c r="E7476" i="24"/>
  <c r="F7475" i="24"/>
  <c r="E7475" i="24"/>
  <c r="F7474" i="24"/>
  <c r="E7474" i="24"/>
  <c r="F7473" i="24"/>
  <c r="E7473" i="24"/>
  <c r="F7472" i="24"/>
  <c r="E7472" i="24"/>
  <c r="F7471" i="24"/>
  <c r="E7471" i="24"/>
  <c r="F7470" i="24"/>
  <c r="E7470" i="24"/>
  <c r="F7469" i="24"/>
  <c r="E7469" i="24"/>
  <c r="F7468" i="24"/>
  <c r="E7468" i="24"/>
  <c r="F7467" i="24"/>
  <c r="E7467" i="24"/>
  <c r="F7466" i="24"/>
  <c r="E7466" i="24"/>
  <c r="F7465" i="24"/>
  <c r="E7465" i="24"/>
  <c r="F7464" i="24"/>
  <c r="E7464" i="24"/>
  <c r="F7463" i="24"/>
  <c r="E7463" i="24"/>
  <c r="F7462" i="24"/>
  <c r="E7462" i="24"/>
  <c r="F7461" i="24"/>
  <c r="E7461" i="24"/>
  <c r="F7460" i="24"/>
  <c r="E7460" i="24"/>
  <c r="F7459" i="24"/>
  <c r="E7459" i="24"/>
  <c r="F7458" i="24"/>
  <c r="E7458" i="24"/>
  <c r="F7457" i="24"/>
  <c r="E7457" i="24"/>
  <c r="F7456" i="24"/>
  <c r="E7456" i="24"/>
  <c r="F7455" i="24"/>
  <c r="E7455" i="24"/>
  <c r="F7454" i="24"/>
  <c r="E7454" i="24"/>
  <c r="F7453" i="24"/>
  <c r="E7453" i="24"/>
  <c r="F7452" i="24"/>
  <c r="E7452" i="24"/>
  <c r="F7451" i="24"/>
  <c r="E7451" i="24"/>
  <c r="F7450" i="24"/>
  <c r="E7450" i="24"/>
  <c r="F7449" i="24"/>
  <c r="E7449" i="24"/>
  <c r="F7448" i="24"/>
  <c r="E7448" i="24"/>
  <c r="F7447" i="24"/>
  <c r="E7447" i="24"/>
  <c r="F7446" i="24"/>
  <c r="E7446" i="24"/>
  <c r="F7445" i="24"/>
  <c r="E7445" i="24"/>
  <c r="F7444" i="24"/>
  <c r="E7444" i="24"/>
  <c r="F7443" i="24"/>
  <c r="E7443" i="24"/>
  <c r="F7442" i="24"/>
  <c r="E7442" i="24"/>
  <c r="F7441" i="24"/>
  <c r="E7441" i="24"/>
  <c r="F7440" i="24"/>
  <c r="E7440" i="24"/>
  <c r="F7439" i="24"/>
  <c r="E7439" i="24"/>
  <c r="F7438" i="24"/>
  <c r="E7438" i="24"/>
  <c r="F7437" i="24"/>
  <c r="E7437" i="24"/>
  <c r="F7436" i="24"/>
  <c r="E7436" i="24"/>
  <c r="F7435" i="24"/>
  <c r="E7435" i="24"/>
  <c r="F7434" i="24"/>
  <c r="E7434" i="24"/>
  <c r="F7433" i="24"/>
  <c r="E7433" i="24"/>
  <c r="F7432" i="24"/>
  <c r="E7432" i="24"/>
  <c r="F7431" i="24"/>
  <c r="E7431" i="24"/>
  <c r="F7430" i="24"/>
  <c r="E7430" i="24"/>
  <c r="F7429" i="24"/>
  <c r="E7429" i="24"/>
  <c r="F7428" i="24"/>
  <c r="E7428" i="24"/>
  <c r="F7427" i="24"/>
  <c r="E7427" i="24"/>
  <c r="F7426" i="24"/>
  <c r="E7426" i="24"/>
  <c r="F7425" i="24"/>
  <c r="E7425" i="24"/>
  <c r="F7424" i="24"/>
  <c r="E7424" i="24"/>
  <c r="F7423" i="24"/>
  <c r="E7423" i="24"/>
  <c r="F7422" i="24"/>
  <c r="E7422" i="24"/>
  <c r="F7421" i="24"/>
  <c r="E7421" i="24"/>
  <c r="F7420" i="24"/>
  <c r="E7420" i="24"/>
  <c r="F7419" i="24"/>
  <c r="E7419" i="24"/>
  <c r="F7418" i="24"/>
  <c r="E7418" i="24"/>
  <c r="F7417" i="24"/>
  <c r="E7417" i="24"/>
  <c r="F7416" i="24"/>
  <c r="E7416" i="24"/>
  <c r="F7415" i="24"/>
  <c r="E7415" i="24"/>
  <c r="F7414" i="24"/>
  <c r="E7414" i="24"/>
  <c r="F7413" i="24"/>
  <c r="E7413" i="24"/>
  <c r="F7412" i="24"/>
  <c r="E7412" i="24"/>
  <c r="F7411" i="24"/>
  <c r="E7411" i="24"/>
  <c r="F7410" i="24"/>
  <c r="E7410" i="24"/>
  <c r="F7409" i="24"/>
  <c r="E7409" i="24"/>
  <c r="F7408" i="24"/>
  <c r="E7408" i="24"/>
  <c r="F7407" i="24"/>
  <c r="E7407" i="24"/>
  <c r="F7406" i="24"/>
  <c r="E7406" i="24"/>
  <c r="F7405" i="24"/>
  <c r="E7405" i="24"/>
  <c r="F7404" i="24"/>
  <c r="E7404" i="24"/>
  <c r="F7403" i="24"/>
  <c r="E7403" i="24"/>
  <c r="F7402" i="24"/>
  <c r="E7402" i="24"/>
  <c r="F7401" i="24"/>
  <c r="E7401" i="24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F7394" i="24"/>
  <c r="E7394" i="24"/>
  <c r="F7393" i="24"/>
  <c r="E7393" i="24"/>
  <c r="F7392" i="24"/>
  <c r="E7392" i="24"/>
  <c r="F7391" i="24"/>
  <c r="E7391" i="24"/>
  <c r="F7390" i="24"/>
  <c r="E7390" i="24"/>
  <c r="F7389" i="24"/>
  <c r="E7389" i="24"/>
  <c r="F7388" i="24"/>
  <c r="E7388" i="24"/>
  <c r="F7387" i="24"/>
  <c r="E7387" i="24"/>
  <c r="F7386" i="24"/>
  <c r="E7386" i="24"/>
  <c r="F7385" i="24"/>
  <c r="E7385" i="24"/>
  <c r="F7384" i="24"/>
  <c r="E7384" i="24"/>
  <c r="F7383" i="24"/>
  <c r="E7383" i="24"/>
  <c r="F7382" i="24"/>
  <c r="E7382" i="24"/>
  <c r="F7381" i="24"/>
  <c r="E7381" i="24"/>
  <c r="F7380" i="24"/>
  <c r="E7380" i="24"/>
  <c r="F7379" i="24"/>
  <c r="E7379" i="24"/>
  <c r="F7378" i="24"/>
  <c r="E7378" i="24"/>
  <c r="F7377" i="24"/>
  <c r="E7377" i="24"/>
  <c r="F7376" i="24"/>
  <c r="E7376" i="24"/>
  <c r="F7375" i="24"/>
  <c r="E7375" i="24"/>
  <c r="F7374" i="24"/>
  <c r="E7374" i="24"/>
  <c r="F7373" i="24"/>
  <c r="E7373" i="24"/>
  <c r="F7372" i="24"/>
  <c r="E7372" i="24"/>
  <c r="F7371" i="24"/>
  <c r="E7371" i="24"/>
  <c r="F7370" i="24"/>
  <c r="E7370" i="24"/>
  <c r="F7369" i="24"/>
  <c r="E7369" i="24"/>
  <c r="F7368" i="24"/>
  <c r="E7368" i="24"/>
  <c r="F7367" i="24"/>
  <c r="E7367" i="24"/>
  <c r="F7366" i="24"/>
  <c r="E7366" i="24"/>
  <c r="F7365" i="24"/>
  <c r="E7365" i="24"/>
  <c r="F7364" i="24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F7357" i="24"/>
  <c r="E7357" i="24"/>
  <c r="F7356" i="24"/>
  <c r="E7356" i="24"/>
  <c r="F7355" i="24"/>
  <c r="E7355" i="24"/>
  <c r="F7354" i="24"/>
  <c r="E7354" i="24"/>
  <c r="F7353" i="24"/>
  <c r="E7353" i="24"/>
  <c r="F7352" i="24"/>
  <c r="E7352" i="24"/>
  <c r="F7351" i="24"/>
  <c r="E7351" i="24"/>
  <c r="F7350" i="24"/>
  <c r="E7350" i="24"/>
  <c r="F7349" i="24"/>
  <c r="E7349" i="24"/>
  <c r="F7348" i="24"/>
  <c r="E7348" i="24"/>
  <c r="F7347" i="24"/>
  <c r="E7347" i="24"/>
  <c r="F7346" i="24"/>
  <c r="E7346" i="24"/>
  <c r="F7345" i="24"/>
  <c r="E7345" i="24"/>
  <c r="F7344" i="24"/>
  <c r="E7344" i="24"/>
  <c r="F7343" i="24"/>
  <c r="E7343" i="24"/>
  <c r="F7342" i="24"/>
  <c r="E7342" i="24"/>
  <c r="F7341" i="24"/>
  <c r="E7341" i="24"/>
  <c r="F7340" i="24"/>
  <c r="E7340" i="24"/>
  <c r="F7339" i="24"/>
  <c r="E7339" i="24"/>
  <c r="F7338" i="24"/>
  <c r="E7338" i="24"/>
  <c r="F7337" i="24"/>
  <c r="E7337" i="24"/>
  <c r="F7336" i="24"/>
  <c r="E7336" i="24"/>
  <c r="F7335" i="24"/>
  <c r="E7335" i="24"/>
  <c r="F7334" i="24"/>
  <c r="E7334" i="24"/>
  <c r="F7333" i="24"/>
  <c r="E7333" i="24"/>
  <c r="F7332" i="24"/>
  <c r="E7332" i="24"/>
  <c r="F7331" i="24"/>
  <c r="E7331" i="24"/>
  <c r="F7330" i="24"/>
  <c r="E7330" i="24"/>
  <c r="F7329" i="24"/>
  <c r="E7329" i="24"/>
  <c r="F7328" i="24"/>
  <c r="E7328" i="24"/>
  <c r="F7327" i="24"/>
  <c r="E7327" i="24"/>
  <c r="F7326" i="24"/>
  <c r="E7326" i="24"/>
  <c r="F7325" i="24"/>
  <c r="E7325" i="24"/>
  <c r="F7324" i="24"/>
  <c r="E7324" i="24"/>
  <c r="F7323" i="24"/>
  <c r="E7323" i="24"/>
  <c r="F7322" i="24"/>
  <c r="E7322" i="24"/>
  <c r="F7321" i="24"/>
  <c r="E7321" i="24"/>
  <c r="F7320" i="24"/>
  <c r="E7320" i="24"/>
  <c r="F7319" i="24"/>
  <c r="E7319" i="24"/>
  <c r="F7318" i="24"/>
  <c r="E7318" i="24"/>
  <c r="F7317" i="24"/>
  <c r="E7317" i="24"/>
  <c r="F7316" i="24"/>
  <c r="E7316" i="24"/>
  <c r="F7315" i="24"/>
  <c r="E7315" i="24"/>
  <c r="F7314" i="24"/>
  <c r="E7314" i="24"/>
  <c r="F7313" i="24"/>
  <c r="E7313" i="24"/>
  <c r="F7312" i="24"/>
  <c r="E7312" i="24"/>
  <c r="F7311" i="24"/>
  <c r="E7311" i="24"/>
  <c r="F7310" i="24"/>
  <c r="E7310" i="24"/>
  <c r="F7309" i="24"/>
  <c r="E7309" i="24"/>
  <c r="F7308" i="24"/>
  <c r="E7308" i="24"/>
  <c r="F7307" i="24"/>
  <c r="E7307" i="24"/>
  <c r="F7306" i="24"/>
  <c r="E7306" i="24"/>
  <c r="F7305" i="24"/>
  <c r="E7305" i="24"/>
  <c r="F7304" i="24"/>
  <c r="E7304" i="24"/>
  <c r="F7303" i="24"/>
  <c r="E7303" i="24"/>
  <c r="F7302" i="24"/>
  <c r="E7302" i="24"/>
  <c r="F7301" i="24"/>
  <c r="E7301" i="24"/>
  <c r="F7300" i="24"/>
  <c r="E7300" i="24"/>
  <c r="F7299" i="24"/>
  <c r="E7299" i="24"/>
  <c r="F7298" i="24"/>
  <c r="E7298" i="24"/>
  <c r="F7297" i="24"/>
  <c r="E7297" i="24"/>
  <c r="F7296" i="24"/>
  <c r="E7296" i="24"/>
  <c r="F7295" i="24"/>
  <c r="E7295" i="24"/>
  <c r="F7294" i="24"/>
  <c r="E7294" i="24"/>
  <c r="F7293" i="24"/>
  <c r="E7293" i="24"/>
  <c r="F7292" i="24"/>
  <c r="E7292" i="24"/>
  <c r="F7291" i="24"/>
  <c r="E7291" i="24"/>
  <c r="F7290" i="24"/>
  <c r="E7290" i="24"/>
  <c r="F7289" i="24"/>
  <c r="E7289" i="24"/>
  <c r="F7288" i="24"/>
  <c r="E7288" i="24"/>
  <c r="F7287" i="24"/>
  <c r="E7287" i="24"/>
  <c r="F7286" i="24"/>
  <c r="E7286" i="24"/>
  <c r="F7285" i="24"/>
  <c r="E7285" i="24"/>
  <c r="F7284" i="24"/>
  <c r="E7284" i="24"/>
  <c r="F7283" i="24"/>
  <c r="E7283" i="24"/>
  <c r="F7282" i="24"/>
  <c r="E7282" i="24"/>
  <c r="F7281" i="24"/>
  <c r="E7281" i="24"/>
  <c r="F7280" i="24"/>
  <c r="E7280" i="24"/>
  <c r="F7279" i="24"/>
  <c r="E7279" i="24"/>
  <c r="F7278" i="24"/>
  <c r="E7278" i="24"/>
  <c r="F7277" i="24"/>
  <c r="E7277" i="24"/>
  <c r="F7276" i="24"/>
  <c r="E7276" i="24"/>
  <c r="F7275" i="24"/>
  <c r="E7275" i="24"/>
  <c r="F7274" i="24"/>
  <c r="E7274" i="24"/>
  <c r="F7273" i="24"/>
  <c r="E7273" i="24"/>
  <c r="F7272" i="24"/>
  <c r="E7272" i="24"/>
  <c r="F7271" i="24"/>
  <c r="E7271" i="24"/>
  <c r="F7270" i="24"/>
  <c r="E7270" i="24"/>
  <c r="F7269" i="24"/>
  <c r="E7269" i="24"/>
  <c r="F7268" i="24"/>
  <c r="E7268" i="24"/>
  <c r="F7267" i="24"/>
  <c r="E7267" i="24"/>
  <c r="F7266" i="24"/>
  <c r="E7266" i="24"/>
  <c r="F7265" i="24"/>
  <c r="E7265" i="24"/>
  <c r="F7264" i="24"/>
  <c r="E7264" i="24"/>
  <c r="F7263" i="24"/>
  <c r="E7263" i="24"/>
  <c r="F7262" i="24"/>
  <c r="E7262" i="24"/>
  <c r="F7261" i="24"/>
  <c r="E7261" i="24"/>
  <c r="F7260" i="24"/>
  <c r="E7260" i="24"/>
  <c r="F7259" i="24"/>
  <c r="E7259" i="24"/>
  <c r="F7258" i="24"/>
  <c r="E7258" i="24"/>
  <c r="F7257" i="24"/>
  <c r="E7257" i="24"/>
  <c r="F7256" i="24"/>
  <c r="E7256" i="24"/>
  <c r="F7255" i="24"/>
  <c r="E7255" i="24"/>
  <c r="F7254" i="24"/>
  <c r="E7254" i="24"/>
  <c r="F7253" i="24"/>
  <c r="E7253" i="24"/>
  <c r="F7252" i="24"/>
  <c r="E7252" i="24"/>
  <c r="F7251" i="24"/>
  <c r="E7251" i="24"/>
  <c r="F7250" i="24"/>
  <c r="E7250" i="24"/>
  <c r="F7249" i="24"/>
  <c r="E7249" i="24"/>
  <c r="F7248" i="24"/>
  <c r="E7248" i="24"/>
  <c r="F7247" i="24"/>
  <c r="E7247" i="24"/>
  <c r="F7246" i="24"/>
  <c r="E7246" i="24"/>
  <c r="F7245" i="24"/>
  <c r="E7245" i="24"/>
  <c r="F7244" i="24"/>
  <c r="E7244" i="24"/>
  <c r="F7243" i="24"/>
  <c r="E7243" i="24"/>
  <c r="F7242" i="24"/>
  <c r="E7242" i="24"/>
  <c r="F7241" i="24"/>
  <c r="E7241" i="24"/>
  <c r="F7240" i="24"/>
  <c r="E7240" i="24"/>
  <c r="F7239" i="24"/>
  <c r="E7239" i="24"/>
  <c r="F7238" i="24"/>
  <c r="E7238" i="24"/>
  <c r="F7237" i="24"/>
  <c r="E7237" i="24"/>
  <c r="F7236" i="24"/>
  <c r="E7236" i="24"/>
  <c r="F7235" i="24"/>
  <c r="E7235" i="24"/>
  <c r="F7234" i="24"/>
  <c r="E7234" i="24"/>
  <c r="F7233" i="24"/>
  <c r="E7233" i="24"/>
  <c r="F7232" i="24"/>
  <c r="E7232" i="24"/>
  <c r="F7231" i="24"/>
  <c r="E7231" i="24"/>
  <c r="F7230" i="24"/>
  <c r="E7230" i="24"/>
  <c r="F7229" i="24"/>
  <c r="E7229" i="24"/>
  <c r="F7228" i="24"/>
  <c r="E7228" i="24"/>
  <c r="F7227" i="24"/>
  <c r="E7227" i="24"/>
  <c r="F7226" i="24"/>
  <c r="E7226" i="24"/>
  <c r="F7225" i="24"/>
  <c r="E7225" i="24"/>
  <c r="F7224" i="24"/>
  <c r="E7224" i="24"/>
  <c r="F7223" i="24"/>
  <c r="E7223" i="24"/>
  <c r="G7223" i="24" s="1"/>
  <c r="F7222" i="24"/>
  <c r="E7222" i="24"/>
  <c r="F7221" i="24"/>
  <c r="E7221" i="24"/>
  <c r="F7220" i="24"/>
  <c r="E7220" i="24"/>
  <c r="F7219" i="24"/>
  <c r="E7219" i="24"/>
  <c r="F7218" i="24"/>
  <c r="E7218" i="24"/>
  <c r="F7217" i="24"/>
  <c r="E7217" i="24"/>
  <c r="F7216" i="24"/>
  <c r="E7216" i="24"/>
  <c r="F7215" i="24"/>
  <c r="E7215" i="24"/>
  <c r="G7215" i="24" s="1"/>
  <c r="F7214" i="24"/>
  <c r="E7214" i="24"/>
  <c r="F7213" i="24"/>
  <c r="E7213" i="24"/>
  <c r="F7212" i="24"/>
  <c r="E7212" i="24"/>
  <c r="F7211" i="24"/>
  <c r="E7211" i="24"/>
  <c r="F7210" i="24"/>
  <c r="E7210" i="24"/>
  <c r="F7209" i="24"/>
  <c r="E7209" i="24"/>
  <c r="F7208" i="24"/>
  <c r="E7208" i="24"/>
  <c r="F7207" i="24"/>
  <c r="E7207" i="24"/>
  <c r="G7207" i="24" s="1"/>
  <c r="F7206" i="24"/>
  <c r="E7206" i="24"/>
  <c r="F7205" i="24"/>
  <c r="E7205" i="24"/>
  <c r="F7204" i="24"/>
  <c r="E7204" i="24"/>
  <c r="F7203" i="24"/>
  <c r="E7203" i="24"/>
  <c r="F7202" i="24"/>
  <c r="E7202" i="24"/>
  <c r="F7201" i="24"/>
  <c r="E7201" i="24"/>
  <c r="F7200" i="24"/>
  <c r="E7200" i="24"/>
  <c r="F7199" i="24"/>
  <c r="E7199" i="24"/>
  <c r="F7198" i="24"/>
  <c r="E7198" i="24"/>
  <c r="F7197" i="24"/>
  <c r="E7197" i="24"/>
  <c r="F7196" i="24"/>
  <c r="E7196" i="24"/>
  <c r="F7195" i="24"/>
  <c r="E7195" i="24"/>
  <c r="F7194" i="24"/>
  <c r="E7194" i="24"/>
  <c r="F7193" i="24"/>
  <c r="E7193" i="24"/>
  <c r="F7192" i="24"/>
  <c r="E7192" i="24"/>
  <c r="F7191" i="24"/>
  <c r="E7191" i="24"/>
  <c r="F7190" i="24"/>
  <c r="E7190" i="24"/>
  <c r="F7189" i="24"/>
  <c r="E7189" i="24"/>
  <c r="F7188" i="24"/>
  <c r="E7188" i="24"/>
  <c r="F7187" i="24"/>
  <c r="E7187" i="24"/>
  <c r="F7186" i="24"/>
  <c r="E7186" i="24"/>
  <c r="F7185" i="24"/>
  <c r="E7185" i="24"/>
  <c r="F7184" i="24"/>
  <c r="E7184" i="24"/>
  <c r="F7183" i="24"/>
  <c r="E7183" i="24"/>
  <c r="F7182" i="24"/>
  <c r="E7182" i="24"/>
  <c r="F7181" i="24"/>
  <c r="E7181" i="24"/>
  <c r="F7180" i="24"/>
  <c r="E7180" i="24"/>
  <c r="F7179" i="24"/>
  <c r="E7179" i="24"/>
  <c r="F7178" i="24"/>
  <c r="E7178" i="24"/>
  <c r="F7177" i="24"/>
  <c r="E7177" i="24"/>
  <c r="F7176" i="24"/>
  <c r="E7176" i="24"/>
  <c r="F7175" i="24"/>
  <c r="E7175" i="24"/>
  <c r="G7175" i="24" s="1"/>
  <c r="F7174" i="24"/>
  <c r="E7174" i="24"/>
  <c r="F7173" i="24"/>
  <c r="E7173" i="24"/>
  <c r="F7172" i="24"/>
  <c r="E7172" i="24"/>
  <c r="F7171" i="24"/>
  <c r="E7171" i="24"/>
  <c r="F7170" i="24"/>
  <c r="E7170" i="24"/>
  <c r="F7169" i="24"/>
  <c r="E7169" i="24"/>
  <c r="F7168" i="24"/>
  <c r="E7168" i="24"/>
  <c r="F7167" i="24"/>
  <c r="E7167" i="24"/>
  <c r="F7166" i="24"/>
  <c r="E7166" i="24"/>
  <c r="F7165" i="24"/>
  <c r="E7165" i="24"/>
  <c r="F7164" i="24"/>
  <c r="E7164" i="24"/>
  <c r="F7163" i="24"/>
  <c r="E7163" i="24"/>
  <c r="F7162" i="24"/>
  <c r="E7162" i="24"/>
  <c r="F7161" i="24"/>
  <c r="E7161" i="24"/>
  <c r="F7160" i="24"/>
  <c r="E7160" i="24"/>
  <c r="F7159" i="24"/>
  <c r="E7159" i="24"/>
  <c r="F7158" i="24"/>
  <c r="E7158" i="24"/>
  <c r="F7157" i="24"/>
  <c r="E7157" i="24"/>
  <c r="F7156" i="24"/>
  <c r="E7156" i="24"/>
  <c r="F7155" i="24"/>
  <c r="E7155" i="24"/>
  <c r="F7154" i="24"/>
  <c r="E7154" i="24"/>
  <c r="F7153" i="24"/>
  <c r="E7153" i="24"/>
  <c r="F7152" i="24"/>
  <c r="E7152" i="24"/>
  <c r="F7151" i="24"/>
  <c r="E7151" i="24"/>
  <c r="G7151" i="24" s="1"/>
  <c r="F7150" i="24"/>
  <c r="E7150" i="24"/>
  <c r="F7149" i="24"/>
  <c r="E7149" i="24"/>
  <c r="F7148" i="24"/>
  <c r="E7148" i="24"/>
  <c r="F7147" i="24"/>
  <c r="E7147" i="24"/>
  <c r="F7146" i="24"/>
  <c r="E7146" i="24"/>
  <c r="F7145" i="24"/>
  <c r="E7145" i="24"/>
  <c r="F7144" i="24"/>
  <c r="E7144" i="24"/>
  <c r="F7143" i="24"/>
  <c r="E7143" i="24"/>
  <c r="G7143" i="24" s="1"/>
  <c r="F7142" i="24"/>
  <c r="E7142" i="24"/>
  <c r="F7141" i="24"/>
  <c r="E7141" i="24"/>
  <c r="F7140" i="24"/>
  <c r="E7140" i="24"/>
  <c r="F7139" i="24"/>
  <c r="E7139" i="24"/>
  <c r="F7138" i="24"/>
  <c r="E7138" i="24"/>
  <c r="F7137" i="24"/>
  <c r="E7137" i="24"/>
  <c r="F7136" i="24"/>
  <c r="E7136" i="24"/>
  <c r="F7135" i="24"/>
  <c r="E7135" i="24"/>
  <c r="F7134" i="24"/>
  <c r="E7134" i="24"/>
  <c r="F7133" i="24"/>
  <c r="E7133" i="24"/>
  <c r="F7132" i="24"/>
  <c r="E7132" i="24"/>
  <c r="F7131" i="24"/>
  <c r="E7131" i="24"/>
  <c r="F7130" i="24"/>
  <c r="E7130" i="24"/>
  <c r="F7129" i="24"/>
  <c r="E7129" i="24"/>
  <c r="F7128" i="24"/>
  <c r="E7128" i="24"/>
  <c r="F7127" i="24"/>
  <c r="E7127" i="24"/>
  <c r="F7126" i="24"/>
  <c r="E7126" i="24"/>
  <c r="F7125" i="24"/>
  <c r="E7125" i="24"/>
  <c r="F7124" i="24"/>
  <c r="E7124" i="24"/>
  <c r="F7123" i="24"/>
  <c r="E7123" i="24"/>
  <c r="F7122" i="24"/>
  <c r="E7122" i="24"/>
  <c r="F7121" i="24"/>
  <c r="E7121" i="24"/>
  <c r="F7120" i="24"/>
  <c r="E7120" i="24"/>
  <c r="F7119" i="24"/>
  <c r="E7119" i="24"/>
  <c r="G7119" i="24" s="1"/>
  <c r="F7118" i="24"/>
  <c r="E7118" i="24"/>
  <c r="F7117" i="24"/>
  <c r="E7117" i="24"/>
  <c r="F7116" i="24"/>
  <c r="E7116" i="24"/>
  <c r="F7115" i="24"/>
  <c r="E7115" i="24"/>
  <c r="F7114" i="24"/>
  <c r="E7114" i="24"/>
  <c r="F7113" i="24"/>
  <c r="E7113" i="24"/>
  <c r="F7112" i="24"/>
  <c r="E7112" i="24"/>
  <c r="F7111" i="24"/>
  <c r="E7111" i="24"/>
  <c r="F7110" i="24"/>
  <c r="E7110" i="24"/>
  <c r="F7109" i="24"/>
  <c r="E7109" i="24"/>
  <c r="F7108" i="24"/>
  <c r="E7108" i="24"/>
  <c r="F7107" i="24"/>
  <c r="E7107" i="24"/>
  <c r="F7106" i="24"/>
  <c r="E7106" i="24"/>
  <c r="F7105" i="24"/>
  <c r="E7105" i="24"/>
  <c r="F7104" i="24"/>
  <c r="E7104" i="24"/>
  <c r="F7103" i="24"/>
  <c r="E7103" i="24"/>
  <c r="F7102" i="24"/>
  <c r="E7102" i="24"/>
  <c r="F7101" i="24"/>
  <c r="E7101" i="24"/>
  <c r="F7100" i="24"/>
  <c r="E7100" i="24"/>
  <c r="F7099" i="24"/>
  <c r="E7099" i="24"/>
  <c r="F7098" i="24"/>
  <c r="E7098" i="24"/>
  <c r="F7097" i="24"/>
  <c r="E7097" i="24"/>
  <c r="F7096" i="24"/>
  <c r="E7096" i="24"/>
  <c r="F7095" i="24"/>
  <c r="E7095" i="24"/>
  <c r="G7095" i="24" s="1"/>
  <c r="F7094" i="24"/>
  <c r="E7094" i="24"/>
  <c r="F7093" i="24"/>
  <c r="E7093" i="24"/>
  <c r="F7092" i="24"/>
  <c r="E7092" i="24"/>
  <c r="F7091" i="24"/>
  <c r="E7091" i="24"/>
  <c r="F7090" i="24"/>
  <c r="E7090" i="24"/>
  <c r="F7089" i="24"/>
  <c r="E7089" i="24"/>
  <c r="F7088" i="24"/>
  <c r="E7088" i="24"/>
  <c r="F7087" i="24"/>
  <c r="E7087" i="24"/>
  <c r="F7086" i="24"/>
  <c r="E7086" i="24"/>
  <c r="F7085" i="24"/>
  <c r="E7085" i="24"/>
  <c r="F7084" i="24"/>
  <c r="E7084" i="24"/>
  <c r="F7083" i="24"/>
  <c r="E7083" i="24"/>
  <c r="F7082" i="24"/>
  <c r="E7082" i="24"/>
  <c r="F7081" i="24"/>
  <c r="E7081" i="24"/>
  <c r="F7080" i="24"/>
  <c r="E7080" i="24"/>
  <c r="F7079" i="24"/>
  <c r="E7079" i="24"/>
  <c r="F7078" i="24"/>
  <c r="E7078" i="24"/>
  <c r="F7077" i="24"/>
  <c r="E7077" i="24"/>
  <c r="F7076" i="24"/>
  <c r="E7076" i="24"/>
  <c r="F7075" i="24"/>
  <c r="E7075" i="24"/>
  <c r="F7074" i="24"/>
  <c r="E7074" i="24"/>
  <c r="F7073" i="24"/>
  <c r="E7073" i="24"/>
  <c r="F7072" i="24"/>
  <c r="E7072" i="24"/>
  <c r="F7071" i="24"/>
  <c r="E7071" i="24"/>
  <c r="F7070" i="24"/>
  <c r="E7070" i="24"/>
  <c r="F7069" i="24"/>
  <c r="E7069" i="24"/>
  <c r="F7068" i="24"/>
  <c r="E7068" i="24"/>
  <c r="F7067" i="24"/>
  <c r="E7067" i="24"/>
  <c r="F7066" i="24"/>
  <c r="E7066" i="24"/>
  <c r="F7065" i="24"/>
  <c r="E7065" i="24"/>
  <c r="F7064" i="24"/>
  <c r="E7064" i="24"/>
  <c r="F7063" i="24"/>
  <c r="E7063" i="24"/>
  <c r="F7062" i="24"/>
  <c r="E7062" i="24"/>
  <c r="F7061" i="24"/>
  <c r="E7061" i="24"/>
  <c r="F7060" i="24"/>
  <c r="E7060" i="24"/>
  <c r="F7059" i="24"/>
  <c r="E7059" i="24"/>
  <c r="F7058" i="24"/>
  <c r="E7058" i="24"/>
  <c r="F7057" i="24"/>
  <c r="E7057" i="24"/>
  <c r="F7056" i="24"/>
  <c r="E7056" i="24"/>
  <c r="F7055" i="24"/>
  <c r="E7055" i="24"/>
  <c r="F7054" i="24"/>
  <c r="E7054" i="24"/>
  <c r="F7053" i="24"/>
  <c r="E7053" i="24"/>
  <c r="F7052" i="24"/>
  <c r="E7052" i="24"/>
  <c r="F7051" i="24"/>
  <c r="E7051" i="24"/>
  <c r="F7050" i="24"/>
  <c r="E7050" i="24"/>
  <c r="F7049" i="24"/>
  <c r="E7049" i="24"/>
  <c r="F7048" i="24"/>
  <c r="E7048" i="24"/>
  <c r="F7047" i="24"/>
  <c r="E7047" i="24"/>
  <c r="F7046" i="24"/>
  <c r="E7046" i="24"/>
  <c r="F7045" i="24"/>
  <c r="E7045" i="24"/>
  <c r="F7044" i="24"/>
  <c r="E7044" i="24"/>
  <c r="F7043" i="24"/>
  <c r="E7043" i="24"/>
  <c r="F7042" i="24"/>
  <c r="E7042" i="24"/>
  <c r="F7041" i="24"/>
  <c r="E7041" i="24"/>
  <c r="F7040" i="24"/>
  <c r="E7040" i="24"/>
  <c r="F7039" i="24"/>
  <c r="E7039" i="24"/>
  <c r="G7039" i="24" s="1"/>
  <c r="F7038" i="24"/>
  <c r="E7038" i="24"/>
  <c r="F7037" i="24"/>
  <c r="E7037" i="24"/>
  <c r="F7036" i="24"/>
  <c r="E7036" i="24"/>
  <c r="F7035" i="24"/>
  <c r="E7035" i="24"/>
  <c r="F7034" i="24"/>
  <c r="E7034" i="24"/>
  <c r="F7033" i="24"/>
  <c r="E7033" i="24"/>
  <c r="F7032" i="24"/>
  <c r="E7032" i="24"/>
  <c r="F7031" i="24"/>
  <c r="E7031" i="24"/>
  <c r="F7030" i="24"/>
  <c r="E7030" i="24"/>
  <c r="F7029" i="24"/>
  <c r="E7029" i="24"/>
  <c r="F7028" i="24"/>
  <c r="E7028" i="24"/>
  <c r="F7027" i="24"/>
  <c r="E7027" i="24"/>
  <c r="F7026" i="24"/>
  <c r="E7026" i="24"/>
  <c r="F7025" i="24"/>
  <c r="E7025" i="24"/>
  <c r="F7024" i="24"/>
  <c r="E7024" i="24"/>
  <c r="F7023" i="24"/>
  <c r="E7023" i="24"/>
  <c r="F7022" i="24"/>
  <c r="E7022" i="24"/>
  <c r="F7021" i="24"/>
  <c r="E7021" i="24"/>
  <c r="F7020" i="24"/>
  <c r="E7020" i="24"/>
  <c r="F7019" i="24"/>
  <c r="E7019" i="24"/>
  <c r="F7018" i="24"/>
  <c r="E7018" i="24"/>
  <c r="F7017" i="24"/>
  <c r="E7017" i="24"/>
  <c r="F7016" i="24"/>
  <c r="E7016" i="24"/>
  <c r="F7015" i="24"/>
  <c r="E7015" i="24"/>
  <c r="F7014" i="24"/>
  <c r="E7014" i="24"/>
  <c r="F7013" i="24"/>
  <c r="E7013" i="24"/>
  <c r="F7012" i="24"/>
  <c r="E7012" i="24"/>
  <c r="F7011" i="24"/>
  <c r="E7011" i="24"/>
  <c r="F7010" i="24"/>
  <c r="E7010" i="24"/>
  <c r="F7009" i="24"/>
  <c r="E7009" i="24"/>
  <c r="F7008" i="24"/>
  <c r="E7008" i="24"/>
  <c r="F7007" i="24"/>
  <c r="E7007" i="24"/>
  <c r="F7006" i="24"/>
  <c r="E7006" i="24"/>
  <c r="F7005" i="24"/>
  <c r="E7005" i="24"/>
  <c r="F7004" i="24"/>
  <c r="E7004" i="24"/>
  <c r="F7003" i="24"/>
  <c r="E7003" i="24"/>
  <c r="F7002" i="24"/>
  <c r="E7002" i="24"/>
  <c r="F7001" i="24"/>
  <c r="E7001" i="24"/>
  <c r="F7000" i="24"/>
  <c r="E7000" i="24"/>
  <c r="F6999" i="24"/>
  <c r="E6999" i="24"/>
  <c r="G6999" i="24" s="1"/>
  <c r="F6998" i="24"/>
  <c r="E6998" i="24"/>
  <c r="F6997" i="24"/>
  <c r="E6997" i="24"/>
  <c r="F6996" i="24"/>
  <c r="E6996" i="24"/>
  <c r="F6995" i="24"/>
  <c r="E6995" i="24"/>
  <c r="F6994" i="24"/>
  <c r="E6994" i="24"/>
  <c r="F6993" i="24"/>
  <c r="E6993" i="24"/>
  <c r="F6992" i="24"/>
  <c r="E6992" i="24"/>
  <c r="F6991" i="24"/>
  <c r="E6991" i="24"/>
  <c r="F6990" i="24"/>
  <c r="E6990" i="24"/>
  <c r="F6989" i="24"/>
  <c r="E6989" i="24"/>
  <c r="F6988" i="24"/>
  <c r="E6988" i="24"/>
  <c r="F6987" i="24"/>
  <c r="E6987" i="24"/>
  <c r="F6986" i="24"/>
  <c r="E6986" i="24"/>
  <c r="F6985" i="24"/>
  <c r="E6985" i="24"/>
  <c r="F6984" i="24"/>
  <c r="E6984" i="24"/>
  <c r="F6983" i="24"/>
  <c r="E6983" i="24"/>
  <c r="G6983" i="24" s="1"/>
  <c r="F6982" i="24"/>
  <c r="E6982" i="24"/>
  <c r="F6981" i="24"/>
  <c r="E6981" i="24"/>
  <c r="F6980" i="24"/>
  <c r="E6980" i="24"/>
  <c r="F6979" i="24"/>
  <c r="E6979" i="24"/>
  <c r="F6978" i="24"/>
  <c r="E6978" i="24"/>
  <c r="F6977" i="24"/>
  <c r="E6977" i="24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F6971" i="24"/>
  <c r="E6971" i="24"/>
  <c r="F6970" i="24"/>
  <c r="E6970" i="24"/>
  <c r="F6969" i="24"/>
  <c r="E6969" i="24"/>
  <c r="F6968" i="24"/>
  <c r="E6968" i="24"/>
  <c r="F6967" i="24"/>
  <c r="E6967" i="24"/>
  <c r="G6967" i="24" s="1"/>
  <c r="F6966" i="24"/>
  <c r="E6966" i="24"/>
  <c r="F6965" i="24"/>
  <c r="E6965" i="24"/>
  <c r="F6964" i="24"/>
  <c r="E6964" i="24"/>
  <c r="F6963" i="24"/>
  <c r="E6963" i="24"/>
  <c r="F6962" i="24"/>
  <c r="E6962" i="24"/>
  <c r="F6961" i="24"/>
  <c r="E6961" i="24"/>
  <c r="F6960" i="24"/>
  <c r="E6960" i="24"/>
  <c r="F6959" i="24"/>
  <c r="E6959" i="24"/>
  <c r="G6959" i="24" s="1"/>
  <c r="F6958" i="24"/>
  <c r="E6958" i="24"/>
  <c r="F6957" i="24"/>
  <c r="E6957" i="24"/>
  <c r="F6956" i="24"/>
  <c r="E6956" i="24"/>
  <c r="F6955" i="24"/>
  <c r="E6955" i="24"/>
  <c r="F6954" i="24"/>
  <c r="E6954" i="24"/>
  <c r="F6953" i="24"/>
  <c r="E6953" i="24"/>
  <c r="F6952" i="24"/>
  <c r="E6952" i="24"/>
  <c r="F6951" i="24"/>
  <c r="E6951" i="24"/>
  <c r="G6951" i="24" s="1"/>
  <c r="F6950" i="24"/>
  <c r="E6950" i="24"/>
  <c r="F6949" i="24"/>
  <c r="E6949" i="24"/>
  <c r="F6948" i="24"/>
  <c r="E6948" i="24"/>
  <c r="F6947" i="24"/>
  <c r="E6947" i="24"/>
  <c r="F6946" i="24"/>
  <c r="E6946" i="24"/>
  <c r="F6945" i="24"/>
  <c r="E6945" i="24"/>
  <c r="F6944" i="24"/>
  <c r="E6944" i="24"/>
  <c r="F6943" i="24"/>
  <c r="E6943" i="24"/>
  <c r="G6943" i="24" s="1"/>
  <c r="F6942" i="24"/>
  <c r="E6942" i="24"/>
  <c r="F6941" i="24"/>
  <c r="E6941" i="24"/>
  <c r="F6940" i="24"/>
  <c r="E6940" i="24"/>
  <c r="F6939" i="24"/>
  <c r="E6939" i="24"/>
  <c r="F6938" i="24"/>
  <c r="E6938" i="24"/>
  <c r="F6937" i="24"/>
  <c r="E6937" i="24"/>
  <c r="F6936" i="24"/>
  <c r="E6936" i="24"/>
  <c r="F6935" i="24"/>
  <c r="E6935" i="24"/>
  <c r="G6935" i="24" s="1"/>
  <c r="F6934" i="24"/>
  <c r="E6934" i="24"/>
  <c r="F6933" i="24"/>
  <c r="E6933" i="24"/>
  <c r="F6932" i="24"/>
  <c r="E6932" i="24"/>
  <c r="F6931" i="24"/>
  <c r="E6931" i="24"/>
  <c r="F6930" i="24"/>
  <c r="E6930" i="24"/>
  <c r="F6929" i="24"/>
  <c r="E6929" i="24"/>
  <c r="F6928" i="24"/>
  <c r="E6928" i="24"/>
  <c r="F6927" i="24"/>
  <c r="E6927" i="24"/>
  <c r="G6927" i="24" s="1"/>
  <c r="F6926" i="24"/>
  <c r="E6926" i="24"/>
  <c r="F6925" i="24"/>
  <c r="E6925" i="24"/>
  <c r="F6924" i="24"/>
  <c r="E6924" i="24"/>
  <c r="F6923" i="24"/>
  <c r="E6923" i="24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F6916" i="24"/>
  <c r="E6916" i="24"/>
  <c r="F6915" i="24"/>
  <c r="E6915" i="24"/>
  <c r="F6914" i="24"/>
  <c r="E6914" i="24"/>
  <c r="F6913" i="24"/>
  <c r="E6913" i="24"/>
  <c r="F6912" i="24"/>
  <c r="E6912" i="24"/>
  <c r="F6911" i="24"/>
  <c r="E6911" i="24"/>
  <c r="G6911" i="24" s="1"/>
  <c r="F6910" i="24"/>
  <c r="E6910" i="24"/>
  <c r="F6909" i="24"/>
  <c r="E6909" i="24"/>
  <c r="F6908" i="24"/>
  <c r="E6908" i="24"/>
  <c r="F6907" i="24"/>
  <c r="E6907" i="24"/>
  <c r="F6906" i="24"/>
  <c r="E6906" i="24"/>
  <c r="F6905" i="24"/>
  <c r="E6905" i="24"/>
  <c r="F6904" i="24"/>
  <c r="E6904" i="24"/>
  <c r="F6903" i="24"/>
  <c r="E6903" i="24"/>
  <c r="G6903" i="24" s="1"/>
  <c r="F6902" i="24"/>
  <c r="E6902" i="24"/>
  <c r="F6901" i="24"/>
  <c r="E6901" i="24"/>
  <c r="F6900" i="24"/>
  <c r="E6900" i="24"/>
  <c r="F6899" i="24"/>
  <c r="E6899" i="24"/>
  <c r="F6898" i="24"/>
  <c r="E6898" i="24"/>
  <c r="F6897" i="24"/>
  <c r="E6897" i="24"/>
  <c r="F6896" i="24"/>
  <c r="E6896" i="24"/>
  <c r="F6895" i="24"/>
  <c r="E6895" i="24"/>
  <c r="F6894" i="24"/>
  <c r="E6894" i="24"/>
  <c r="F6893" i="24"/>
  <c r="E6893" i="24"/>
  <c r="F6892" i="24"/>
  <c r="E6892" i="24"/>
  <c r="F6891" i="24"/>
  <c r="E6891" i="24"/>
  <c r="F6890" i="24"/>
  <c r="E6890" i="24"/>
  <c r="F6889" i="24"/>
  <c r="E6889" i="24"/>
  <c r="F6888" i="24"/>
  <c r="E6888" i="24"/>
  <c r="F6887" i="24"/>
  <c r="E6887" i="24"/>
  <c r="F6886" i="24"/>
  <c r="E6886" i="24"/>
  <c r="F6885" i="24"/>
  <c r="E6885" i="24"/>
  <c r="F6884" i="24"/>
  <c r="E6884" i="24"/>
  <c r="F6883" i="24"/>
  <c r="E6883" i="24"/>
  <c r="F6882" i="24"/>
  <c r="E6882" i="24"/>
  <c r="F6881" i="24"/>
  <c r="E6881" i="24"/>
  <c r="F6880" i="24"/>
  <c r="E6880" i="24"/>
  <c r="F6879" i="24"/>
  <c r="E6879" i="24"/>
  <c r="F6878" i="24"/>
  <c r="E6878" i="24"/>
  <c r="F6877" i="24"/>
  <c r="E6877" i="24"/>
  <c r="F6876" i="24"/>
  <c r="E6876" i="24"/>
  <c r="F6875" i="24"/>
  <c r="E6875" i="24"/>
  <c r="F6874" i="24"/>
  <c r="E6874" i="24"/>
  <c r="F6873" i="24"/>
  <c r="E6873" i="24"/>
  <c r="F6872" i="24"/>
  <c r="E6872" i="24"/>
  <c r="F6871" i="24"/>
  <c r="E6871" i="24"/>
  <c r="F6870" i="24"/>
  <c r="E6870" i="24"/>
  <c r="F6869" i="24"/>
  <c r="E6869" i="24"/>
  <c r="F6868" i="24"/>
  <c r="E6868" i="24"/>
  <c r="F6867" i="24"/>
  <c r="E6867" i="24"/>
  <c r="F6866" i="24"/>
  <c r="E6866" i="24"/>
  <c r="F6865" i="24"/>
  <c r="E6865" i="24"/>
  <c r="F6864" i="24"/>
  <c r="E6864" i="24"/>
  <c r="F6863" i="24"/>
  <c r="E6863" i="24"/>
  <c r="F6862" i="24"/>
  <c r="E6862" i="24"/>
  <c r="F6861" i="24"/>
  <c r="E6861" i="24"/>
  <c r="F6860" i="24"/>
  <c r="E6860" i="24"/>
  <c r="F6859" i="24"/>
  <c r="E6859" i="24"/>
  <c r="F6858" i="24"/>
  <c r="E6858" i="24"/>
  <c r="F6857" i="24"/>
  <c r="E6857" i="24"/>
  <c r="F6856" i="24"/>
  <c r="E6856" i="24"/>
  <c r="F6855" i="24"/>
  <c r="E6855" i="24"/>
  <c r="F6854" i="24"/>
  <c r="E6854" i="24"/>
  <c r="F6853" i="24"/>
  <c r="E6853" i="24"/>
  <c r="F6852" i="24"/>
  <c r="E6852" i="24"/>
  <c r="F6851" i="24"/>
  <c r="E6851" i="24"/>
  <c r="F6850" i="24"/>
  <c r="E6850" i="24"/>
  <c r="F6849" i="24"/>
  <c r="E6849" i="24"/>
  <c r="F6848" i="24"/>
  <c r="E6848" i="24"/>
  <c r="F6847" i="24"/>
  <c r="E6847" i="24"/>
  <c r="F6846" i="24"/>
  <c r="E6846" i="24"/>
  <c r="F6845" i="24"/>
  <c r="E6845" i="24"/>
  <c r="F6844" i="24"/>
  <c r="E6844" i="24"/>
  <c r="F6843" i="24"/>
  <c r="E6843" i="24"/>
  <c r="F6842" i="24"/>
  <c r="E6842" i="24"/>
  <c r="F6841" i="24"/>
  <c r="E6841" i="24"/>
  <c r="F6840" i="24"/>
  <c r="E6840" i="24"/>
  <c r="F6839" i="24"/>
  <c r="E6839" i="24"/>
  <c r="F6838" i="24"/>
  <c r="E6838" i="24"/>
  <c r="F6837" i="24"/>
  <c r="E6837" i="24"/>
  <c r="F6836" i="24"/>
  <c r="E6836" i="24"/>
  <c r="F6835" i="24"/>
  <c r="E6835" i="24"/>
  <c r="F6834" i="24"/>
  <c r="E6834" i="24"/>
  <c r="F6833" i="24"/>
  <c r="E6833" i="24"/>
  <c r="F6832" i="24"/>
  <c r="E6832" i="24"/>
  <c r="F6831" i="24"/>
  <c r="E6831" i="24"/>
  <c r="F6830" i="24"/>
  <c r="E6830" i="24"/>
  <c r="F6829" i="24"/>
  <c r="E6829" i="24"/>
  <c r="F6828" i="24"/>
  <c r="E6828" i="24"/>
  <c r="F6827" i="24"/>
  <c r="E6827" i="24"/>
  <c r="F6826" i="24"/>
  <c r="E6826" i="24"/>
  <c r="F6825" i="24"/>
  <c r="E6825" i="24"/>
  <c r="F6824" i="24"/>
  <c r="E6824" i="24"/>
  <c r="F6823" i="24"/>
  <c r="E6823" i="24"/>
  <c r="F6822" i="24"/>
  <c r="E6822" i="24"/>
  <c r="F6821" i="24"/>
  <c r="E6821" i="24"/>
  <c r="F6820" i="24"/>
  <c r="E6820" i="24"/>
  <c r="F6819" i="24"/>
  <c r="E6819" i="24"/>
  <c r="F6818" i="24"/>
  <c r="E6818" i="24"/>
  <c r="F6817" i="24"/>
  <c r="E6817" i="24"/>
  <c r="F6816" i="24"/>
  <c r="E6816" i="24"/>
  <c r="F6815" i="24"/>
  <c r="E6815" i="24"/>
  <c r="F6814" i="24"/>
  <c r="E6814" i="24"/>
  <c r="F6813" i="24"/>
  <c r="E6813" i="24"/>
  <c r="F6812" i="24"/>
  <c r="E6812" i="24"/>
  <c r="F6811" i="24"/>
  <c r="E6811" i="24"/>
  <c r="F6810" i="24"/>
  <c r="E6810" i="24"/>
  <c r="F6809" i="24"/>
  <c r="E6809" i="24"/>
  <c r="F6808" i="24"/>
  <c r="E6808" i="24"/>
  <c r="F6807" i="24"/>
  <c r="E6807" i="24"/>
  <c r="F6806" i="24"/>
  <c r="E6806" i="24"/>
  <c r="F6805" i="24"/>
  <c r="E6805" i="24"/>
  <c r="F6804" i="24"/>
  <c r="E6804" i="24"/>
  <c r="F6803" i="24"/>
  <c r="E6803" i="24"/>
  <c r="F6802" i="24"/>
  <c r="E6802" i="24"/>
  <c r="F6801" i="24"/>
  <c r="E6801" i="24"/>
  <c r="F6800" i="24"/>
  <c r="E6800" i="24"/>
  <c r="F6799" i="24"/>
  <c r="E6799" i="24"/>
  <c r="F6798" i="24"/>
  <c r="E6798" i="24"/>
  <c r="F6797" i="24"/>
  <c r="E6797" i="24"/>
  <c r="F6796" i="24"/>
  <c r="E6796" i="24"/>
  <c r="F6795" i="24"/>
  <c r="E6795" i="24"/>
  <c r="F6794" i="24"/>
  <c r="E6794" i="24"/>
  <c r="F6793" i="24"/>
  <c r="E6793" i="24"/>
  <c r="F6792" i="24"/>
  <c r="E6792" i="24"/>
  <c r="F6791" i="24"/>
  <c r="E6791" i="24"/>
  <c r="F6790" i="24"/>
  <c r="E6790" i="24"/>
  <c r="F6789" i="24"/>
  <c r="E6789" i="24"/>
  <c r="F6788" i="24"/>
  <c r="E6788" i="24"/>
  <c r="F6787" i="24"/>
  <c r="E6787" i="24"/>
  <c r="F6786" i="24"/>
  <c r="E6786" i="24"/>
  <c r="F6785" i="24"/>
  <c r="E6785" i="24"/>
  <c r="F6784" i="24"/>
  <c r="E6784" i="24"/>
  <c r="F6783" i="24"/>
  <c r="E6783" i="24"/>
  <c r="F6782" i="24"/>
  <c r="E6782" i="24"/>
  <c r="F6781" i="24"/>
  <c r="E6781" i="24"/>
  <c r="F6780" i="24"/>
  <c r="E6780" i="24"/>
  <c r="F6779" i="24"/>
  <c r="E6779" i="24"/>
  <c r="F6778" i="24"/>
  <c r="E6778" i="24"/>
  <c r="F6777" i="24"/>
  <c r="E6777" i="24"/>
  <c r="F6776" i="24"/>
  <c r="E6776" i="24"/>
  <c r="F6775" i="24"/>
  <c r="E6775" i="24"/>
  <c r="F6774" i="24"/>
  <c r="E6774" i="24"/>
  <c r="F6773" i="24"/>
  <c r="E6773" i="24"/>
  <c r="F6772" i="24"/>
  <c r="E6772" i="24"/>
  <c r="F6771" i="24"/>
  <c r="E6771" i="24"/>
  <c r="F6770" i="24"/>
  <c r="E6770" i="24"/>
  <c r="F6769" i="24"/>
  <c r="E6769" i="24"/>
  <c r="F6768" i="24"/>
  <c r="E6768" i="24"/>
  <c r="F6767" i="24"/>
  <c r="E6767" i="24"/>
  <c r="F6766" i="24"/>
  <c r="E6766" i="24"/>
  <c r="F6765" i="24"/>
  <c r="E6765" i="24"/>
  <c r="F6764" i="24"/>
  <c r="E6764" i="24"/>
  <c r="F6763" i="24"/>
  <c r="E6763" i="24"/>
  <c r="F6762" i="24"/>
  <c r="E6762" i="24"/>
  <c r="F6761" i="24"/>
  <c r="E6761" i="24"/>
  <c r="F6760" i="24"/>
  <c r="E6760" i="24"/>
  <c r="F6759" i="24"/>
  <c r="E6759" i="24"/>
  <c r="F6758" i="24"/>
  <c r="E6758" i="24"/>
  <c r="F6757" i="24"/>
  <c r="E6757" i="24"/>
  <c r="F6756" i="24"/>
  <c r="E6756" i="24"/>
  <c r="F6755" i="24"/>
  <c r="E6755" i="24"/>
  <c r="F6754" i="24"/>
  <c r="E6754" i="24"/>
  <c r="F6753" i="24"/>
  <c r="E6753" i="24"/>
  <c r="F6752" i="24"/>
  <c r="E6752" i="24"/>
  <c r="F6751" i="24"/>
  <c r="E6751" i="24"/>
  <c r="G6751" i="24" s="1"/>
  <c r="F6750" i="24"/>
  <c r="E6750" i="24"/>
  <c r="F6749" i="24"/>
  <c r="E6749" i="24"/>
  <c r="F6748" i="24"/>
  <c r="E6748" i="24"/>
  <c r="F6747" i="24"/>
  <c r="E6747" i="24"/>
  <c r="F6746" i="24"/>
  <c r="E6746" i="24"/>
  <c r="F6745" i="24"/>
  <c r="E6745" i="24"/>
  <c r="F6744" i="24"/>
  <c r="E6744" i="24"/>
  <c r="F6743" i="24"/>
  <c r="E6743" i="24"/>
  <c r="F6742" i="24"/>
  <c r="E6742" i="24"/>
  <c r="F6741" i="24"/>
  <c r="E6741" i="24"/>
  <c r="F6740" i="24"/>
  <c r="E6740" i="24"/>
  <c r="F6739" i="24"/>
  <c r="E6739" i="24"/>
  <c r="F6738" i="24"/>
  <c r="E6738" i="24"/>
  <c r="F6737" i="24"/>
  <c r="E6737" i="24"/>
  <c r="F6736" i="24"/>
  <c r="E6736" i="24"/>
  <c r="F6735" i="24"/>
  <c r="E6735" i="24"/>
  <c r="F6734" i="24"/>
  <c r="E6734" i="24"/>
  <c r="F6733" i="24"/>
  <c r="E6733" i="24"/>
  <c r="F6732" i="24"/>
  <c r="E6732" i="24"/>
  <c r="F6731" i="24"/>
  <c r="E6731" i="24"/>
  <c r="F6730" i="24"/>
  <c r="E6730" i="24"/>
  <c r="F6729" i="24"/>
  <c r="E6729" i="24"/>
  <c r="F6728" i="24"/>
  <c r="E6728" i="24"/>
  <c r="F6727" i="24"/>
  <c r="E6727" i="24"/>
  <c r="F6726" i="24"/>
  <c r="E6726" i="24"/>
  <c r="F6725" i="24"/>
  <c r="E6725" i="24"/>
  <c r="F6724" i="24"/>
  <c r="E6724" i="24"/>
  <c r="F6723" i="24"/>
  <c r="E6723" i="24"/>
  <c r="F6722" i="24"/>
  <c r="E6722" i="24"/>
  <c r="F6721" i="24"/>
  <c r="E6721" i="24"/>
  <c r="F6720" i="24"/>
  <c r="E6720" i="24"/>
  <c r="F6719" i="24"/>
  <c r="E6719" i="24"/>
  <c r="F6718" i="24"/>
  <c r="E6718" i="24"/>
  <c r="F6717" i="24"/>
  <c r="E6717" i="24"/>
  <c r="F6716" i="24"/>
  <c r="E6716" i="24"/>
  <c r="F6715" i="24"/>
  <c r="E6715" i="24"/>
  <c r="F6714" i="24"/>
  <c r="E6714" i="24"/>
  <c r="F6713" i="24"/>
  <c r="E6713" i="24"/>
  <c r="F6712" i="24"/>
  <c r="E6712" i="24"/>
  <c r="F6711" i="24"/>
  <c r="E6711" i="24"/>
  <c r="F6710" i="24"/>
  <c r="E6710" i="24"/>
  <c r="F6709" i="24"/>
  <c r="E6709" i="24"/>
  <c r="F6708" i="24"/>
  <c r="E6708" i="24"/>
  <c r="F6707" i="24"/>
  <c r="E6707" i="24"/>
  <c r="F6706" i="24"/>
  <c r="E6706" i="24"/>
  <c r="F6705" i="24"/>
  <c r="E6705" i="24"/>
  <c r="F6704" i="24"/>
  <c r="E6704" i="24"/>
  <c r="F6703" i="24"/>
  <c r="E6703" i="24"/>
  <c r="F6702" i="24"/>
  <c r="E6702" i="24"/>
  <c r="F6701" i="24"/>
  <c r="E6701" i="24"/>
  <c r="F6700" i="24"/>
  <c r="E6700" i="24"/>
  <c r="F6699" i="24"/>
  <c r="E6699" i="24"/>
  <c r="F6698" i="24"/>
  <c r="E6698" i="24"/>
  <c r="F6697" i="24"/>
  <c r="E6697" i="24"/>
  <c r="F6696" i="24"/>
  <c r="E6696" i="24"/>
  <c r="F6695" i="24"/>
  <c r="E6695" i="24"/>
  <c r="F6694" i="24"/>
  <c r="E6694" i="24"/>
  <c r="F6693" i="24"/>
  <c r="E6693" i="24"/>
  <c r="F6692" i="24"/>
  <c r="E6692" i="24"/>
  <c r="F6691" i="24"/>
  <c r="E6691" i="24"/>
  <c r="F6690" i="24"/>
  <c r="E6690" i="24"/>
  <c r="F6689" i="24"/>
  <c r="E6689" i="24"/>
  <c r="F6688" i="24"/>
  <c r="E6688" i="24"/>
  <c r="F6687" i="24"/>
  <c r="E6687" i="24"/>
  <c r="G6687" i="24" s="1"/>
  <c r="F6686" i="24"/>
  <c r="E6686" i="24"/>
  <c r="F6685" i="24"/>
  <c r="E6685" i="24"/>
  <c r="F6684" i="24"/>
  <c r="E6684" i="24"/>
  <c r="F6683" i="24"/>
  <c r="E6683" i="24"/>
  <c r="F6682" i="24"/>
  <c r="E6682" i="24"/>
  <c r="F6681" i="24"/>
  <c r="E6681" i="24"/>
  <c r="F6680" i="24"/>
  <c r="E6680" i="24"/>
  <c r="F6679" i="24"/>
  <c r="E6679" i="24"/>
  <c r="G6679" i="24" s="1"/>
  <c r="F6678" i="24"/>
  <c r="E6678" i="24"/>
  <c r="F6677" i="24"/>
  <c r="E6677" i="24"/>
  <c r="F6676" i="24"/>
  <c r="E6676" i="24"/>
  <c r="F6675" i="24"/>
  <c r="E6675" i="24"/>
  <c r="F6674" i="24"/>
  <c r="E6674" i="24"/>
  <c r="F6673" i="24"/>
  <c r="E6673" i="24"/>
  <c r="F6672" i="24"/>
  <c r="E6672" i="24"/>
  <c r="F6671" i="24"/>
  <c r="E6671" i="24"/>
  <c r="F6670" i="24"/>
  <c r="E6670" i="24"/>
  <c r="F6669" i="24"/>
  <c r="E6669" i="24"/>
  <c r="F6668" i="24"/>
  <c r="E6668" i="24"/>
  <c r="F6667" i="24"/>
  <c r="E6667" i="24"/>
  <c r="F6666" i="24"/>
  <c r="E6666" i="24"/>
  <c r="F6665" i="24"/>
  <c r="E6665" i="24"/>
  <c r="F6664" i="24"/>
  <c r="E6664" i="24"/>
  <c r="F6663" i="24"/>
  <c r="E6663" i="24"/>
  <c r="F6662" i="24"/>
  <c r="E6662" i="24"/>
  <c r="F6661" i="24"/>
  <c r="E6661" i="24"/>
  <c r="F6660" i="24"/>
  <c r="E6660" i="24"/>
  <c r="F6659" i="24"/>
  <c r="E6659" i="24"/>
  <c r="F6658" i="24"/>
  <c r="E6658" i="24"/>
  <c r="F6657" i="24"/>
  <c r="E6657" i="24"/>
  <c r="F6656" i="24"/>
  <c r="E6656" i="24"/>
  <c r="F6655" i="24"/>
  <c r="E6655" i="24"/>
  <c r="F6654" i="24"/>
  <c r="E6654" i="24"/>
  <c r="F6653" i="24"/>
  <c r="E6653" i="24"/>
  <c r="F6652" i="24"/>
  <c r="E6652" i="24"/>
  <c r="F6651" i="24"/>
  <c r="E6651" i="24"/>
  <c r="F6650" i="24"/>
  <c r="E6650" i="24"/>
  <c r="F6649" i="24"/>
  <c r="E6649" i="24"/>
  <c r="F6648" i="24"/>
  <c r="E6648" i="24"/>
  <c r="F6647" i="24"/>
  <c r="E6647" i="24"/>
  <c r="F6646" i="24"/>
  <c r="E6646" i="24"/>
  <c r="F6645" i="24"/>
  <c r="E6645" i="24"/>
  <c r="F6644" i="24"/>
  <c r="E6644" i="24"/>
  <c r="F6643" i="24"/>
  <c r="E6643" i="24"/>
  <c r="F6642" i="24"/>
  <c r="E6642" i="24"/>
  <c r="F6641" i="24"/>
  <c r="E6641" i="24"/>
  <c r="F6640" i="24"/>
  <c r="E6640" i="24"/>
  <c r="F6639" i="24"/>
  <c r="E6639" i="24"/>
  <c r="F6638" i="24"/>
  <c r="E6638" i="24"/>
  <c r="F6637" i="24"/>
  <c r="E6637" i="24"/>
  <c r="F6636" i="24"/>
  <c r="E6636" i="24"/>
  <c r="F6635" i="24"/>
  <c r="E6635" i="24"/>
  <c r="F6634" i="24"/>
  <c r="E6634" i="24"/>
  <c r="F6633" i="24"/>
  <c r="E6633" i="24"/>
  <c r="F6632" i="24"/>
  <c r="E6632" i="24"/>
  <c r="F6631" i="24"/>
  <c r="E6631" i="24"/>
  <c r="F6630" i="24"/>
  <c r="E6630" i="24"/>
  <c r="F6629" i="24"/>
  <c r="E6629" i="24"/>
  <c r="F6628" i="24"/>
  <c r="E6628" i="24"/>
  <c r="F6627" i="24"/>
  <c r="E6627" i="24"/>
  <c r="F6626" i="24"/>
  <c r="E6626" i="24"/>
  <c r="F6625" i="24"/>
  <c r="E6625" i="24"/>
  <c r="F6624" i="24"/>
  <c r="E6624" i="24"/>
  <c r="F6623" i="24"/>
  <c r="E6623" i="24"/>
  <c r="F6622" i="24"/>
  <c r="E6622" i="24"/>
  <c r="F6621" i="24"/>
  <c r="E6621" i="24"/>
  <c r="F6620" i="24"/>
  <c r="E6620" i="24"/>
  <c r="F6619" i="24"/>
  <c r="E6619" i="24"/>
  <c r="F6618" i="24"/>
  <c r="E6618" i="24"/>
  <c r="F6617" i="24"/>
  <c r="E6617" i="24"/>
  <c r="F6616" i="24"/>
  <c r="E6616" i="24"/>
  <c r="F6615" i="24"/>
  <c r="E6615" i="24"/>
  <c r="F6614" i="24"/>
  <c r="E6614" i="24"/>
  <c r="F6613" i="24"/>
  <c r="E6613" i="24"/>
  <c r="F6612" i="24"/>
  <c r="E6612" i="24"/>
  <c r="F6611" i="24"/>
  <c r="E6611" i="24"/>
  <c r="F6610" i="24"/>
  <c r="E6610" i="24"/>
  <c r="F6609" i="24"/>
  <c r="E6609" i="24"/>
  <c r="F6608" i="24"/>
  <c r="E6608" i="24"/>
  <c r="F6607" i="24"/>
  <c r="E6607" i="24"/>
  <c r="F6606" i="24"/>
  <c r="E6606" i="24"/>
  <c r="F6605" i="24"/>
  <c r="E6605" i="24"/>
  <c r="F6604" i="24"/>
  <c r="E6604" i="24"/>
  <c r="F6603" i="24"/>
  <c r="E6603" i="24"/>
  <c r="F6602" i="24"/>
  <c r="E6602" i="24"/>
  <c r="F6601" i="24"/>
  <c r="E6601" i="24"/>
  <c r="F6600" i="24"/>
  <c r="E6600" i="24"/>
  <c r="F6599" i="24"/>
  <c r="E6599" i="24"/>
  <c r="F6598" i="24"/>
  <c r="E6598" i="24"/>
  <c r="F6597" i="24"/>
  <c r="E6597" i="24"/>
  <c r="F6596" i="24"/>
  <c r="E6596" i="24"/>
  <c r="F6595" i="24"/>
  <c r="E6595" i="24"/>
  <c r="F6594" i="24"/>
  <c r="E6594" i="24"/>
  <c r="F6593" i="24"/>
  <c r="E6593" i="24"/>
  <c r="F6592" i="24"/>
  <c r="E6592" i="24"/>
  <c r="F6591" i="24"/>
  <c r="E6591" i="24"/>
  <c r="F6590" i="24"/>
  <c r="E6590" i="24"/>
  <c r="F6589" i="24"/>
  <c r="E6589" i="24"/>
  <c r="F6588" i="24"/>
  <c r="E6588" i="24"/>
  <c r="F6587" i="24"/>
  <c r="E6587" i="24"/>
  <c r="F6586" i="24"/>
  <c r="E6586" i="24"/>
  <c r="F6585" i="24"/>
  <c r="E6585" i="24"/>
  <c r="F6584" i="24"/>
  <c r="E6584" i="24"/>
  <c r="F6583" i="24"/>
  <c r="E6583" i="24"/>
  <c r="F6582" i="24"/>
  <c r="E6582" i="24"/>
  <c r="F6581" i="24"/>
  <c r="E6581" i="24"/>
  <c r="F6580" i="24"/>
  <c r="E6580" i="24"/>
  <c r="F6579" i="24"/>
  <c r="E6579" i="24"/>
  <c r="F6578" i="24"/>
  <c r="E6578" i="24"/>
  <c r="F6577" i="24"/>
  <c r="E6577" i="24"/>
  <c r="F6576" i="24"/>
  <c r="E6576" i="24"/>
  <c r="F6575" i="24"/>
  <c r="E6575" i="24"/>
  <c r="F6574" i="24"/>
  <c r="E6574" i="24"/>
  <c r="F6573" i="24"/>
  <c r="E6573" i="24"/>
  <c r="F6572" i="24"/>
  <c r="E6572" i="24"/>
  <c r="F6571" i="24"/>
  <c r="E6571" i="24"/>
  <c r="F6570" i="24"/>
  <c r="E6570" i="24"/>
  <c r="F6569" i="24"/>
  <c r="E6569" i="24"/>
  <c r="F6568" i="24"/>
  <c r="E6568" i="24"/>
  <c r="F6567" i="24"/>
  <c r="E6567" i="24"/>
  <c r="F6566" i="24"/>
  <c r="E6566" i="24"/>
  <c r="F6565" i="24"/>
  <c r="E6565" i="24"/>
  <c r="F6564" i="24"/>
  <c r="E6564" i="24"/>
  <c r="F6563" i="24"/>
  <c r="E6563" i="24"/>
  <c r="F6562" i="24"/>
  <c r="E6562" i="24"/>
  <c r="F6561" i="24"/>
  <c r="E6561" i="24"/>
  <c r="F6560" i="24"/>
  <c r="E6560" i="24"/>
  <c r="F6559" i="24"/>
  <c r="E6559" i="24"/>
  <c r="F6558" i="24"/>
  <c r="E6558" i="24"/>
  <c r="F6557" i="24"/>
  <c r="E6557" i="24"/>
  <c r="F6556" i="24"/>
  <c r="E6556" i="24"/>
  <c r="F6555" i="24"/>
  <c r="E6555" i="24"/>
  <c r="F6554" i="24"/>
  <c r="E6554" i="24"/>
  <c r="F6553" i="24"/>
  <c r="E6553" i="24"/>
  <c r="F6552" i="24"/>
  <c r="E6552" i="24"/>
  <c r="F6551" i="24"/>
  <c r="E6551" i="24"/>
  <c r="F6550" i="24"/>
  <c r="E6550" i="24"/>
  <c r="F6549" i="24"/>
  <c r="E6549" i="24"/>
  <c r="F6548" i="24"/>
  <c r="E6548" i="24"/>
  <c r="F6547" i="24"/>
  <c r="E6547" i="24"/>
  <c r="F6546" i="24"/>
  <c r="E6546" i="24"/>
  <c r="F6545" i="24"/>
  <c r="E6545" i="24"/>
  <c r="F6544" i="24"/>
  <c r="E6544" i="24"/>
  <c r="F6543" i="24"/>
  <c r="E6543" i="24"/>
  <c r="F6542" i="24"/>
  <c r="E6542" i="24"/>
  <c r="F6541" i="24"/>
  <c r="E6541" i="24"/>
  <c r="F6540" i="24"/>
  <c r="E6540" i="24"/>
  <c r="F6539" i="24"/>
  <c r="E6539" i="24"/>
  <c r="F6538" i="24"/>
  <c r="E6538" i="24"/>
  <c r="F6537" i="24"/>
  <c r="E6537" i="24"/>
  <c r="F6536" i="24"/>
  <c r="E6536" i="24"/>
  <c r="F6535" i="24"/>
  <c r="E6535" i="24"/>
  <c r="F6534" i="24"/>
  <c r="E6534" i="24"/>
  <c r="F6533" i="24"/>
  <c r="E6533" i="24"/>
  <c r="F6532" i="24"/>
  <c r="E6532" i="24"/>
  <c r="F6531" i="24"/>
  <c r="E6531" i="24"/>
  <c r="F6530" i="24"/>
  <c r="E6530" i="24"/>
  <c r="F6529" i="24"/>
  <c r="E6529" i="24"/>
  <c r="F6528" i="24"/>
  <c r="E6528" i="24"/>
  <c r="F6527" i="24"/>
  <c r="E6527" i="24"/>
  <c r="F6526" i="24"/>
  <c r="E6526" i="24"/>
  <c r="F6525" i="24"/>
  <c r="E6525" i="24"/>
  <c r="F6524" i="24"/>
  <c r="E6524" i="24"/>
  <c r="F6523" i="24"/>
  <c r="E6523" i="24"/>
  <c r="F6522" i="24"/>
  <c r="E6522" i="24"/>
  <c r="F6521" i="24"/>
  <c r="E6521" i="24"/>
  <c r="F6520" i="24"/>
  <c r="E6520" i="24"/>
  <c r="F6519" i="24"/>
  <c r="E6519" i="24"/>
  <c r="F6518" i="24"/>
  <c r="E6518" i="24"/>
  <c r="F6517" i="24"/>
  <c r="E6517" i="24"/>
  <c r="F6516" i="24"/>
  <c r="E6516" i="24"/>
  <c r="F6515" i="24"/>
  <c r="E6515" i="24"/>
  <c r="F6514" i="24"/>
  <c r="E6514" i="24"/>
  <c r="F6513" i="24"/>
  <c r="E6513" i="24"/>
  <c r="F6512" i="24"/>
  <c r="E6512" i="24"/>
  <c r="F6511" i="24"/>
  <c r="E6511" i="24"/>
  <c r="F6510" i="24"/>
  <c r="E6510" i="24"/>
  <c r="F6509" i="24"/>
  <c r="E6509" i="24"/>
  <c r="F6508" i="24"/>
  <c r="E6508" i="24"/>
  <c r="F6507" i="24"/>
  <c r="E6507" i="24"/>
  <c r="F6506" i="24"/>
  <c r="E6506" i="24"/>
  <c r="F6505" i="24"/>
  <c r="E6505" i="24"/>
  <c r="F6504" i="24"/>
  <c r="E6504" i="24"/>
  <c r="F6503" i="24"/>
  <c r="E6503" i="24"/>
  <c r="F6502" i="24"/>
  <c r="E6502" i="24"/>
  <c r="F6501" i="24"/>
  <c r="E6501" i="24"/>
  <c r="F6500" i="24"/>
  <c r="E6500" i="24"/>
  <c r="F6499" i="24"/>
  <c r="E6499" i="24"/>
  <c r="F6498" i="24"/>
  <c r="E6498" i="24"/>
  <c r="F6497" i="24"/>
  <c r="E6497" i="24"/>
  <c r="F6496" i="24"/>
  <c r="E6496" i="24"/>
  <c r="F6495" i="24"/>
  <c r="E6495" i="24"/>
  <c r="F6494" i="24"/>
  <c r="E6494" i="24"/>
  <c r="F6493" i="24"/>
  <c r="E6493" i="24"/>
  <c r="F6492" i="24"/>
  <c r="E6492" i="24"/>
  <c r="F6491" i="24"/>
  <c r="E6491" i="24"/>
  <c r="F6490" i="24"/>
  <c r="E6490" i="24"/>
  <c r="F6489" i="24"/>
  <c r="E6489" i="24"/>
  <c r="F6488" i="24"/>
  <c r="E6488" i="24"/>
  <c r="F6487" i="24"/>
  <c r="E6487" i="24"/>
  <c r="F6486" i="24"/>
  <c r="E6486" i="24"/>
  <c r="F6485" i="24"/>
  <c r="E6485" i="24"/>
  <c r="F6484" i="24"/>
  <c r="E6484" i="24"/>
  <c r="F6483" i="24"/>
  <c r="E6483" i="24"/>
  <c r="F6482" i="24"/>
  <c r="E6482" i="24"/>
  <c r="F6481" i="24"/>
  <c r="E6481" i="24"/>
  <c r="F6480" i="24"/>
  <c r="E6480" i="24"/>
  <c r="F6479" i="24"/>
  <c r="E6479" i="24"/>
  <c r="F6478" i="24"/>
  <c r="E6478" i="24"/>
  <c r="F6477" i="24"/>
  <c r="E6477" i="24"/>
  <c r="F6476" i="24"/>
  <c r="E6476" i="24"/>
  <c r="F6475" i="24"/>
  <c r="E6475" i="24"/>
  <c r="F6474" i="24"/>
  <c r="E6474" i="24"/>
  <c r="F6473" i="24"/>
  <c r="E6473" i="24"/>
  <c r="F6472" i="24"/>
  <c r="E6472" i="24"/>
  <c r="F6471" i="24"/>
  <c r="E6471" i="24"/>
  <c r="F6470" i="24"/>
  <c r="E6470" i="24"/>
  <c r="F6469" i="24"/>
  <c r="E6469" i="24"/>
  <c r="F6468" i="24"/>
  <c r="E6468" i="24"/>
  <c r="F6467" i="24"/>
  <c r="E6467" i="24"/>
  <c r="F6466" i="24"/>
  <c r="E6466" i="24"/>
  <c r="F6465" i="24"/>
  <c r="E6465" i="24"/>
  <c r="F6464" i="24"/>
  <c r="E6464" i="24"/>
  <c r="F6463" i="24"/>
  <c r="E6463" i="24"/>
  <c r="F6462" i="24"/>
  <c r="E6462" i="24"/>
  <c r="F6461" i="24"/>
  <c r="E6461" i="24"/>
  <c r="F6460" i="24"/>
  <c r="E6460" i="24"/>
  <c r="F6459" i="24"/>
  <c r="E6459" i="24"/>
  <c r="F6458" i="24"/>
  <c r="E6458" i="24"/>
  <c r="F6457" i="24"/>
  <c r="E6457" i="24"/>
  <c r="F6456" i="24"/>
  <c r="E6456" i="24"/>
  <c r="F6455" i="24"/>
  <c r="E6455" i="24"/>
  <c r="F6454" i="24"/>
  <c r="E6454" i="24"/>
  <c r="F6453" i="24"/>
  <c r="E6453" i="24"/>
  <c r="F6452" i="24"/>
  <c r="E6452" i="24"/>
  <c r="F6451" i="24"/>
  <c r="E6451" i="24"/>
  <c r="F6450" i="24"/>
  <c r="E6450" i="24"/>
  <c r="F6449" i="24"/>
  <c r="E6449" i="24"/>
  <c r="F6448" i="24"/>
  <c r="E6448" i="24"/>
  <c r="F6447" i="24"/>
  <c r="E6447" i="24"/>
  <c r="F6446" i="24"/>
  <c r="E6446" i="24"/>
  <c r="F6445" i="24"/>
  <c r="E6445" i="24"/>
  <c r="F6444" i="24"/>
  <c r="E6444" i="24"/>
  <c r="F6443" i="24"/>
  <c r="E6443" i="24"/>
  <c r="F6442" i="24"/>
  <c r="E6442" i="24"/>
  <c r="F6441" i="24"/>
  <c r="E6441" i="24"/>
  <c r="F6440" i="24"/>
  <c r="E6440" i="24"/>
  <c r="F6439" i="24"/>
  <c r="E6439" i="24"/>
  <c r="F6438" i="24"/>
  <c r="E6438" i="24"/>
  <c r="F6437" i="24"/>
  <c r="E6437" i="24"/>
  <c r="F6436" i="24"/>
  <c r="E6436" i="24"/>
  <c r="F6435" i="24"/>
  <c r="E6435" i="24"/>
  <c r="F6434" i="24"/>
  <c r="E6434" i="24"/>
  <c r="F6433" i="24"/>
  <c r="E6433" i="24"/>
  <c r="F6432" i="24"/>
  <c r="E6432" i="24"/>
  <c r="F6431" i="24"/>
  <c r="E6431" i="24"/>
  <c r="F6430" i="24"/>
  <c r="E6430" i="24"/>
  <c r="F6429" i="24"/>
  <c r="E6429" i="24"/>
  <c r="F6428" i="24"/>
  <c r="E6428" i="24"/>
  <c r="F6427" i="24"/>
  <c r="E6427" i="24"/>
  <c r="F6426" i="24"/>
  <c r="E6426" i="24"/>
  <c r="F6425" i="24"/>
  <c r="E6425" i="24"/>
  <c r="F6424" i="24"/>
  <c r="E6424" i="24"/>
  <c r="F6423" i="24"/>
  <c r="E6423" i="24"/>
  <c r="F6422" i="24"/>
  <c r="E6422" i="24"/>
  <c r="F6421" i="24"/>
  <c r="E6421" i="24"/>
  <c r="F6420" i="24"/>
  <c r="E6420" i="24"/>
  <c r="F6419" i="24"/>
  <c r="E6419" i="24"/>
  <c r="F6418" i="24"/>
  <c r="E6418" i="24"/>
  <c r="F6417" i="24"/>
  <c r="E6417" i="24"/>
  <c r="F6416" i="24"/>
  <c r="E6416" i="24"/>
  <c r="F6415" i="24"/>
  <c r="E6415" i="24"/>
  <c r="F6414" i="24"/>
  <c r="E6414" i="24"/>
  <c r="F6413" i="24"/>
  <c r="E6413" i="24"/>
  <c r="F6412" i="24"/>
  <c r="E6412" i="24"/>
  <c r="F6411" i="24"/>
  <c r="E6411" i="24"/>
  <c r="F6410" i="24"/>
  <c r="E6410" i="24"/>
  <c r="F6409" i="24"/>
  <c r="E6409" i="24"/>
  <c r="F6408" i="24"/>
  <c r="E6408" i="24"/>
  <c r="F6407" i="24"/>
  <c r="E6407" i="24"/>
  <c r="F6406" i="24"/>
  <c r="E6406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F6399" i="24"/>
  <c r="E6399" i="24"/>
  <c r="F6398" i="24"/>
  <c r="E6398" i="24"/>
  <c r="F6397" i="24"/>
  <c r="E6397" i="24"/>
  <c r="F6396" i="24"/>
  <c r="E6396" i="24"/>
  <c r="F6395" i="24"/>
  <c r="E6395" i="24"/>
  <c r="F6394" i="24"/>
  <c r="E6394" i="24"/>
  <c r="F6393" i="24"/>
  <c r="E6393" i="24"/>
  <c r="F6392" i="24"/>
  <c r="E6392" i="24"/>
  <c r="F6391" i="24"/>
  <c r="E6391" i="24"/>
  <c r="F6390" i="24"/>
  <c r="E6390" i="24"/>
  <c r="F6389" i="24"/>
  <c r="E6389" i="24"/>
  <c r="F6388" i="24"/>
  <c r="E6388" i="24"/>
  <c r="F6387" i="24"/>
  <c r="E6387" i="24"/>
  <c r="F6386" i="24"/>
  <c r="E6386" i="24"/>
  <c r="F6385" i="24"/>
  <c r="E6385" i="24"/>
  <c r="F6384" i="24"/>
  <c r="E6384" i="24"/>
  <c r="F6383" i="24"/>
  <c r="E6383" i="24"/>
  <c r="F6382" i="24"/>
  <c r="E6382" i="24"/>
  <c r="F6381" i="24"/>
  <c r="E6381" i="24"/>
  <c r="F6380" i="24"/>
  <c r="E6380" i="24"/>
  <c r="F6379" i="24"/>
  <c r="E6379" i="24"/>
  <c r="F6378" i="24"/>
  <c r="E6378" i="24"/>
  <c r="F6377" i="24"/>
  <c r="E6377" i="24"/>
  <c r="F6376" i="24"/>
  <c r="E6376" i="24"/>
  <c r="F6375" i="24"/>
  <c r="E6375" i="24"/>
  <c r="F6374" i="24"/>
  <c r="E6374" i="24"/>
  <c r="F6373" i="24"/>
  <c r="E6373" i="24"/>
  <c r="F6372" i="24"/>
  <c r="E6372" i="24"/>
  <c r="F6371" i="24"/>
  <c r="E6371" i="24"/>
  <c r="F6370" i="24"/>
  <c r="E6370" i="24"/>
  <c r="F6369" i="24"/>
  <c r="E6369" i="24"/>
  <c r="F6368" i="24"/>
  <c r="E6368" i="24"/>
  <c r="F6367" i="24"/>
  <c r="E6367" i="24"/>
  <c r="F6366" i="24"/>
  <c r="E6366" i="24"/>
  <c r="F6365" i="24"/>
  <c r="E6365" i="24"/>
  <c r="F6364" i="24"/>
  <c r="E6364" i="24"/>
  <c r="F6363" i="24"/>
  <c r="E6363" i="24"/>
  <c r="F6362" i="24"/>
  <c r="E6362" i="24"/>
  <c r="F6361" i="24"/>
  <c r="E6361" i="24"/>
  <c r="F6360" i="24"/>
  <c r="E6360" i="24"/>
  <c r="F6359" i="24"/>
  <c r="E6359" i="24"/>
  <c r="F6358" i="24"/>
  <c r="E6358" i="24"/>
  <c r="F6357" i="24"/>
  <c r="E6357" i="24"/>
  <c r="F6356" i="24"/>
  <c r="E6356" i="24"/>
  <c r="F6355" i="24"/>
  <c r="E6355" i="24"/>
  <c r="F6354" i="24"/>
  <c r="E6354" i="24"/>
  <c r="F6353" i="24"/>
  <c r="E6353" i="24"/>
  <c r="F6352" i="24"/>
  <c r="E6352" i="24"/>
  <c r="F6351" i="24"/>
  <c r="E6351" i="24"/>
  <c r="F6350" i="24"/>
  <c r="E6350" i="24"/>
  <c r="F6349" i="24"/>
  <c r="E6349" i="24"/>
  <c r="F6348" i="24"/>
  <c r="E6348" i="24"/>
  <c r="F6347" i="24"/>
  <c r="E6347" i="24"/>
  <c r="F6346" i="24"/>
  <c r="E6346" i="24"/>
  <c r="F6345" i="24"/>
  <c r="E6345" i="24"/>
  <c r="F6344" i="24"/>
  <c r="E6344" i="24"/>
  <c r="F6343" i="24"/>
  <c r="E6343" i="24"/>
  <c r="F6342" i="24"/>
  <c r="E6342" i="24"/>
  <c r="F6341" i="24"/>
  <c r="E6341" i="24"/>
  <c r="F6340" i="24"/>
  <c r="E6340" i="24"/>
  <c r="F6339" i="24"/>
  <c r="E6339" i="24"/>
  <c r="F6338" i="24"/>
  <c r="E6338" i="24"/>
  <c r="F6337" i="24"/>
  <c r="E6337" i="24"/>
  <c r="F6336" i="24"/>
  <c r="E6336" i="24"/>
  <c r="F6335" i="24"/>
  <c r="E6335" i="24"/>
  <c r="F6334" i="24"/>
  <c r="E6334" i="24"/>
  <c r="F6333" i="24"/>
  <c r="E6333" i="24"/>
  <c r="F6332" i="24"/>
  <c r="E6332" i="24"/>
  <c r="F6331" i="24"/>
  <c r="E6331" i="24"/>
  <c r="F6330" i="24"/>
  <c r="E6330" i="24"/>
  <c r="F6329" i="24"/>
  <c r="E6329" i="24"/>
  <c r="F6328" i="24"/>
  <c r="E6328" i="24"/>
  <c r="F6327" i="24"/>
  <c r="E6327" i="24"/>
  <c r="F6326" i="24"/>
  <c r="E6326" i="24"/>
  <c r="F6325" i="24"/>
  <c r="E6325" i="24"/>
  <c r="F6324" i="24"/>
  <c r="E6324" i="24"/>
  <c r="F6323" i="24"/>
  <c r="E6323" i="24"/>
  <c r="F6322" i="24"/>
  <c r="E6322" i="24"/>
  <c r="F6321" i="24"/>
  <c r="E6321" i="24"/>
  <c r="F6320" i="24"/>
  <c r="E6320" i="24"/>
  <c r="F6319" i="24"/>
  <c r="E6319" i="24"/>
  <c r="F6318" i="24"/>
  <c r="E6318" i="24"/>
  <c r="F6317" i="24"/>
  <c r="E6317" i="24"/>
  <c r="F6316" i="24"/>
  <c r="E6316" i="24"/>
  <c r="F6315" i="24"/>
  <c r="E6315" i="24"/>
  <c r="F6314" i="24"/>
  <c r="E6314" i="24"/>
  <c r="F6313" i="24"/>
  <c r="E6313" i="24"/>
  <c r="F6312" i="24"/>
  <c r="E6312" i="24"/>
  <c r="F6311" i="24"/>
  <c r="E6311" i="24"/>
  <c r="F6310" i="24"/>
  <c r="E6310" i="24"/>
  <c r="F6309" i="24"/>
  <c r="E6309" i="24"/>
  <c r="F6308" i="24"/>
  <c r="E6308" i="24"/>
  <c r="F6307" i="24"/>
  <c r="E6307" i="24"/>
  <c r="F6306" i="24"/>
  <c r="E6306" i="24"/>
  <c r="F6305" i="24"/>
  <c r="E6305" i="24"/>
  <c r="F6304" i="24"/>
  <c r="E6304" i="24"/>
  <c r="F6303" i="24"/>
  <c r="E6303" i="24"/>
  <c r="F6302" i="24"/>
  <c r="E6302" i="24"/>
  <c r="F6301" i="24"/>
  <c r="E6301" i="24"/>
  <c r="F6300" i="24"/>
  <c r="E6300" i="24"/>
  <c r="F6299" i="24"/>
  <c r="E6299" i="24"/>
  <c r="F6298" i="24"/>
  <c r="E6298" i="24"/>
  <c r="F6297" i="24"/>
  <c r="E6297" i="24"/>
  <c r="F6296" i="24"/>
  <c r="E6296" i="24"/>
  <c r="F6295" i="24"/>
  <c r="E6295" i="24"/>
  <c r="F6294" i="24"/>
  <c r="E6294" i="24"/>
  <c r="F6293" i="24"/>
  <c r="E6293" i="24"/>
  <c r="F6292" i="24"/>
  <c r="E6292" i="24"/>
  <c r="F6291" i="24"/>
  <c r="E6291" i="24"/>
  <c r="F6290" i="24"/>
  <c r="E6290" i="24"/>
  <c r="F6289" i="24"/>
  <c r="E6289" i="24"/>
  <c r="F6288" i="24"/>
  <c r="E6288" i="24"/>
  <c r="F6287" i="24"/>
  <c r="E6287" i="24"/>
  <c r="F6286" i="24"/>
  <c r="E6286" i="24"/>
  <c r="F6285" i="24"/>
  <c r="E6285" i="24"/>
  <c r="F6284" i="24"/>
  <c r="E6284" i="24"/>
  <c r="F6283" i="24"/>
  <c r="E6283" i="24"/>
  <c r="F6282" i="24"/>
  <c r="E6282" i="24"/>
  <c r="F6281" i="24"/>
  <c r="E6281" i="24"/>
  <c r="F6280" i="24"/>
  <c r="E6280" i="24"/>
  <c r="F6279" i="24"/>
  <c r="E6279" i="24"/>
  <c r="F6278" i="24"/>
  <c r="E6278" i="24"/>
  <c r="F6277" i="24"/>
  <c r="E6277" i="24"/>
  <c r="F6276" i="24"/>
  <c r="E6276" i="24"/>
  <c r="F6275" i="24"/>
  <c r="E6275" i="24"/>
  <c r="F6274" i="24"/>
  <c r="E6274" i="24"/>
  <c r="F6273" i="24"/>
  <c r="E6273" i="24"/>
  <c r="F6272" i="24"/>
  <c r="E6272" i="24"/>
  <c r="F6271" i="24"/>
  <c r="E6271" i="24"/>
  <c r="F6270" i="24"/>
  <c r="E6270" i="24"/>
  <c r="F6269" i="24"/>
  <c r="E6269" i="24"/>
  <c r="F6268" i="24"/>
  <c r="E6268" i="24"/>
  <c r="F6267" i="24"/>
  <c r="E6267" i="24"/>
  <c r="F6266" i="24"/>
  <c r="E6266" i="24"/>
  <c r="F6265" i="24"/>
  <c r="E6265" i="24"/>
  <c r="F6264" i="24"/>
  <c r="E6264" i="24"/>
  <c r="F6263" i="24"/>
  <c r="E6263" i="24"/>
  <c r="F6262" i="24"/>
  <c r="E6262" i="24"/>
  <c r="F6261" i="24"/>
  <c r="E6261" i="24"/>
  <c r="F6260" i="24"/>
  <c r="E6260" i="24"/>
  <c r="F6259" i="24"/>
  <c r="E6259" i="24"/>
  <c r="F6258" i="24"/>
  <c r="E6258" i="24"/>
  <c r="F6257" i="24"/>
  <c r="E6257" i="24"/>
  <c r="F6256" i="24"/>
  <c r="E6256" i="24"/>
  <c r="F6255" i="24"/>
  <c r="E6255" i="24"/>
  <c r="F6254" i="24"/>
  <c r="E6254" i="24"/>
  <c r="F6253" i="24"/>
  <c r="E6253" i="24"/>
  <c r="F6252" i="24"/>
  <c r="E6252" i="24"/>
  <c r="F6251" i="24"/>
  <c r="E6251" i="24"/>
  <c r="F6250" i="24"/>
  <c r="E6250" i="24"/>
  <c r="F6249" i="24"/>
  <c r="E6249" i="24"/>
  <c r="F6248" i="24"/>
  <c r="E6248" i="24"/>
  <c r="F6247" i="24"/>
  <c r="E6247" i="24"/>
  <c r="F6246" i="24"/>
  <c r="E6246" i="24"/>
  <c r="F6245" i="24"/>
  <c r="E6245" i="24"/>
  <c r="F6244" i="24"/>
  <c r="E6244" i="24"/>
  <c r="F6243" i="24"/>
  <c r="E6243" i="24"/>
  <c r="F6242" i="24"/>
  <c r="E6242" i="24"/>
  <c r="F6241" i="24"/>
  <c r="E6241" i="24"/>
  <c r="F6240" i="24"/>
  <c r="E6240" i="24"/>
  <c r="F6239" i="24"/>
  <c r="E6239" i="24"/>
  <c r="F6238" i="24"/>
  <c r="E6238" i="24"/>
  <c r="F6237" i="24"/>
  <c r="E6237" i="24"/>
  <c r="F6236" i="24"/>
  <c r="E6236" i="24"/>
  <c r="F6235" i="24"/>
  <c r="E6235" i="24"/>
  <c r="F6234" i="24"/>
  <c r="E6234" i="24"/>
  <c r="F6233" i="24"/>
  <c r="E6233" i="24"/>
  <c r="F6232" i="24"/>
  <c r="E6232" i="24"/>
  <c r="F6231" i="24"/>
  <c r="E6231" i="24"/>
  <c r="G6231" i="24" s="1"/>
  <c r="F6230" i="24"/>
  <c r="E6230" i="24"/>
  <c r="F6229" i="24"/>
  <c r="E6229" i="24"/>
  <c r="F6228" i="24"/>
  <c r="E6228" i="24"/>
  <c r="F6227" i="24"/>
  <c r="E6227" i="24"/>
  <c r="F6226" i="24"/>
  <c r="E6226" i="24"/>
  <c r="F6225" i="24"/>
  <c r="E6225" i="24"/>
  <c r="F6224" i="24"/>
  <c r="E6224" i="24"/>
  <c r="F6223" i="24"/>
  <c r="E6223" i="24"/>
  <c r="F6222" i="24"/>
  <c r="E6222" i="24"/>
  <c r="F6221" i="24"/>
  <c r="E6221" i="24"/>
  <c r="F6220" i="24"/>
  <c r="E6220" i="24"/>
  <c r="F6219" i="24"/>
  <c r="E6219" i="24"/>
  <c r="F6218" i="24"/>
  <c r="E6218" i="24"/>
  <c r="F6217" i="24"/>
  <c r="E6217" i="24"/>
  <c r="F6216" i="24"/>
  <c r="E6216" i="24"/>
  <c r="F6215" i="24"/>
  <c r="E6215" i="24"/>
  <c r="F6214" i="24"/>
  <c r="E6214" i="24"/>
  <c r="F6213" i="24"/>
  <c r="E6213" i="24"/>
  <c r="F6212" i="24"/>
  <c r="E6212" i="24"/>
  <c r="F6211" i="24"/>
  <c r="E6211" i="24"/>
  <c r="F6210" i="24"/>
  <c r="E6210" i="24"/>
  <c r="F6209" i="24"/>
  <c r="E6209" i="24"/>
  <c r="F6208" i="24"/>
  <c r="E6208" i="24"/>
  <c r="F6207" i="24"/>
  <c r="E6207" i="24"/>
  <c r="F6206" i="24"/>
  <c r="E6206" i="24"/>
  <c r="F6205" i="24"/>
  <c r="E6205" i="24"/>
  <c r="F6204" i="24"/>
  <c r="E6204" i="24"/>
  <c r="F6203" i="24"/>
  <c r="E6203" i="24"/>
  <c r="F6202" i="24"/>
  <c r="E6202" i="24"/>
  <c r="F6201" i="24"/>
  <c r="E6201" i="24"/>
  <c r="F6200" i="24"/>
  <c r="E6200" i="24"/>
  <c r="F6199" i="24"/>
  <c r="E6199" i="24"/>
  <c r="F6198" i="24"/>
  <c r="E6198" i="24"/>
  <c r="F6197" i="24"/>
  <c r="E6197" i="24"/>
  <c r="F6196" i="24"/>
  <c r="E6196" i="24"/>
  <c r="F6195" i="24"/>
  <c r="E6195" i="24"/>
  <c r="F6194" i="24"/>
  <c r="E6194" i="24"/>
  <c r="F6193" i="24"/>
  <c r="E6193" i="24"/>
  <c r="F6192" i="24"/>
  <c r="E6192" i="24"/>
  <c r="F6191" i="24"/>
  <c r="E6191" i="24"/>
  <c r="F6190" i="24"/>
  <c r="E6190" i="24"/>
  <c r="F6189" i="24"/>
  <c r="E6189" i="24"/>
  <c r="F6188" i="24"/>
  <c r="E6188" i="24"/>
  <c r="F6187" i="24"/>
  <c r="E6187" i="24"/>
  <c r="F6186" i="24"/>
  <c r="E6186" i="24"/>
  <c r="F6185" i="24"/>
  <c r="E6185" i="24"/>
  <c r="F6184" i="24"/>
  <c r="E6184" i="24"/>
  <c r="F6183" i="24"/>
  <c r="E6183" i="24"/>
  <c r="F6182" i="24"/>
  <c r="E6182" i="24"/>
  <c r="F6181" i="24"/>
  <c r="E6181" i="24"/>
  <c r="F6180" i="24"/>
  <c r="E6180" i="24"/>
  <c r="F6179" i="24"/>
  <c r="E6179" i="24"/>
  <c r="F6178" i="24"/>
  <c r="E6178" i="24"/>
  <c r="F6177" i="24"/>
  <c r="E6177" i="24"/>
  <c r="F6176" i="24"/>
  <c r="E6176" i="24"/>
  <c r="F6175" i="24"/>
  <c r="E6175" i="24"/>
  <c r="F6174" i="24"/>
  <c r="E6174" i="24"/>
  <c r="F6173" i="24"/>
  <c r="E6173" i="24"/>
  <c r="F6172" i="24"/>
  <c r="E6172" i="24"/>
  <c r="F6171" i="24"/>
  <c r="E6171" i="24"/>
  <c r="F6170" i="24"/>
  <c r="E6170" i="24"/>
  <c r="F6169" i="24"/>
  <c r="E6169" i="24"/>
  <c r="F6168" i="24"/>
  <c r="E6168" i="24"/>
  <c r="F6167" i="24"/>
  <c r="E6167" i="24"/>
  <c r="F6166" i="24"/>
  <c r="E6166" i="24"/>
  <c r="F6165" i="24"/>
  <c r="E6165" i="24"/>
  <c r="F6164" i="24"/>
  <c r="E6164" i="24"/>
  <c r="F6163" i="24"/>
  <c r="E6163" i="24"/>
  <c r="F6162" i="24"/>
  <c r="E6162" i="24"/>
  <c r="F6161" i="24"/>
  <c r="E6161" i="24"/>
  <c r="F6160" i="24"/>
  <c r="E6160" i="24"/>
  <c r="F6159" i="24"/>
  <c r="E6159" i="24"/>
  <c r="F6158" i="24"/>
  <c r="E6158" i="24"/>
  <c r="F6157" i="24"/>
  <c r="E6157" i="24"/>
  <c r="F6156" i="24"/>
  <c r="E6156" i="24"/>
  <c r="F6155" i="24"/>
  <c r="E6155" i="24"/>
  <c r="F6154" i="24"/>
  <c r="E6154" i="24"/>
  <c r="F6153" i="24"/>
  <c r="E6153" i="24"/>
  <c r="F6152" i="24"/>
  <c r="E6152" i="24"/>
  <c r="F6151" i="24"/>
  <c r="E6151" i="24"/>
  <c r="F6150" i="24"/>
  <c r="E6150" i="24"/>
  <c r="F6149" i="24"/>
  <c r="E6149" i="24"/>
  <c r="F6148" i="24"/>
  <c r="E6148" i="24"/>
  <c r="F6147" i="24"/>
  <c r="E6147" i="24"/>
  <c r="F6146" i="24"/>
  <c r="E6146" i="24"/>
  <c r="F6145" i="24"/>
  <c r="E6145" i="24"/>
  <c r="F6144" i="24"/>
  <c r="E6144" i="24"/>
  <c r="F6143" i="24"/>
  <c r="E6143" i="24"/>
  <c r="F6142" i="24"/>
  <c r="E6142" i="24"/>
  <c r="F6141" i="24"/>
  <c r="E6141" i="24"/>
  <c r="F6140" i="24"/>
  <c r="E6140" i="24"/>
  <c r="F6139" i="24"/>
  <c r="E6139" i="24"/>
  <c r="F6138" i="24"/>
  <c r="E6138" i="24"/>
  <c r="F6137" i="24"/>
  <c r="E6137" i="24"/>
  <c r="F6136" i="24"/>
  <c r="E6136" i="24"/>
  <c r="F6135" i="24"/>
  <c r="E6135" i="24"/>
  <c r="F6134" i="24"/>
  <c r="E6134" i="24"/>
  <c r="F6133" i="24"/>
  <c r="E6133" i="24"/>
  <c r="F6132" i="24"/>
  <c r="E6132" i="24"/>
  <c r="F6131" i="24"/>
  <c r="E6131" i="24"/>
  <c r="F6130" i="24"/>
  <c r="E6130" i="24"/>
  <c r="F6129" i="24"/>
  <c r="E6129" i="24"/>
  <c r="F6128" i="24"/>
  <c r="E6128" i="24"/>
  <c r="F6127" i="24"/>
  <c r="E6127" i="24"/>
  <c r="F6126" i="24"/>
  <c r="E6126" i="24"/>
  <c r="F6125" i="24"/>
  <c r="E6125" i="24"/>
  <c r="F6124" i="24"/>
  <c r="E6124" i="24"/>
  <c r="F6123" i="24"/>
  <c r="E6123" i="24"/>
  <c r="F6122" i="24"/>
  <c r="E6122" i="24"/>
  <c r="F6121" i="24"/>
  <c r="E6121" i="24"/>
  <c r="F6120" i="24"/>
  <c r="E6120" i="24"/>
  <c r="F6119" i="24"/>
  <c r="E6119" i="24"/>
  <c r="F6118" i="24"/>
  <c r="E6118" i="24"/>
  <c r="F6117" i="24"/>
  <c r="E6117" i="24"/>
  <c r="F6116" i="24"/>
  <c r="E6116" i="24"/>
  <c r="F6115" i="24"/>
  <c r="E6115" i="24"/>
  <c r="F6114" i="24"/>
  <c r="E6114" i="24"/>
  <c r="F6113" i="24"/>
  <c r="E6113" i="24"/>
  <c r="F6112" i="24"/>
  <c r="E6112" i="24"/>
  <c r="F6111" i="24"/>
  <c r="E6111" i="24"/>
  <c r="F6110" i="24"/>
  <c r="E6110" i="24"/>
  <c r="F6109" i="24"/>
  <c r="E6109" i="24"/>
  <c r="F6108" i="24"/>
  <c r="E6108" i="24"/>
  <c r="F6107" i="24"/>
  <c r="E6107" i="24"/>
  <c r="F6106" i="24"/>
  <c r="E6106" i="24"/>
  <c r="F6105" i="24"/>
  <c r="E6105" i="24"/>
  <c r="F6104" i="24"/>
  <c r="E6104" i="24"/>
  <c r="F6103" i="24"/>
  <c r="E6103" i="24"/>
  <c r="F6102" i="24"/>
  <c r="E6102" i="24"/>
  <c r="F6101" i="24"/>
  <c r="E6101" i="24"/>
  <c r="F6100" i="24"/>
  <c r="E6100" i="24"/>
  <c r="F6099" i="24"/>
  <c r="E6099" i="24"/>
  <c r="F6098" i="24"/>
  <c r="E6098" i="24"/>
  <c r="F6097" i="24"/>
  <c r="E6097" i="24"/>
  <c r="F6096" i="24"/>
  <c r="E6096" i="24"/>
  <c r="F6095" i="24"/>
  <c r="E6095" i="24"/>
  <c r="F6094" i="24"/>
  <c r="E6094" i="24"/>
  <c r="F6093" i="24"/>
  <c r="E6093" i="24"/>
  <c r="F6092" i="24"/>
  <c r="E6092" i="24"/>
  <c r="F6091" i="24"/>
  <c r="E6091" i="24"/>
  <c r="F6090" i="24"/>
  <c r="E6090" i="24"/>
  <c r="F6089" i="24"/>
  <c r="E6089" i="24"/>
  <c r="F6088" i="24"/>
  <c r="E6088" i="24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F6082" i="24"/>
  <c r="E6082" i="24"/>
  <c r="F6081" i="24"/>
  <c r="E6081" i="24"/>
  <c r="F6080" i="24"/>
  <c r="E6080" i="24"/>
  <c r="F6079" i="24"/>
  <c r="E6079" i="24"/>
  <c r="F6078" i="24"/>
  <c r="E6078" i="24"/>
  <c r="F6077" i="24"/>
  <c r="E6077" i="24"/>
  <c r="F6076" i="24"/>
  <c r="E6076" i="24"/>
  <c r="F6075" i="24"/>
  <c r="E6075" i="24"/>
  <c r="F6074" i="24"/>
  <c r="E6074" i="24"/>
  <c r="F6073" i="24"/>
  <c r="E6073" i="24"/>
  <c r="F6072" i="24"/>
  <c r="E6072" i="24"/>
  <c r="F6071" i="24"/>
  <c r="E6071" i="24"/>
  <c r="F6070" i="24"/>
  <c r="E6070" i="24"/>
  <c r="F6069" i="24"/>
  <c r="E6069" i="24"/>
  <c r="F6068" i="24"/>
  <c r="E6068" i="24"/>
  <c r="F6067" i="24"/>
  <c r="E6067" i="24"/>
  <c r="F6066" i="24"/>
  <c r="E6066" i="24"/>
  <c r="F6065" i="24"/>
  <c r="E6065" i="24"/>
  <c r="F6064" i="24"/>
  <c r="E6064" i="24"/>
  <c r="F6063" i="24"/>
  <c r="E6063" i="24"/>
  <c r="F6062" i="24"/>
  <c r="E6062" i="24"/>
  <c r="F6061" i="24"/>
  <c r="E6061" i="24"/>
  <c r="F6060" i="24"/>
  <c r="E6060" i="24"/>
  <c r="F6059" i="24"/>
  <c r="E6059" i="24"/>
  <c r="F6058" i="24"/>
  <c r="E6058" i="24"/>
  <c r="F6057" i="24"/>
  <c r="E6057" i="24"/>
  <c r="F6056" i="24"/>
  <c r="E6056" i="24"/>
  <c r="F6055" i="24"/>
  <c r="E6055" i="24"/>
  <c r="F6054" i="24"/>
  <c r="E6054" i="24"/>
  <c r="F6053" i="24"/>
  <c r="E6053" i="24"/>
  <c r="F6052" i="24"/>
  <c r="E6052" i="24"/>
  <c r="F6051" i="24"/>
  <c r="E6051" i="24"/>
  <c r="F6050" i="24"/>
  <c r="E6050" i="24"/>
  <c r="F6049" i="24"/>
  <c r="E6049" i="24"/>
  <c r="F6048" i="24"/>
  <c r="E6048" i="24"/>
  <c r="F6047" i="24"/>
  <c r="E6047" i="24"/>
  <c r="G6047" i="24" s="1"/>
  <c r="F6046" i="24"/>
  <c r="E6046" i="24"/>
  <c r="F6045" i="24"/>
  <c r="E6045" i="24"/>
  <c r="F6044" i="24"/>
  <c r="E6044" i="24"/>
  <c r="F6043" i="24"/>
  <c r="E6043" i="24"/>
  <c r="F6042" i="24"/>
  <c r="E6042" i="24"/>
  <c r="F6041" i="24"/>
  <c r="E6041" i="24"/>
  <c r="F6040" i="24"/>
  <c r="E6040" i="24"/>
  <c r="F6039" i="24"/>
  <c r="E6039" i="24"/>
  <c r="G6039" i="24" s="1"/>
  <c r="F6038" i="24"/>
  <c r="E6038" i="24"/>
  <c r="F6037" i="24"/>
  <c r="E6037" i="24"/>
  <c r="F6036" i="24"/>
  <c r="E6036" i="24"/>
  <c r="F6035" i="24"/>
  <c r="E6035" i="24"/>
  <c r="F6034" i="24"/>
  <c r="E6034" i="24"/>
  <c r="F6033" i="24"/>
  <c r="E6033" i="24"/>
  <c r="F6032" i="24"/>
  <c r="E6032" i="24"/>
  <c r="F6031" i="24"/>
  <c r="E6031" i="24"/>
  <c r="G6031" i="24" s="1"/>
  <c r="F6030" i="24"/>
  <c r="E6030" i="24"/>
  <c r="F6029" i="24"/>
  <c r="E6029" i="24"/>
  <c r="F6028" i="24"/>
  <c r="E6028" i="24"/>
  <c r="F6027" i="24"/>
  <c r="E6027" i="24"/>
  <c r="F6026" i="24"/>
  <c r="E6026" i="24"/>
  <c r="F6025" i="24"/>
  <c r="E6025" i="24"/>
  <c r="F6024" i="24"/>
  <c r="E6024" i="24"/>
  <c r="F6023" i="24"/>
  <c r="E6023" i="24"/>
  <c r="F6022" i="24"/>
  <c r="E6022" i="24"/>
  <c r="F6021" i="24"/>
  <c r="E6021" i="24"/>
  <c r="F6020" i="24"/>
  <c r="E6020" i="24"/>
  <c r="F6019" i="24"/>
  <c r="E6019" i="24"/>
  <c r="F6018" i="24"/>
  <c r="E6018" i="24"/>
  <c r="F6017" i="24"/>
  <c r="E6017" i="24"/>
  <c r="F6016" i="24"/>
  <c r="E6016" i="24"/>
  <c r="F6015" i="24"/>
  <c r="E6015" i="24"/>
  <c r="F6014" i="24"/>
  <c r="E6014" i="24"/>
  <c r="F6013" i="24"/>
  <c r="E6013" i="24"/>
  <c r="F6012" i="24"/>
  <c r="E6012" i="24"/>
  <c r="F6011" i="24"/>
  <c r="E6011" i="24"/>
  <c r="F6010" i="24"/>
  <c r="E6010" i="24"/>
  <c r="F6009" i="24"/>
  <c r="E6009" i="24"/>
  <c r="F6008" i="24"/>
  <c r="E6008" i="24"/>
  <c r="F6007" i="24"/>
  <c r="E6007" i="24"/>
  <c r="F6006" i="24"/>
  <c r="E6006" i="24"/>
  <c r="F6005" i="24"/>
  <c r="E6005" i="24"/>
  <c r="F6004" i="24"/>
  <c r="E6004" i="24"/>
  <c r="F6003" i="24"/>
  <c r="E6003" i="24"/>
  <c r="F6002" i="24"/>
  <c r="E6002" i="24"/>
  <c r="F6001" i="24"/>
  <c r="E6001" i="24"/>
  <c r="F6000" i="24"/>
  <c r="E6000" i="24"/>
  <c r="F5999" i="24"/>
  <c r="E5999" i="24"/>
  <c r="F5998" i="24"/>
  <c r="E5998" i="24"/>
  <c r="F5997" i="24"/>
  <c r="E5997" i="24"/>
  <c r="F5996" i="24"/>
  <c r="E5996" i="24"/>
  <c r="F5995" i="24"/>
  <c r="E5995" i="24"/>
  <c r="F5994" i="24"/>
  <c r="E5994" i="24"/>
  <c r="F5993" i="24"/>
  <c r="E5993" i="24"/>
  <c r="F5992" i="24"/>
  <c r="E5992" i="24"/>
  <c r="F5991" i="24"/>
  <c r="E5991" i="24"/>
  <c r="G5991" i="24" s="1"/>
  <c r="F5990" i="24"/>
  <c r="E5990" i="24"/>
  <c r="F5989" i="24"/>
  <c r="E5989" i="24"/>
  <c r="F5988" i="24"/>
  <c r="E5988" i="24"/>
  <c r="F5987" i="24"/>
  <c r="E5987" i="24"/>
  <c r="F5986" i="24"/>
  <c r="E5986" i="24"/>
  <c r="F5985" i="24"/>
  <c r="E5985" i="24"/>
  <c r="F5984" i="24"/>
  <c r="E5984" i="24"/>
  <c r="F5983" i="24"/>
  <c r="E5983" i="24"/>
  <c r="F5982" i="24"/>
  <c r="E5982" i="24"/>
  <c r="F5981" i="24"/>
  <c r="E5981" i="24"/>
  <c r="F5980" i="24"/>
  <c r="E5980" i="24"/>
  <c r="F5979" i="24"/>
  <c r="E5979" i="24"/>
  <c r="F5978" i="24"/>
  <c r="E5978" i="24"/>
  <c r="F5977" i="24"/>
  <c r="E5977" i="24"/>
  <c r="F5976" i="24"/>
  <c r="E5976" i="24"/>
  <c r="F5975" i="24"/>
  <c r="E5975" i="24"/>
  <c r="F5974" i="24"/>
  <c r="E5974" i="24"/>
  <c r="F5973" i="24"/>
  <c r="E5973" i="24"/>
  <c r="F5972" i="24"/>
  <c r="E5972" i="24"/>
  <c r="F5971" i="24"/>
  <c r="E5971" i="24"/>
  <c r="F5970" i="24"/>
  <c r="E5970" i="24"/>
  <c r="F5969" i="24"/>
  <c r="E5969" i="24"/>
  <c r="F5968" i="24"/>
  <c r="E5968" i="24"/>
  <c r="F5967" i="24"/>
  <c r="E5967" i="24"/>
  <c r="F5966" i="24"/>
  <c r="E5966" i="24"/>
  <c r="F5965" i="24"/>
  <c r="E5965" i="24"/>
  <c r="F5964" i="24"/>
  <c r="E5964" i="24"/>
  <c r="F5963" i="24"/>
  <c r="E5963" i="24"/>
  <c r="F5962" i="24"/>
  <c r="E5962" i="24"/>
  <c r="F5961" i="24"/>
  <c r="E5961" i="24"/>
  <c r="F5960" i="24"/>
  <c r="E5960" i="24"/>
  <c r="F5959" i="24"/>
  <c r="E5959" i="24"/>
  <c r="F5958" i="24"/>
  <c r="E5958" i="24"/>
  <c r="F5957" i="24"/>
  <c r="E5957" i="24"/>
  <c r="F5956" i="24"/>
  <c r="E5956" i="24"/>
  <c r="F5955" i="24"/>
  <c r="E5955" i="24"/>
  <c r="F5954" i="24"/>
  <c r="E5954" i="24"/>
  <c r="F5953" i="24"/>
  <c r="E5953" i="24"/>
  <c r="F5952" i="24"/>
  <c r="E5952" i="24"/>
  <c r="F5951" i="24"/>
  <c r="E5951" i="24"/>
  <c r="F5950" i="24"/>
  <c r="E5950" i="24"/>
  <c r="F5949" i="24"/>
  <c r="E5949" i="24"/>
  <c r="F5948" i="24"/>
  <c r="E5948" i="24"/>
  <c r="F5947" i="24"/>
  <c r="E5947" i="24"/>
  <c r="F5946" i="24"/>
  <c r="E5946" i="24"/>
  <c r="F5945" i="24"/>
  <c r="E5945" i="24"/>
  <c r="F5944" i="24"/>
  <c r="E5944" i="24"/>
  <c r="F5943" i="24"/>
  <c r="E5943" i="24"/>
  <c r="F5942" i="24"/>
  <c r="E5942" i="24"/>
  <c r="F5941" i="24"/>
  <c r="E5941" i="24"/>
  <c r="F5940" i="24"/>
  <c r="E5940" i="24"/>
  <c r="F5939" i="24"/>
  <c r="E5939" i="24"/>
  <c r="F5938" i="24"/>
  <c r="E5938" i="24"/>
  <c r="F5937" i="24"/>
  <c r="E5937" i="24"/>
  <c r="F5936" i="24"/>
  <c r="E5936" i="24"/>
  <c r="F5935" i="24"/>
  <c r="E5935" i="24"/>
  <c r="G5935" i="24" s="1"/>
  <c r="F5934" i="24"/>
  <c r="E5934" i="24"/>
  <c r="F5933" i="24"/>
  <c r="E5933" i="24"/>
  <c r="F5932" i="24"/>
  <c r="E5932" i="24"/>
  <c r="F5931" i="24"/>
  <c r="E5931" i="24"/>
  <c r="F5930" i="24"/>
  <c r="E5930" i="24"/>
  <c r="F5929" i="24"/>
  <c r="E5929" i="24"/>
  <c r="F5928" i="24"/>
  <c r="E5928" i="24"/>
  <c r="F5927" i="24"/>
  <c r="E5927" i="24"/>
  <c r="F5926" i="24"/>
  <c r="E5926" i="24"/>
  <c r="F5925" i="24"/>
  <c r="E5925" i="24"/>
  <c r="F5924" i="24"/>
  <c r="E5924" i="24"/>
  <c r="F5923" i="24"/>
  <c r="E5923" i="24"/>
  <c r="F5922" i="24"/>
  <c r="E5922" i="24"/>
  <c r="F5921" i="24"/>
  <c r="E5921" i="24"/>
  <c r="F5920" i="24"/>
  <c r="E5920" i="24"/>
  <c r="F5919" i="24"/>
  <c r="E5919" i="24"/>
  <c r="F5918" i="24"/>
  <c r="E5918" i="24"/>
  <c r="F5917" i="24"/>
  <c r="E5917" i="24"/>
  <c r="F5916" i="24"/>
  <c r="E5916" i="24"/>
  <c r="F5915" i="24"/>
  <c r="E5915" i="24"/>
  <c r="F5914" i="24"/>
  <c r="E5914" i="24"/>
  <c r="F5913" i="24"/>
  <c r="E5913" i="24"/>
  <c r="F5912" i="24"/>
  <c r="E5912" i="24"/>
  <c r="F5911" i="24"/>
  <c r="E5911" i="24"/>
  <c r="G5911" i="24" s="1"/>
  <c r="F5910" i="24"/>
  <c r="E5910" i="24"/>
  <c r="F5909" i="24"/>
  <c r="E5909" i="24"/>
  <c r="F5908" i="24"/>
  <c r="E5908" i="24"/>
  <c r="F5907" i="24"/>
  <c r="E5907" i="24"/>
  <c r="F5906" i="24"/>
  <c r="E5906" i="24"/>
  <c r="F5905" i="24"/>
  <c r="E5905" i="24"/>
  <c r="F5904" i="24"/>
  <c r="E5904" i="24"/>
  <c r="F5903" i="24"/>
  <c r="E5903" i="24"/>
  <c r="F5902" i="24"/>
  <c r="E5902" i="24"/>
  <c r="F5901" i="24"/>
  <c r="E5901" i="24"/>
  <c r="F5900" i="24"/>
  <c r="E5900" i="24"/>
  <c r="F5899" i="24"/>
  <c r="E5899" i="24"/>
  <c r="F5898" i="24"/>
  <c r="E5898" i="24"/>
  <c r="F5897" i="24"/>
  <c r="E5897" i="24"/>
  <c r="F5896" i="24"/>
  <c r="E5896" i="24"/>
  <c r="F5895" i="24"/>
  <c r="E5895" i="24"/>
  <c r="G5895" i="24" s="1"/>
  <c r="F5894" i="24"/>
  <c r="E5894" i="24"/>
  <c r="F5893" i="24"/>
  <c r="E5893" i="24"/>
  <c r="F5892" i="24"/>
  <c r="E5892" i="24"/>
  <c r="F5891" i="24"/>
  <c r="E5891" i="24"/>
  <c r="F5890" i="24"/>
  <c r="E5890" i="24"/>
  <c r="F5889" i="24"/>
  <c r="E5889" i="24"/>
  <c r="F5888" i="24"/>
  <c r="E5888" i="24"/>
  <c r="F5887" i="24"/>
  <c r="E5887" i="24"/>
  <c r="G5887" i="24" s="1"/>
  <c r="F5886" i="24"/>
  <c r="E5886" i="24"/>
  <c r="F5885" i="24"/>
  <c r="E5885" i="24"/>
  <c r="F5884" i="24"/>
  <c r="E5884" i="24"/>
  <c r="F5883" i="24"/>
  <c r="E5883" i="24"/>
  <c r="F5882" i="24"/>
  <c r="E5882" i="24"/>
  <c r="F5881" i="24"/>
  <c r="E5881" i="24"/>
  <c r="F5880" i="24"/>
  <c r="E5880" i="24"/>
  <c r="F5879" i="24"/>
  <c r="E5879" i="24"/>
  <c r="F5878" i="24"/>
  <c r="E5878" i="24"/>
  <c r="F5877" i="24"/>
  <c r="E5877" i="24"/>
  <c r="F5876" i="24"/>
  <c r="E5876" i="24"/>
  <c r="F5875" i="24"/>
  <c r="E5875" i="24"/>
  <c r="F5874" i="24"/>
  <c r="E5874" i="24"/>
  <c r="F5873" i="24"/>
  <c r="E5873" i="24"/>
  <c r="F5872" i="24"/>
  <c r="E5872" i="24"/>
  <c r="F5871" i="24"/>
  <c r="E5871" i="24"/>
  <c r="G5871" i="24" s="1"/>
  <c r="F5870" i="24"/>
  <c r="E5870" i="24"/>
  <c r="F5869" i="24"/>
  <c r="E5869" i="24"/>
  <c r="F5868" i="24"/>
  <c r="E5868" i="24"/>
  <c r="F5867" i="24"/>
  <c r="E5867" i="24"/>
  <c r="F5866" i="24"/>
  <c r="E5866" i="24"/>
  <c r="F5865" i="24"/>
  <c r="E5865" i="24"/>
  <c r="F5864" i="24"/>
  <c r="E5864" i="24"/>
  <c r="F5863" i="24"/>
  <c r="E5863" i="24"/>
  <c r="F5862" i="24"/>
  <c r="E5862" i="24"/>
  <c r="F5861" i="24"/>
  <c r="E5861" i="24"/>
  <c r="F5860" i="24"/>
  <c r="E5860" i="24"/>
  <c r="F5859" i="24"/>
  <c r="E5859" i="24"/>
  <c r="F5858" i="24"/>
  <c r="E5858" i="24"/>
  <c r="F5857" i="24"/>
  <c r="E5857" i="24"/>
  <c r="F5856" i="24"/>
  <c r="E5856" i="24"/>
  <c r="F5855" i="24"/>
  <c r="E5855" i="24"/>
  <c r="F5854" i="24"/>
  <c r="E5854" i="24"/>
  <c r="F5853" i="24"/>
  <c r="E5853" i="24"/>
  <c r="F5852" i="24"/>
  <c r="E5852" i="24"/>
  <c r="F5851" i="24"/>
  <c r="E5851" i="24"/>
  <c r="F5850" i="24"/>
  <c r="E5850" i="24"/>
  <c r="F5849" i="24"/>
  <c r="E5849" i="24"/>
  <c r="F5848" i="24"/>
  <c r="E5848" i="24"/>
  <c r="F5847" i="24"/>
  <c r="E5847" i="24"/>
  <c r="G5847" i="24" s="1"/>
  <c r="F5846" i="24"/>
  <c r="E5846" i="24"/>
  <c r="F5845" i="24"/>
  <c r="E5845" i="24"/>
  <c r="F5844" i="24"/>
  <c r="E5844" i="24"/>
  <c r="F5843" i="24"/>
  <c r="E5843" i="24"/>
  <c r="F5842" i="24"/>
  <c r="E5842" i="24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F5836" i="24"/>
  <c r="E5836" i="24"/>
  <c r="F5835" i="24"/>
  <c r="E5835" i="24"/>
  <c r="F5834" i="24"/>
  <c r="E5834" i="24"/>
  <c r="F5833" i="24"/>
  <c r="E5833" i="24"/>
  <c r="F5832" i="24"/>
  <c r="E5832" i="24"/>
  <c r="F5831" i="24"/>
  <c r="E5831" i="24"/>
  <c r="G5831" i="24" s="1"/>
  <c r="F5830" i="24"/>
  <c r="E5830" i="24"/>
  <c r="F5829" i="24"/>
  <c r="E5829" i="24"/>
  <c r="F5828" i="24"/>
  <c r="E5828" i="24"/>
  <c r="F5827" i="24"/>
  <c r="E5827" i="24"/>
  <c r="F5826" i="24"/>
  <c r="E5826" i="24"/>
  <c r="F5825" i="24"/>
  <c r="E5825" i="24"/>
  <c r="F5824" i="24"/>
  <c r="E5824" i="24"/>
  <c r="F5823" i="24"/>
  <c r="E5823" i="24"/>
  <c r="F5822" i="24"/>
  <c r="E5822" i="24"/>
  <c r="F5821" i="24"/>
  <c r="E5821" i="24"/>
  <c r="F5820" i="24"/>
  <c r="E5820" i="24"/>
  <c r="F5819" i="24"/>
  <c r="E5819" i="24"/>
  <c r="F5818" i="24"/>
  <c r="E5818" i="24"/>
  <c r="F5817" i="24"/>
  <c r="E5817" i="24"/>
  <c r="F5816" i="24"/>
  <c r="E5816" i="24"/>
  <c r="F5815" i="24"/>
  <c r="E5815" i="24"/>
  <c r="F5814" i="24"/>
  <c r="E5814" i="24"/>
  <c r="F5813" i="24"/>
  <c r="E5813" i="24"/>
  <c r="F5812" i="24"/>
  <c r="E5812" i="24"/>
  <c r="F5811" i="24"/>
  <c r="E5811" i="24"/>
  <c r="F5810" i="24"/>
  <c r="E5810" i="24"/>
  <c r="F5809" i="24"/>
  <c r="E5809" i="24"/>
  <c r="F5808" i="24"/>
  <c r="E5808" i="24"/>
  <c r="F5807" i="24"/>
  <c r="E5807" i="24"/>
  <c r="F5806" i="24"/>
  <c r="E5806" i="24"/>
  <c r="F5805" i="24"/>
  <c r="E5805" i="24"/>
  <c r="F5804" i="24"/>
  <c r="E5804" i="24"/>
  <c r="F5803" i="24"/>
  <c r="E5803" i="24"/>
  <c r="F5802" i="24"/>
  <c r="E5802" i="24"/>
  <c r="F5801" i="24"/>
  <c r="E5801" i="24"/>
  <c r="F5800" i="24"/>
  <c r="E5800" i="24"/>
  <c r="F5799" i="24"/>
  <c r="E5799" i="24"/>
  <c r="F5798" i="24"/>
  <c r="E5798" i="24"/>
  <c r="F5797" i="24"/>
  <c r="E5797" i="24"/>
  <c r="F5796" i="24"/>
  <c r="E5796" i="24"/>
  <c r="F5795" i="24"/>
  <c r="E5795" i="24"/>
  <c r="F5794" i="24"/>
  <c r="E5794" i="24"/>
  <c r="F5793" i="24"/>
  <c r="E5793" i="24"/>
  <c r="F5792" i="24"/>
  <c r="E5792" i="24"/>
  <c r="F5791" i="24"/>
  <c r="E5791" i="24"/>
  <c r="F5790" i="24"/>
  <c r="E5790" i="24"/>
  <c r="F5789" i="24"/>
  <c r="E5789" i="24"/>
  <c r="F5788" i="24"/>
  <c r="E5788" i="24"/>
  <c r="F5787" i="24"/>
  <c r="E5787" i="24"/>
  <c r="F5786" i="24"/>
  <c r="E5786" i="24"/>
  <c r="F5785" i="24"/>
  <c r="E5785" i="24"/>
  <c r="F5784" i="24"/>
  <c r="E5784" i="24"/>
  <c r="F5783" i="24"/>
  <c r="E5783" i="24"/>
  <c r="F5782" i="24"/>
  <c r="E5782" i="24"/>
  <c r="F5781" i="24"/>
  <c r="E5781" i="24"/>
  <c r="F5780" i="24"/>
  <c r="E5780" i="24"/>
  <c r="F5779" i="24"/>
  <c r="E5779" i="24"/>
  <c r="F5778" i="24"/>
  <c r="E5778" i="24"/>
  <c r="F5777" i="24"/>
  <c r="E5777" i="24"/>
  <c r="F5776" i="24"/>
  <c r="E5776" i="24"/>
  <c r="F5775" i="24"/>
  <c r="E5775" i="24"/>
  <c r="F5774" i="24"/>
  <c r="E5774" i="24"/>
  <c r="F5773" i="24"/>
  <c r="E5773" i="24"/>
  <c r="F5772" i="24"/>
  <c r="E5772" i="24"/>
  <c r="F5771" i="24"/>
  <c r="E5771" i="24"/>
  <c r="F5770" i="24"/>
  <c r="E5770" i="24"/>
  <c r="F5769" i="24"/>
  <c r="E5769" i="24"/>
  <c r="F5768" i="24"/>
  <c r="E5768" i="24"/>
  <c r="F5767" i="24"/>
  <c r="E5767" i="24"/>
  <c r="F5766" i="24"/>
  <c r="E5766" i="24"/>
  <c r="F5765" i="24"/>
  <c r="E5765" i="24"/>
  <c r="F5764" i="24"/>
  <c r="E5764" i="24"/>
  <c r="F5763" i="24"/>
  <c r="E5763" i="24"/>
  <c r="F5762" i="24"/>
  <c r="E5762" i="24"/>
  <c r="F5761" i="24"/>
  <c r="E5761" i="24"/>
  <c r="F5760" i="24"/>
  <c r="E5760" i="24"/>
  <c r="F5759" i="24"/>
  <c r="E5759" i="24"/>
  <c r="F5758" i="24"/>
  <c r="E5758" i="24"/>
  <c r="F5757" i="24"/>
  <c r="E5757" i="24"/>
  <c r="F5756" i="24"/>
  <c r="E5756" i="24"/>
  <c r="F5755" i="24"/>
  <c r="E5755" i="24"/>
  <c r="F5754" i="24"/>
  <c r="E5754" i="24"/>
  <c r="F5753" i="24"/>
  <c r="E5753" i="24"/>
  <c r="F5752" i="24"/>
  <c r="E5752" i="24"/>
  <c r="F5751" i="24"/>
  <c r="E5751" i="24"/>
  <c r="F5750" i="24"/>
  <c r="E5750" i="24"/>
  <c r="F5749" i="24"/>
  <c r="E5749" i="24"/>
  <c r="F5748" i="24"/>
  <c r="E5748" i="24"/>
  <c r="F5747" i="24"/>
  <c r="E5747" i="24"/>
  <c r="F5746" i="24"/>
  <c r="E5746" i="24"/>
  <c r="F5745" i="24"/>
  <c r="E5745" i="24"/>
  <c r="F5744" i="24"/>
  <c r="E5744" i="24"/>
  <c r="F5743" i="24"/>
  <c r="E5743" i="24"/>
  <c r="F5742" i="24"/>
  <c r="E5742" i="24"/>
  <c r="F5741" i="24"/>
  <c r="E5741" i="24"/>
  <c r="F5740" i="24"/>
  <c r="E5740" i="24"/>
  <c r="F5739" i="24"/>
  <c r="E5739" i="24"/>
  <c r="F5738" i="24"/>
  <c r="E5738" i="24"/>
  <c r="F5737" i="24"/>
  <c r="E5737" i="24"/>
  <c r="F5736" i="24"/>
  <c r="E5736" i="24"/>
  <c r="F5735" i="24"/>
  <c r="E5735" i="24"/>
  <c r="F5734" i="24"/>
  <c r="E5734" i="24"/>
  <c r="F5733" i="24"/>
  <c r="E5733" i="24"/>
  <c r="F5732" i="24"/>
  <c r="E5732" i="24"/>
  <c r="F5731" i="24"/>
  <c r="E5731" i="24"/>
  <c r="F5730" i="24"/>
  <c r="E5730" i="24"/>
  <c r="F5729" i="24"/>
  <c r="E5729" i="24"/>
  <c r="F5728" i="24"/>
  <c r="E5728" i="24"/>
  <c r="F5727" i="24"/>
  <c r="E5727" i="24"/>
  <c r="F5726" i="24"/>
  <c r="E5726" i="24"/>
  <c r="F5725" i="24"/>
  <c r="E5725" i="24"/>
  <c r="F5724" i="24"/>
  <c r="E5724" i="24"/>
  <c r="F5723" i="24"/>
  <c r="E5723" i="24"/>
  <c r="F5722" i="24"/>
  <c r="E5722" i="24"/>
  <c r="F5721" i="24"/>
  <c r="E5721" i="24"/>
  <c r="F5720" i="24"/>
  <c r="E5720" i="24"/>
  <c r="F5719" i="24"/>
  <c r="E5719" i="24"/>
  <c r="F5718" i="24"/>
  <c r="E5718" i="24"/>
  <c r="F5717" i="24"/>
  <c r="E5717" i="24"/>
  <c r="F5716" i="24"/>
  <c r="E5716" i="24"/>
  <c r="F5715" i="24"/>
  <c r="E5715" i="24"/>
  <c r="F5714" i="24"/>
  <c r="E5714" i="24"/>
  <c r="F5713" i="24"/>
  <c r="E5713" i="24"/>
  <c r="F5712" i="24"/>
  <c r="E5712" i="24"/>
  <c r="F5711" i="24"/>
  <c r="E5711" i="24"/>
  <c r="F5710" i="24"/>
  <c r="E5710" i="24"/>
  <c r="F5709" i="24"/>
  <c r="E5709" i="24"/>
  <c r="F5708" i="24"/>
  <c r="E5708" i="24"/>
  <c r="F5707" i="24"/>
  <c r="E5707" i="24"/>
  <c r="F5706" i="24"/>
  <c r="E5706" i="24"/>
  <c r="F5705" i="24"/>
  <c r="E5705" i="24"/>
  <c r="F5704" i="24"/>
  <c r="E5704" i="24"/>
  <c r="F5703" i="24"/>
  <c r="E5703" i="24"/>
  <c r="F5702" i="24"/>
  <c r="E5702" i="24"/>
  <c r="F5701" i="24"/>
  <c r="E5701" i="24"/>
  <c r="F5700" i="24"/>
  <c r="E5700" i="24"/>
  <c r="F5699" i="24"/>
  <c r="E5699" i="24"/>
  <c r="F5698" i="24"/>
  <c r="E5698" i="24"/>
  <c r="F5697" i="24"/>
  <c r="E5697" i="24"/>
  <c r="F5696" i="24"/>
  <c r="E5696" i="24"/>
  <c r="F5695" i="24"/>
  <c r="E5695" i="24"/>
  <c r="F5694" i="24"/>
  <c r="E5694" i="24"/>
  <c r="F5693" i="24"/>
  <c r="E5693" i="24"/>
  <c r="F5692" i="24"/>
  <c r="E5692" i="24"/>
  <c r="F5691" i="24"/>
  <c r="E5691" i="24"/>
  <c r="F5690" i="24"/>
  <c r="E5690" i="24"/>
  <c r="F5689" i="24"/>
  <c r="E5689" i="24"/>
  <c r="F5688" i="24"/>
  <c r="E5688" i="24"/>
  <c r="F5687" i="24"/>
  <c r="E5687" i="24"/>
  <c r="F5686" i="24"/>
  <c r="E5686" i="24"/>
  <c r="F5685" i="24"/>
  <c r="E5685" i="24"/>
  <c r="F5684" i="24"/>
  <c r="E5684" i="24"/>
  <c r="F5683" i="24"/>
  <c r="E5683" i="24"/>
  <c r="F5682" i="24"/>
  <c r="E5682" i="24"/>
  <c r="F5681" i="24"/>
  <c r="E5681" i="24"/>
  <c r="F5680" i="24"/>
  <c r="E5680" i="24"/>
  <c r="F5679" i="24"/>
  <c r="E5679" i="24"/>
  <c r="F5678" i="24"/>
  <c r="E5678" i="24"/>
  <c r="F5677" i="24"/>
  <c r="E5677" i="24"/>
  <c r="F5676" i="24"/>
  <c r="E5676" i="24"/>
  <c r="F5675" i="24"/>
  <c r="E5675" i="24"/>
  <c r="F5674" i="24"/>
  <c r="E5674" i="24"/>
  <c r="F5673" i="24"/>
  <c r="E5673" i="24"/>
  <c r="F5672" i="24"/>
  <c r="E5672" i="24"/>
  <c r="F5671" i="24"/>
  <c r="E5671" i="24"/>
  <c r="F5670" i="24"/>
  <c r="E5670" i="24"/>
  <c r="F5669" i="24"/>
  <c r="E5669" i="24"/>
  <c r="F5668" i="24"/>
  <c r="E5668" i="24"/>
  <c r="F5667" i="24"/>
  <c r="E5667" i="24"/>
  <c r="F5666" i="24"/>
  <c r="E5666" i="24"/>
  <c r="F5665" i="24"/>
  <c r="E5665" i="24"/>
  <c r="F5664" i="24"/>
  <c r="E5664" i="24"/>
  <c r="F5663" i="24"/>
  <c r="E5663" i="24"/>
  <c r="F5662" i="24"/>
  <c r="E5662" i="24"/>
  <c r="F5661" i="24"/>
  <c r="E5661" i="24"/>
  <c r="F5660" i="24"/>
  <c r="E5660" i="24"/>
  <c r="F5659" i="24"/>
  <c r="E5659" i="24"/>
  <c r="F5658" i="24"/>
  <c r="E5658" i="24"/>
  <c r="F5657" i="24"/>
  <c r="E5657" i="24"/>
  <c r="F5656" i="24"/>
  <c r="E5656" i="24"/>
  <c r="F5655" i="24"/>
  <c r="E5655" i="24"/>
  <c r="F5654" i="24"/>
  <c r="E5654" i="24"/>
  <c r="F5653" i="24"/>
  <c r="E5653" i="24"/>
  <c r="F5652" i="24"/>
  <c r="E5652" i="24"/>
  <c r="F5651" i="24"/>
  <c r="E5651" i="24"/>
  <c r="F5650" i="24"/>
  <c r="E5650" i="24"/>
  <c r="F5649" i="24"/>
  <c r="E5649" i="24"/>
  <c r="F5648" i="24"/>
  <c r="E5648" i="24"/>
  <c r="F5647" i="24"/>
  <c r="E5647" i="24"/>
  <c r="F5646" i="24"/>
  <c r="E5646" i="24"/>
  <c r="F5645" i="24"/>
  <c r="E5645" i="24"/>
  <c r="F5644" i="24"/>
  <c r="E5644" i="24"/>
  <c r="F5643" i="24"/>
  <c r="E5643" i="24"/>
  <c r="F5642" i="24"/>
  <c r="E5642" i="24"/>
  <c r="F5641" i="24"/>
  <c r="E5641" i="24"/>
  <c r="F5640" i="24"/>
  <c r="E5640" i="24"/>
  <c r="F5639" i="24"/>
  <c r="E5639" i="24"/>
  <c r="F5638" i="24"/>
  <c r="E5638" i="24"/>
  <c r="F5637" i="24"/>
  <c r="E5637" i="24"/>
  <c r="F5636" i="24"/>
  <c r="E5636" i="24"/>
  <c r="F5635" i="24"/>
  <c r="E5635" i="24"/>
  <c r="F5634" i="24"/>
  <c r="E5634" i="24"/>
  <c r="F5633" i="24"/>
  <c r="E5633" i="24"/>
  <c r="F5632" i="24"/>
  <c r="E5632" i="24"/>
  <c r="F5631" i="24"/>
  <c r="E5631" i="24"/>
  <c r="F5630" i="24"/>
  <c r="E5630" i="24"/>
  <c r="F5629" i="24"/>
  <c r="E5629" i="24"/>
  <c r="F5628" i="24"/>
  <c r="E5628" i="24"/>
  <c r="F5627" i="24"/>
  <c r="E5627" i="24"/>
  <c r="F5626" i="24"/>
  <c r="E5626" i="24"/>
  <c r="F5625" i="24"/>
  <c r="E5625" i="24"/>
  <c r="F5624" i="24"/>
  <c r="E5624" i="24"/>
  <c r="F5623" i="24"/>
  <c r="E5623" i="24"/>
  <c r="F5622" i="24"/>
  <c r="E5622" i="24"/>
  <c r="F5621" i="24"/>
  <c r="E5621" i="24"/>
  <c r="F5620" i="24"/>
  <c r="E5620" i="24"/>
  <c r="F5619" i="24"/>
  <c r="E5619" i="24"/>
  <c r="F5618" i="24"/>
  <c r="E5618" i="24"/>
  <c r="F5617" i="24"/>
  <c r="E5617" i="24"/>
  <c r="F5616" i="24"/>
  <c r="E5616" i="24"/>
  <c r="F5615" i="24"/>
  <c r="E5615" i="24"/>
  <c r="F5614" i="24"/>
  <c r="E5614" i="24"/>
  <c r="F5613" i="24"/>
  <c r="E5613" i="24"/>
  <c r="F5612" i="24"/>
  <c r="E5612" i="24"/>
  <c r="F5611" i="24"/>
  <c r="E5611" i="24"/>
  <c r="F5610" i="24"/>
  <c r="E5610" i="24"/>
  <c r="F5609" i="24"/>
  <c r="E5609" i="24"/>
  <c r="F5608" i="24"/>
  <c r="E5608" i="24"/>
  <c r="F5607" i="24"/>
  <c r="E5607" i="24"/>
  <c r="F5606" i="24"/>
  <c r="E5606" i="24"/>
  <c r="F5605" i="24"/>
  <c r="E5605" i="24"/>
  <c r="F5604" i="24"/>
  <c r="E5604" i="24"/>
  <c r="F5603" i="24"/>
  <c r="E5603" i="24"/>
  <c r="F5602" i="24"/>
  <c r="E5602" i="24"/>
  <c r="F5601" i="24"/>
  <c r="E5601" i="24"/>
  <c r="F5600" i="24"/>
  <c r="E5600" i="24"/>
  <c r="F5599" i="24"/>
  <c r="E5599" i="24"/>
  <c r="F5598" i="24"/>
  <c r="E5598" i="24"/>
  <c r="F5597" i="24"/>
  <c r="E5597" i="24"/>
  <c r="F5596" i="24"/>
  <c r="E5596" i="24"/>
  <c r="F5595" i="24"/>
  <c r="E5595" i="24"/>
  <c r="F5594" i="24"/>
  <c r="E5594" i="24"/>
  <c r="F5593" i="24"/>
  <c r="E5593" i="24"/>
  <c r="F5592" i="24"/>
  <c r="E5592" i="24"/>
  <c r="F5591" i="24"/>
  <c r="E5591" i="24"/>
  <c r="F5590" i="24"/>
  <c r="E5590" i="24"/>
  <c r="F5589" i="24"/>
  <c r="E5589" i="24"/>
  <c r="F5588" i="24"/>
  <c r="E5588" i="24"/>
  <c r="F5587" i="24"/>
  <c r="E5587" i="24"/>
  <c r="F5586" i="24"/>
  <c r="E5586" i="24"/>
  <c r="F5585" i="24"/>
  <c r="E5585" i="24"/>
  <c r="F5584" i="24"/>
  <c r="E5584" i="24"/>
  <c r="F5583" i="24"/>
  <c r="E5583" i="24"/>
  <c r="F5582" i="24"/>
  <c r="E5582" i="24"/>
  <c r="F5581" i="24"/>
  <c r="E5581" i="24"/>
  <c r="F5580" i="24"/>
  <c r="E5580" i="24"/>
  <c r="F5579" i="24"/>
  <c r="E5579" i="24"/>
  <c r="F5578" i="24"/>
  <c r="E5578" i="24"/>
  <c r="F5577" i="24"/>
  <c r="E5577" i="24"/>
  <c r="F5576" i="24"/>
  <c r="E5576" i="24"/>
  <c r="F5575" i="24"/>
  <c r="E5575" i="24"/>
  <c r="F5574" i="24"/>
  <c r="E5574" i="24"/>
  <c r="F5573" i="24"/>
  <c r="E5573" i="24"/>
  <c r="F5572" i="24"/>
  <c r="E5572" i="24"/>
  <c r="F5571" i="24"/>
  <c r="E5571" i="24"/>
  <c r="F5570" i="24"/>
  <c r="E5570" i="24"/>
  <c r="F5569" i="24"/>
  <c r="E5569" i="24"/>
  <c r="F5568" i="24"/>
  <c r="E5568" i="24"/>
  <c r="F5567" i="24"/>
  <c r="E5567" i="24"/>
  <c r="F5566" i="24"/>
  <c r="E5566" i="24"/>
  <c r="F5565" i="24"/>
  <c r="E5565" i="24"/>
  <c r="F5564" i="24"/>
  <c r="E5564" i="24"/>
  <c r="F5563" i="24"/>
  <c r="E5563" i="24"/>
  <c r="F5562" i="24"/>
  <c r="E5562" i="24"/>
  <c r="F5561" i="24"/>
  <c r="E5561" i="24"/>
  <c r="F5560" i="24"/>
  <c r="E5560" i="24"/>
  <c r="F5559" i="24"/>
  <c r="E5559" i="24"/>
  <c r="F5558" i="24"/>
  <c r="E5558" i="24"/>
  <c r="F5557" i="24"/>
  <c r="E5557" i="24"/>
  <c r="F5556" i="24"/>
  <c r="E5556" i="24"/>
  <c r="F5555" i="24"/>
  <c r="E5555" i="24"/>
  <c r="F5554" i="24"/>
  <c r="E5554" i="24"/>
  <c r="F5553" i="24"/>
  <c r="E5553" i="24"/>
  <c r="F5552" i="24"/>
  <c r="E5552" i="24"/>
  <c r="F5551" i="24"/>
  <c r="E5551" i="24"/>
  <c r="F5550" i="24"/>
  <c r="E5550" i="24"/>
  <c r="F5549" i="24"/>
  <c r="E5549" i="24"/>
  <c r="F5548" i="24"/>
  <c r="E5548" i="24"/>
  <c r="F5547" i="24"/>
  <c r="E5547" i="24"/>
  <c r="F5546" i="24"/>
  <c r="E5546" i="24"/>
  <c r="F5545" i="24"/>
  <c r="E5545" i="24"/>
  <c r="F5544" i="24"/>
  <c r="E5544" i="24"/>
  <c r="F5543" i="24"/>
  <c r="E5543" i="24"/>
  <c r="F5542" i="24"/>
  <c r="E5542" i="24"/>
  <c r="F5541" i="24"/>
  <c r="E5541" i="24"/>
  <c r="F5540" i="24"/>
  <c r="E5540" i="24"/>
  <c r="F5539" i="24"/>
  <c r="E5539" i="24"/>
  <c r="F5538" i="24"/>
  <c r="E5538" i="24"/>
  <c r="F5537" i="24"/>
  <c r="E5537" i="24"/>
  <c r="F5536" i="24"/>
  <c r="E5536" i="24"/>
  <c r="F5535" i="24"/>
  <c r="E5535" i="24"/>
  <c r="F5534" i="24"/>
  <c r="E5534" i="24"/>
  <c r="F5533" i="24"/>
  <c r="E5533" i="24"/>
  <c r="F5532" i="24"/>
  <c r="E5532" i="24"/>
  <c r="F5531" i="24"/>
  <c r="E5531" i="24"/>
  <c r="F5530" i="24"/>
  <c r="E5530" i="24"/>
  <c r="F5529" i="24"/>
  <c r="E5529" i="24"/>
  <c r="F5528" i="24"/>
  <c r="E5528" i="24"/>
  <c r="F5527" i="24"/>
  <c r="E5527" i="24"/>
  <c r="F5526" i="24"/>
  <c r="E5526" i="24"/>
  <c r="F5525" i="24"/>
  <c r="E5525" i="24"/>
  <c r="F5524" i="24"/>
  <c r="E5524" i="24"/>
  <c r="F5523" i="24"/>
  <c r="E5523" i="24"/>
  <c r="F5522" i="24"/>
  <c r="E5522" i="24"/>
  <c r="F5521" i="24"/>
  <c r="E5521" i="24"/>
  <c r="F5520" i="24"/>
  <c r="E5520" i="24"/>
  <c r="F5519" i="24"/>
  <c r="E5519" i="24"/>
  <c r="F5518" i="24"/>
  <c r="E5518" i="24"/>
  <c r="F5517" i="24"/>
  <c r="E5517" i="24"/>
  <c r="F5516" i="24"/>
  <c r="E5516" i="24"/>
  <c r="F5515" i="24"/>
  <c r="E5515" i="24"/>
  <c r="F5514" i="24"/>
  <c r="E5514" i="24"/>
  <c r="F5513" i="24"/>
  <c r="E5513" i="24"/>
  <c r="F5512" i="24"/>
  <c r="E5512" i="24"/>
  <c r="F5511" i="24"/>
  <c r="E5511" i="24"/>
  <c r="F5510" i="24"/>
  <c r="E5510" i="24"/>
  <c r="F5509" i="24"/>
  <c r="E5509" i="24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F5502" i="24"/>
  <c r="E5502" i="24"/>
  <c r="F5501" i="24"/>
  <c r="E5501" i="24"/>
  <c r="F5500" i="24"/>
  <c r="E5500" i="24"/>
  <c r="F5499" i="24"/>
  <c r="E5499" i="24"/>
  <c r="F5498" i="24"/>
  <c r="E5498" i="24"/>
  <c r="F5497" i="24"/>
  <c r="E5497" i="24"/>
  <c r="F5496" i="24"/>
  <c r="E5496" i="24"/>
  <c r="F5495" i="24"/>
  <c r="E5495" i="24"/>
  <c r="F5494" i="24"/>
  <c r="E5494" i="24"/>
  <c r="F5493" i="24"/>
  <c r="E5493" i="24"/>
  <c r="F5492" i="24"/>
  <c r="E5492" i="24"/>
  <c r="F5491" i="24"/>
  <c r="E5491" i="24"/>
  <c r="F5490" i="24"/>
  <c r="E5490" i="24"/>
  <c r="F5489" i="24"/>
  <c r="E5489" i="24"/>
  <c r="F5488" i="24"/>
  <c r="E5488" i="24"/>
  <c r="F5487" i="24"/>
  <c r="E5487" i="24"/>
  <c r="G5487" i="24" s="1"/>
  <c r="F5486" i="24"/>
  <c r="E5486" i="24"/>
  <c r="F5485" i="24"/>
  <c r="E5485" i="24"/>
  <c r="F5484" i="24"/>
  <c r="E5484" i="24"/>
  <c r="F5483" i="24"/>
  <c r="E5483" i="24"/>
  <c r="F5482" i="24"/>
  <c r="E5482" i="24"/>
  <c r="F5481" i="24"/>
  <c r="E5481" i="24"/>
  <c r="F5480" i="24"/>
  <c r="E5480" i="24"/>
  <c r="F5479" i="24"/>
  <c r="E5479" i="24"/>
  <c r="G5479" i="24" s="1"/>
  <c r="F5478" i="24"/>
  <c r="E5478" i="24"/>
  <c r="F5477" i="24"/>
  <c r="E5477" i="24"/>
  <c r="F5476" i="24"/>
  <c r="E5476" i="24"/>
  <c r="F5475" i="24"/>
  <c r="E5475" i="24"/>
  <c r="F5474" i="24"/>
  <c r="E5474" i="24"/>
  <c r="F5473" i="24"/>
  <c r="E5473" i="24"/>
  <c r="F5472" i="24"/>
  <c r="E5472" i="24"/>
  <c r="F5471" i="24"/>
  <c r="E5471" i="24"/>
  <c r="F5470" i="24"/>
  <c r="E5470" i="24"/>
  <c r="F5469" i="24"/>
  <c r="E5469" i="24"/>
  <c r="F5468" i="24"/>
  <c r="E5468" i="24"/>
  <c r="F5467" i="24"/>
  <c r="E5467" i="24"/>
  <c r="F5466" i="24"/>
  <c r="E5466" i="24"/>
  <c r="F5465" i="24"/>
  <c r="E5465" i="24"/>
  <c r="F5464" i="24"/>
  <c r="E5464" i="24"/>
  <c r="F5463" i="24"/>
  <c r="E5463" i="24"/>
  <c r="F5462" i="24"/>
  <c r="E5462" i="24"/>
  <c r="F5461" i="24"/>
  <c r="E5461" i="24"/>
  <c r="F5460" i="24"/>
  <c r="E5460" i="24"/>
  <c r="F5459" i="24"/>
  <c r="E5459" i="24"/>
  <c r="F5458" i="24"/>
  <c r="E5458" i="24"/>
  <c r="F5457" i="24"/>
  <c r="E5457" i="24"/>
  <c r="F5456" i="24"/>
  <c r="E5456" i="24"/>
  <c r="F5455" i="24"/>
  <c r="E5455" i="24"/>
  <c r="F5454" i="24"/>
  <c r="E5454" i="24"/>
  <c r="F5453" i="24"/>
  <c r="E5453" i="24"/>
  <c r="F5452" i="24"/>
  <c r="E5452" i="24"/>
  <c r="F5451" i="24"/>
  <c r="E5451" i="24"/>
  <c r="F5450" i="24"/>
  <c r="E5450" i="24"/>
  <c r="F5449" i="24"/>
  <c r="E5449" i="24"/>
  <c r="F5448" i="24"/>
  <c r="E5448" i="24"/>
  <c r="F5447" i="24"/>
  <c r="E5447" i="24"/>
  <c r="G5447" i="24" s="1"/>
  <c r="F5446" i="24"/>
  <c r="E5446" i="24"/>
  <c r="F5445" i="24"/>
  <c r="E5445" i="24"/>
  <c r="F5444" i="24"/>
  <c r="E5444" i="24"/>
  <c r="F5443" i="24"/>
  <c r="E5443" i="24"/>
  <c r="F5442" i="24"/>
  <c r="E5442" i="24"/>
  <c r="F5441" i="24"/>
  <c r="E5441" i="24"/>
  <c r="F5440" i="24"/>
  <c r="E5440" i="24"/>
  <c r="F5439" i="24"/>
  <c r="E5439" i="24"/>
  <c r="F5438" i="24"/>
  <c r="E5438" i="24"/>
  <c r="F5437" i="24"/>
  <c r="E5437" i="24"/>
  <c r="F5436" i="24"/>
  <c r="E5436" i="24"/>
  <c r="F5435" i="24"/>
  <c r="E5435" i="24"/>
  <c r="F5434" i="24"/>
  <c r="E5434" i="24"/>
  <c r="F5433" i="24"/>
  <c r="E5433" i="24"/>
  <c r="F5432" i="24"/>
  <c r="E5432" i="24"/>
  <c r="F5431" i="24"/>
  <c r="E5431" i="24"/>
  <c r="F5430" i="24"/>
  <c r="E5430" i="24"/>
  <c r="F5429" i="24"/>
  <c r="E5429" i="24"/>
  <c r="F5428" i="24"/>
  <c r="E5428" i="24"/>
  <c r="F5427" i="24"/>
  <c r="E5427" i="24"/>
  <c r="F5426" i="24"/>
  <c r="E5426" i="24"/>
  <c r="F5425" i="24"/>
  <c r="E5425" i="24"/>
  <c r="F5424" i="24"/>
  <c r="E5424" i="24"/>
  <c r="F5423" i="24"/>
  <c r="E5423" i="24"/>
  <c r="F5422" i="24"/>
  <c r="E5422" i="24"/>
  <c r="F5421" i="24"/>
  <c r="E5421" i="24"/>
  <c r="F5420" i="24"/>
  <c r="E5420" i="24"/>
  <c r="F5419" i="24"/>
  <c r="E5419" i="24"/>
  <c r="F5418" i="24"/>
  <c r="E5418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F5411" i="24"/>
  <c r="E5411" i="24"/>
  <c r="F5410" i="24"/>
  <c r="E5410" i="24"/>
  <c r="F5409" i="24"/>
  <c r="E5409" i="24"/>
  <c r="F5408" i="24"/>
  <c r="E5408" i="24"/>
  <c r="F5407" i="24"/>
  <c r="E5407" i="24"/>
  <c r="F5406" i="24"/>
  <c r="E5406" i="24"/>
  <c r="F5405" i="24"/>
  <c r="E5405" i="24"/>
  <c r="F5404" i="24"/>
  <c r="E5404" i="24"/>
  <c r="F5403" i="24"/>
  <c r="E5403" i="24"/>
  <c r="F5402" i="24"/>
  <c r="E5402" i="24"/>
  <c r="F5401" i="24"/>
  <c r="E5401" i="24"/>
  <c r="F5400" i="24"/>
  <c r="E5400" i="24"/>
  <c r="F5399" i="24"/>
  <c r="E5399" i="24"/>
  <c r="F5398" i="24"/>
  <c r="E5398" i="24"/>
  <c r="F5397" i="24"/>
  <c r="E5397" i="24"/>
  <c r="F5396" i="24"/>
  <c r="E5396" i="24"/>
  <c r="F5395" i="24"/>
  <c r="E5395" i="24"/>
  <c r="F5394" i="24"/>
  <c r="E5394" i="24"/>
  <c r="F5393" i="24"/>
  <c r="E5393" i="24"/>
  <c r="F5392" i="24"/>
  <c r="E5392" i="24"/>
  <c r="F5391" i="24"/>
  <c r="E5391" i="24"/>
  <c r="F5390" i="24"/>
  <c r="E5390" i="24"/>
  <c r="F5389" i="24"/>
  <c r="E5389" i="24"/>
  <c r="F5388" i="24"/>
  <c r="E5388" i="24"/>
  <c r="F5387" i="24"/>
  <c r="E5387" i="24"/>
  <c r="F5386" i="24"/>
  <c r="E5386" i="24"/>
  <c r="F5385" i="24"/>
  <c r="E5385" i="24"/>
  <c r="F5384" i="24"/>
  <c r="E5384" i="24"/>
  <c r="F5383" i="24"/>
  <c r="E5383" i="24"/>
  <c r="F5382" i="24"/>
  <c r="E5382" i="24"/>
  <c r="F5381" i="24"/>
  <c r="E5381" i="24"/>
  <c r="F5380" i="24"/>
  <c r="E5380" i="24"/>
  <c r="F5379" i="24"/>
  <c r="E5379" i="24"/>
  <c r="F5378" i="24"/>
  <c r="E5378" i="24"/>
  <c r="F5377" i="24"/>
  <c r="E5377" i="24"/>
  <c r="F5376" i="24"/>
  <c r="E5376" i="24"/>
  <c r="F5375" i="24"/>
  <c r="E5375" i="24"/>
  <c r="F5374" i="24"/>
  <c r="E5374" i="24"/>
  <c r="F5373" i="24"/>
  <c r="E5373" i="24"/>
  <c r="F5372" i="24"/>
  <c r="E5372" i="24"/>
  <c r="F5371" i="24"/>
  <c r="E5371" i="24"/>
  <c r="F5370" i="24"/>
  <c r="E5370" i="24"/>
  <c r="F5369" i="24"/>
  <c r="E5369" i="24"/>
  <c r="F5368" i="24"/>
  <c r="E5368" i="24"/>
  <c r="F5367" i="24"/>
  <c r="E5367" i="24"/>
  <c r="G5367" i="24" s="1"/>
  <c r="F5366" i="24"/>
  <c r="E5366" i="24"/>
  <c r="F5365" i="24"/>
  <c r="E5365" i="24"/>
  <c r="F5364" i="24"/>
  <c r="E5364" i="24"/>
  <c r="F5363" i="24"/>
  <c r="E5363" i="24"/>
  <c r="F5362" i="24"/>
  <c r="E5362" i="24"/>
  <c r="F5361" i="24"/>
  <c r="E5361" i="24"/>
  <c r="F5360" i="24"/>
  <c r="E5360" i="24"/>
  <c r="F5359" i="24"/>
  <c r="E5359" i="24"/>
  <c r="F5358" i="24"/>
  <c r="E5358" i="24"/>
  <c r="F5357" i="24"/>
  <c r="E5357" i="24"/>
  <c r="F5356" i="24"/>
  <c r="E5356" i="24"/>
  <c r="F5355" i="24"/>
  <c r="E5355" i="24"/>
  <c r="F5354" i="24"/>
  <c r="E5354" i="24"/>
  <c r="F5353" i="24"/>
  <c r="E5353" i="24"/>
  <c r="F5352" i="24"/>
  <c r="E5352" i="24"/>
  <c r="F5351" i="24"/>
  <c r="E5351" i="24"/>
  <c r="F5350" i="24"/>
  <c r="E5350" i="24"/>
  <c r="F5349" i="24"/>
  <c r="E5349" i="24"/>
  <c r="F5348" i="24"/>
  <c r="E5348" i="24"/>
  <c r="F5347" i="24"/>
  <c r="E5347" i="24"/>
  <c r="F5346" i="24"/>
  <c r="E5346" i="24"/>
  <c r="F5345" i="24"/>
  <c r="E5345" i="24"/>
  <c r="F5344" i="24"/>
  <c r="E5344" i="24"/>
  <c r="F5343" i="24"/>
  <c r="E5343" i="24"/>
  <c r="G5343" i="24" s="1"/>
  <c r="F5342" i="24"/>
  <c r="E5342" i="24"/>
  <c r="F5341" i="24"/>
  <c r="E5341" i="24"/>
  <c r="F5340" i="24"/>
  <c r="E5340" i="24"/>
  <c r="F5339" i="24"/>
  <c r="E5339" i="24"/>
  <c r="F5338" i="24"/>
  <c r="E5338" i="24"/>
  <c r="F5337" i="24"/>
  <c r="E5337" i="24"/>
  <c r="F5336" i="24"/>
  <c r="E5336" i="24"/>
  <c r="F5335" i="24"/>
  <c r="E5335" i="24"/>
  <c r="F5334" i="24"/>
  <c r="E5334" i="24"/>
  <c r="F5333" i="24"/>
  <c r="E5333" i="24"/>
  <c r="F5332" i="24"/>
  <c r="E5332" i="24"/>
  <c r="F5331" i="24"/>
  <c r="E5331" i="24"/>
  <c r="F5330" i="24"/>
  <c r="E5330" i="24"/>
  <c r="F5329" i="24"/>
  <c r="E5329" i="24"/>
  <c r="F5328" i="24"/>
  <c r="E5328" i="24"/>
  <c r="F5327" i="24"/>
  <c r="E5327" i="24"/>
  <c r="G5327" i="24" s="1"/>
  <c r="F5326" i="24"/>
  <c r="E5326" i="24"/>
  <c r="F5325" i="24"/>
  <c r="E5325" i="24"/>
  <c r="F5324" i="24"/>
  <c r="E5324" i="24"/>
  <c r="F5323" i="24"/>
  <c r="E5323" i="24"/>
  <c r="F5322" i="24"/>
  <c r="E5322" i="24"/>
  <c r="F5321" i="24"/>
  <c r="E5321" i="24"/>
  <c r="F5320" i="24"/>
  <c r="E5320" i="24"/>
  <c r="F5319" i="24"/>
  <c r="E5319" i="24"/>
  <c r="F5318" i="24"/>
  <c r="E5318" i="24"/>
  <c r="F5317" i="24"/>
  <c r="E5317" i="24"/>
  <c r="F5316" i="24"/>
  <c r="E5316" i="24"/>
  <c r="F5315" i="24"/>
  <c r="E5315" i="24"/>
  <c r="F5314" i="24"/>
  <c r="E5314" i="24"/>
  <c r="F5313" i="24"/>
  <c r="E5313" i="24"/>
  <c r="F5312" i="24"/>
  <c r="E5312" i="24"/>
  <c r="F5311" i="24"/>
  <c r="E5311" i="24"/>
  <c r="G5311" i="24" s="1"/>
  <c r="F5310" i="24"/>
  <c r="E5310" i="24"/>
  <c r="F5309" i="24"/>
  <c r="E5309" i="24"/>
  <c r="F5308" i="24"/>
  <c r="E5308" i="24"/>
  <c r="F5307" i="24"/>
  <c r="E5307" i="24"/>
  <c r="F5306" i="24"/>
  <c r="E5306" i="24"/>
  <c r="F5305" i="24"/>
  <c r="E5305" i="24"/>
  <c r="F5304" i="24"/>
  <c r="E5304" i="24"/>
  <c r="F5303" i="24"/>
  <c r="E5303" i="24"/>
  <c r="G5303" i="24" s="1"/>
  <c r="F5302" i="24"/>
  <c r="E5302" i="24"/>
  <c r="F5301" i="24"/>
  <c r="E5301" i="24"/>
  <c r="F5300" i="24"/>
  <c r="E5300" i="24"/>
  <c r="F5299" i="24"/>
  <c r="E5299" i="24"/>
  <c r="F5298" i="24"/>
  <c r="E5298" i="24"/>
  <c r="F5297" i="24"/>
  <c r="E5297" i="24"/>
  <c r="F5296" i="24"/>
  <c r="E5296" i="24"/>
  <c r="F5295" i="24"/>
  <c r="E5295" i="24"/>
  <c r="G5295" i="24" s="1"/>
  <c r="F5294" i="24"/>
  <c r="E5294" i="24"/>
  <c r="F5293" i="24"/>
  <c r="E5293" i="24"/>
  <c r="F5292" i="24"/>
  <c r="E5292" i="24"/>
  <c r="F5291" i="24"/>
  <c r="E5291" i="24"/>
  <c r="F5290" i="24"/>
  <c r="E5290" i="24"/>
  <c r="F5289" i="24"/>
  <c r="E5289" i="24"/>
  <c r="F5288" i="24"/>
  <c r="E5288" i="24"/>
  <c r="F5287" i="24"/>
  <c r="E5287" i="24"/>
  <c r="F5286" i="24"/>
  <c r="E5286" i="24"/>
  <c r="F5285" i="24"/>
  <c r="E5285" i="24"/>
  <c r="F5284" i="24"/>
  <c r="E5284" i="24"/>
  <c r="F5283" i="24"/>
  <c r="E5283" i="24"/>
  <c r="F5282" i="24"/>
  <c r="E5282" i="24"/>
  <c r="F5281" i="24"/>
  <c r="E5281" i="24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F5275" i="24"/>
  <c r="E5275" i="24"/>
  <c r="F5274" i="24"/>
  <c r="E5274" i="24"/>
  <c r="F5273" i="24"/>
  <c r="E5273" i="24"/>
  <c r="F5272" i="24"/>
  <c r="E5272" i="24"/>
  <c r="F5271" i="24"/>
  <c r="E5271" i="24"/>
  <c r="F5270" i="24"/>
  <c r="E5270" i="24"/>
  <c r="F5269" i="24"/>
  <c r="E5269" i="24"/>
  <c r="F5268" i="24"/>
  <c r="E5268" i="24"/>
  <c r="F5267" i="24"/>
  <c r="E5267" i="24"/>
  <c r="F5266" i="24"/>
  <c r="E5266" i="24"/>
  <c r="F5265" i="24"/>
  <c r="E5265" i="24"/>
  <c r="F5264" i="24"/>
  <c r="E5264" i="24"/>
  <c r="F5263" i="24"/>
  <c r="E5263" i="24"/>
  <c r="F5262" i="24"/>
  <c r="E5262" i="24"/>
  <c r="F5261" i="24"/>
  <c r="E5261" i="24"/>
  <c r="F5260" i="24"/>
  <c r="E5260" i="24"/>
  <c r="F5259" i="24"/>
  <c r="E5259" i="24"/>
  <c r="F5258" i="24"/>
  <c r="E5258" i="24"/>
  <c r="F5257" i="24"/>
  <c r="E5257" i="24"/>
  <c r="F5256" i="24"/>
  <c r="E5256" i="24"/>
  <c r="F5255" i="24"/>
  <c r="E5255" i="24"/>
  <c r="F5254" i="24"/>
  <c r="E5254" i="24"/>
  <c r="F5253" i="24"/>
  <c r="E5253" i="24"/>
  <c r="F5252" i="24"/>
  <c r="E5252" i="24"/>
  <c r="F5251" i="24"/>
  <c r="E5251" i="24"/>
  <c r="F5250" i="24"/>
  <c r="E5250" i="24"/>
  <c r="F5249" i="24"/>
  <c r="E5249" i="24"/>
  <c r="F5248" i="24"/>
  <c r="E5248" i="24"/>
  <c r="F5247" i="24"/>
  <c r="E5247" i="24"/>
  <c r="F5246" i="24"/>
  <c r="E5246" i="24"/>
  <c r="F5245" i="24"/>
  <c r="E5245" i="24"/>
  <c r="F5244" i="24"/>
  <c r="E5244" i="24"/>
  <c r="F5243" i="24"/>
  <c r="E5243" i="24"/>
  <c r="F5242" i="24"/>
  <c r="E5242" i="24"/>
  <c r="F5241" i="24"/>
  <c r="E5241" i="24"/>
  <c r="F5240" i="24"/>
  <c r="E5240" i="24"/>
  <c r="F5239" i="24"/>
  <c r="E5239" i="24"/>
  <c r="F5238" i="24"/>
  <c r="E5238" i="24"/>
  <c r="F5237" i="24"/>
  <c r="E5237" i="24"/>
  <c r="F5236" i="24"/>
  <c r="E5236" i="24"/>
  <c r="F5235" i="24"/>
  <c r="E5235" i="24"/>
  <c r="F5234" i="24"/>
  <c r="E5234" i="24"/>
  <c r="F5233" i="24"/>
  <c r="E5233" i="24"/>
  <c r="F5232" i="24"/>
  <c r="E5232" i="24"/>
  <c r="F5231" i="24"/>
  <c r="E5231" i="24"/>
  <c r="F5230" i="24"/>
  <c r="E5230" i="24"/>
  <c r="F5229" i="24"/>
  <c r="E5229" i="24"/>
  <c r="F5228" i="24"/>
  <c r="E5228" i="24"/>
  <c r="F5227" i="24"/>
  <c r="E5227" i="24"/>
  <c r="F5226" i="24"/>
  <c r="E5226" i="24"/>
  <c r="F5225" i="24"/>
  <c r="E5225" i="24"/>
  <c r="F5224" i="24"/>
  <c r="E5224" i="24"/>
  <c r="F5223" i="24"/>
  <c r="E5223" i="24"/>
  <c r="F5222" i="24"/>
  <c r="E5222" i="24"/>
  <c r="F5221" i="24"/>
  <c r="E5221" i="24"/>
  <c r="F5220" i="24"/>
  <c r="E5220" i="24"/>
  <c r="F5219" i="24"/>
  <c r="E5219" i="24"/>
  <c r="F5218" i="24"/>
  <c r="E5218" i="24"/>
  <c r="F5217" i="24"/>
  <c r="E5217" i="24"/>
  <c r="F5216" i="24"/>
  <c r="E5216" i="24"/>
  <c r="F5215" i="24"/>
  <c r="E5215" i="24"/>
  <c r="F5214" i="24"/>
  <c r="E5214" i="24"/>
  <c r="F5213" i="24"/>
  <c r="E5213" i="24"/>
  <c r="F5212" i="24"/>
  <c r="E5212" i="24"/>
  <c r="F5211" i="24"/>
  <c r="E5211" i="24"/>
  <c r="F5210" i="24"/>
  <c r="E5210" i="24"/>
  <c r="F5209" i="24"/>
  <c r="E5209" i="24"/>
  <c r="F5208" i="24"/>
  <c r="E5208" i="24"/>
  <c r="F5207" i="24"/>
  <c r="E5207" i="24"/>
  <c r="F5206" i="24"/>
  <c r="E5206" i="24"/>
  <c r="F5205" i="24"/>
  <c r="E5205" i="24"/>
  <c r="F5204" i="24"/>
  <c r="E5204" i="24"/>
  <c r="F5203" i="24"/>
  <c r="E5203" i="24"/>
  <c r="F5202" i="24"/>
  <c r="E5202" i="24"/>
  <c r="F5201" i="24"/>
  <c r="E5201" i="24"/>
  <c r="F5200" i="24"/>
  <c r="E5200" i="24"/>
  <c r="F5199" i="24"/>
  <c r="E5199" i="24"/>
  <c r="F5198" i="24"/>
  <c r="E5198" i="24"/>
  <c r="F5197" i="24"/>
  <c r="E5197" i="24"/>
  <c r="F5196" i="24"/>
  <c r="E5196" i="24"/>
  <c r="F5195" i="24"/>
  <c r="E5195" i="24"/>
  <c r="F5194" i="24"/>
  <c r="E5194" i="24"/>
  <c r="F5193" i="24"/>
  <c r="E5193" i="24"/>
  <c r="F5192" i="24"/>
  <c r="E5192" i="24"/>
  <c r="F5191" i="24"/>
  <c r="E5191" i="24"/>
  <c r="F5190" i="24"/>
  <c r="E5190" i="24"/>
  <c r="F5189" i="24"/>
  <c r="E5189" i="24"/>
  <c r="F5188" i="24"/>
  <c r="E5188" i="24"/>
  <c r="F5187" i="24"/>
  <c r="E5187" i="24"/>
  <c r="F5186" i="24"/>
  <c r="E5186" i="24"/>
  <c r="F5185" i="24"/>
  <c r="E5185" i="24"/>
  <c r="F5184" i="24"/>
  <c r="E5184" i="24"/>
  <c r="F5183" i="24"/>
  <c r="E5183" i="24"/>
  <c r="F5182" i="24"/>
  <c r="E5182" i="24"/>
  <c r="F5181" i="24"/>
  <c r="E5181" i="24"/>
  <c r="F5180" i="24"/>
  <c r="E5180" i="24"/>
  <c r="F5179" i="24"/>
  <c r="E5179" i="24"/>
  <c r="F5178" i="24"/>
  <c r="E5178" i="24"/>
  <c r="F5177" i="24"/>
  <c r="E5177" i="24"/>
  <c r="F5176" i="24"/>
  <c r="E5176" i="24"/>
  <c r="F5175" i="24"/>
  <c r="E5175" i="24"/>
  <c r="F5174" i="24"/>
  <c r="E5174" i="24"/>
  <c r="F5173" i="24"/>
  <c r="E5173" i="24"/>
  <c r="F5172" i="24"/>
  <c r="E5172" i="24"/>
  <c r="F5171" i="24"/>
  <c r="E5171" i="24"/>
  <c r="F5170" i="24"/>
  <c r="E5170" i="24"/>
  <c r="F5169" i="24"/>
  <c r="E5169" i="24"/>
  <c r="F5168" i="24"/>
  <c r="E5168" i="24"/>
  <c r="F5167" i="24"/>
  <c r="E5167" i="24"/>
  <c r="F5166" i="24"/>
  <c r="E5166" i="24"/>
  <c r="F5165" i="24"/>
  <c r="E5165" i="24"/>
  <c r="F5164" i="24"/>
  <c r="E5164" i="24"/>
  <c r="F5163" i="24"/>
  <c r="E5163" i="24"/>
  <c r="F5162" i="24"/>
  <c r="E5162" i="24"/>
  <c r="F5161" i="24"/>
  <c r="E5161" i="24"/>
  <c r="F5160" i="24"/>
  <c r="E5160" i="24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F5153" i="24"/>
  <c r="E5153" i="24"/>
  <c r="F5152" i="24"/>
  <c r="E5152" i="24"/>
  <c r="F5151" i="24"/>
  <c r="E5151" i="24"/>
  <c r="F5150" i="24"/>
  <c r="E5150" i="24"/>
  <c r="F5149" i="24"/>
  <c r="E5149" i="24"/>
  <c r="F5148" i="24"/>
  <c r="E5148" i="24"/>
  <c r="F5147" i="24"/>
  <c r="E5147" i="24"/>
  <c r="F5146" i="24"/>
  <c r="E5146" i="24"/>
  <c r="F5145" i="24"/>
  <c r="E5145" i="24"/>
  <c r="F5144" i="24"/>
  <c r="E5144" i="24"/>
  <c r="F5143" i="24"/>
  <c r="E5143" i="24"/>
  <c r="F5142" i="24"/>
  <c r="E5142" i="24"/>
  <c r="F5141" i="24"/>
  <c r="E5141" i="24"/>
  <c r="F5140" i="24"/>
  <c r="E5140" i="24"/>
  <c r="F5139" i="24"/>
  <c r="E5139" i="24"/>
  <c r="F5138" i="24"/>
  <c r="E5138" i="24"/>
  <c r="F5137" i="24"/>
  <c r="E5137" i="24"/>
  <c r="F5136" i="24"/>
  <c r="E5136" i="24"/>
  <c r="F5135" i="24"/>
  <c r="E5135" i="24"/>
  <c r="F5134" i="24"/>
  <c r="E5134" i="24"/>
  <c r="F5133" i="24"/>
  <c r="E5133" i="24"/>
  <c r="F5132" i="24"/>
  <c r="E5132" i="24"/>
  <c r="F5131" i="24"/>
  <c r="E5131" i="24"/>
  <c r="F5130" i="24"/>
  <c r="E5130" i="24"/>
  <c r="F5129" i="24"/>
  <c r="E5129" i="24"/>
  <c r="F5128" i="24"/>
  <c r="E5128" i="24"/>
  <c r="F5127" i="24"/>
  <c r="E5127" i="24"/>
  <c r="F5126" i="24"/>
  <c r="E5126" i="24"/>
  <c r="F5125" i="24"/>
  <c r="E5125" i="24"/>
  <c r="F5124" i="24"/>
  <c r="E5124" i="24"/>
  <c r="F5123" i="24"/>
  <c r="E5123" i="24"/>
  <c r="F5122" i="24"/>
  <c r="E5122" i="24"/>
  <c r="F5121" i="24"/>
  <c r="E5121" i="24"/>
  <c r="F5120" i="24"/>
  <c r="E5120" i="24"/>
  <c r="F5119" i="24"/>
  <c r="E5119" i="24"/>
  <c r="F5118" i="24"/>
  <c r="E5118" i="24"/>
  <c r="F5117" i="24"/>
  <c r="E5117" i="24"/>
  <c r="F5116" i="24"/>
  <c r="E5116" i="24"/>
  <c r="F5115" i="24"/>
  <c r="E5115" i="24"/>
  <c r="F5114" i="24"/>
  <c r="E5114" i="24"/>
  <c r="F5113" i="24"/>
  <c r="E5113" i="24"/>
  <c r="F5112" i="24"/>
  <c r="E5112" i="24"/>
  <c r="F5111" i="24"/>
  <c r="E5111" i="24"/>
  <c r="F5110" i="24"/>
  <c r="E5110" i="24"/>
  <c r="F5109" i="24"/>
  <c r="E5109" i="24"/>
  <c r="F5108" i="24"/>
  <c r="E5108" i="24"/>
  <c r="F5107" i="24"/>
  <c r="E5107" i="24"/>
  <c r="F5106" i="24"/>
  <c r="E5106" i="24"/>
  <c r="F5105" i="24"/>
  <c r="E5105" i="24"/>
  <c r="F5104" i="24"/>
  <c r="E5104" i="24"/>
  <c r="F5103" i="24"/>
  <c r="E5103" i="24"/>
  <c r="F5102" i="24"/>
  <c r="E5102" i="24"/>
  <c r="F5101" i="24"/>
  <c r="E5101" i="24"/>
  <c r="F5100" i="24"/>
  <c r="E5100" i="24"/>
  <c r="F5099" i="24"/>
  <c r="E5099" i="24"/>
  <c r="F5098" i="24"/>
  <c r="E5098" i="24"/>
  <c r="F5097" i="24"/>
  <c r="E5097" i="24"/>
  <c r="F5096" i="24"/>
  <c r="E5096" i="24"/>
  <c r="F5095" i="24"/>
  <c r="E5095" i="24"/>
  <c r="F5094" i="24"/>
  <c r="E5094" i="24"/>
  <c r="F5093" i="24"/>
  <c r="E5093" i="24"/>
  <c r="F5092" i="24"/>
  <c r="E5092" i="24"/>
  <c r="F5091" i="24"/>
  <c r="E5091" i="24"/>
  <c r="F5090" i="24"/>
  <c r="E5090" i="24"/>
  <c r="F5089" i="24"/>
  <c r="E5089" i="24"/>
  <c r="F5088" i="24"/>
  <c r="E5088" i="24"/>
  <c r="F5087" i="24"/>
  <c r="E5087" i="24"/>
  <c r="F5086" i="24"/>
  <c r="E5086" i="24"/>
  <c r="F5085" i="24"/>
  <c r="E5085" i="24"/>
  <c r="F5084" i="24"/>
  <c r="E5084" i="24"/>
  <c r="F5083" i="24"/>
  <c r="E5083" i="24"/>
  <c r="F5082" i="24"/>
  <c r="E5082" i="24"/>
  <c r="F5081" i="24"/>
  <c r="E5081" i="24"/>
  <c r="F5080" i="24"/>
  <c r="E5080" i="24"/>
  <c r="F5079" i="24"/>
  <c r="E5079" i="24"/>
  <c r="F5078" i="24"/>
  <c r="E5078" i="24"/>
  <c r="F5077" i="24"/>
  <c r="E5077" i="24"/>
  <c r="F5076" i="24"/>
  <c r="E5076" i="24"/>
  <c r="F5075" i="24"/>
  <c r="E5075" i="24"/>
  <c r="F5074" i="24"/>
  <c r="E5074" i="24"/>
  <c r="F5073" i="24"/>
  <c r="E5073" i="24"/>
  <c r="F5072" i="24"/>
  <c r="E5072" i="24"/>
  <c r="F5071" i="24"/>
  <c r="E5071" i="24"/>
  <c r="F5070" i="24"/>
  <c r="E5070" i="24"/>
  <c r="F5069" i="24"/>
  <c r="E5069" i="24"/>
  <c r="F5068" i="24"/>
  <c r="E5068" i="24"/>
  <c r="F5067" i="24"/>
  <c r="E5067" i="24"/>
  <c r="F5066" i="24"/>
  <c r="E5066" i="24"/>
  <c r="F5065" i="24"/>
  <c r="E5065" i="24"/>
  <c r="F5064" i="24"/>
  <c r="E5064" i="24"/>
  <c r="F5063" i="24"/>
  <c r="E5063" i="24"/>
  <c r="F5062" i="24"/>
  <c r="E5062" i="24"/>
  <c r="F5061" i="24"/>
  <c r="E5061" i="24"/>
  <c r="F5060" i="24"/>
  <c r="E5060" i="24"/>
  <c r="F5059" i="24"/>
  <c r="E5059" i="24"/>
  <c r="F5058" i="24"/>
  <c r="E5058" i="24"/>
  <c r="F5057" i="24"/>
  <c r="E5057" i="24"/>
  <c r="F5056" i="24"/>
  <c r="E5056" i="24"/>
  <c r="F5055" i="24"/>
  <c r="E5055" i="24"/>
  <c r="F5054" i="24"/>
  <c r="E5054" i="24"/>
  <c r="F5053" i="24"/>
  <c r="E5053" i="24"/>
  <c r="F5052" i="24"/>
  <c r="E5052" i="24"/>
  <c r="F5051" i="24"/>
  <c r="E5051" i="24"/>
  <c r="F5050" i="24"/>
  <c r="E5050" i="24"/>
  <c r="F5049" i="24"/>
  <c r="E5049" i="24"/>
  <c r="F5048" i="24"/>
  <c r="E5048" i="24"/>
  <c r="F5047" i="24"/>
  <c r="E5047" i="24"/>
  <c r="F5046" i="24"/>
  <c r="E5046" i="24"/>
  <c r="F5045" i="24"/>
  <c r="E5045" i="24"/>
  <c r="F5044" i="24"/>
  <c r="E5044" i="24"/>
  <c r="F5043" i="24"/>
  <c r="E5043" i="24"/>
  <c r="F5042" i="24"/>
  <c r="E5042" i="24"/>
  <c r="F5041" i="24"/>
  <c r="E5041" i="24"/>
  <c r="F5040" i="24"/>
  <c r="E5040" i="24"/>
  <c r="F5039" i="24"/>
  <c r="E5039" i="24"/>
  <c r="F5038" i="24"/>
  <c r="E5038" i="24"/>
  <c r="F5037" i="24"/>
  <c r="E5037" i="24"/>
  <c r="F5036" i="24"/>
  <c r="E5036" i="24"/>
  <c r="F5035" i="24"/>
  <c r="E5035" i="24"/>
  <c r="F5034" i="24"/>
  <c r="E5034" i="24"/>
  <c r="F5033" i="24"/>
  <c r="E5033" i="24"/>
  <c r="F5032" i="24"/>
  <c r="E5032" i="24"/>
  <c r="F5031" i="24"/>
  <c r="E5031" i="24"/>
  <c r="F5030" i="24"/>
  <c r="E5030" i="24"/>
  <c r="F5029" i="24"/>
  <c r="E5029" i="24"/>
  <c r="F5028" i="24"/>
  <c r="E5028" i="24"/>
  <c r="F5027" i="24"/>
  <c r="E5027" i="24"/>
  <c r="F5026" i="24"/>
  <c r="E5026" i="24"/>
  <c r="F5025" i="24"/>
  <c r="E5025" i="24"/>
  <c r="F5024" i="24"/>
  <c r="E5024" i="24"/>
  <c r="F5023" i="24"/>
  <c r="E5023" i="24"/>
  <c r="F5022" i="24"/>
  <c r="E5022" i="24"/>
  <c r="F5021" i="24"/>
  <c r="E5021" i="24"/>
  <c r="F5020" i="24"/>
  <c r="E5020" i="24"/>
  <c r="F5019" i="24"/>
  <c r="E5019" i="24"/>
  <c r="F5018" i="24"/>
  <c r="E5018" i="24"/>
  <c r="F5017" i="24"/>
  <c r="E5017" i="24"/>
  <c r="F5016" i="24"/>
  <c r="E5016" i="24"/>
  <c r="F5015" i="24"/>
  <c r="E5015" i="24"/>
  <c r="F5014" i="24"/>
  <c r="E5014" i="24"/>
  <c r="F5013" i="24"/>
  <c r="E5013" i="24"/>
  <c r="F5012" i="24"/>
  <c r="E5012" i="24"/>
  <c r="F5011" i="24"/>
  <c r="E5011" i="24"/>
  <c r="F5010" i="24"/>
  <c r="E5010" i="24"/>
  <c r="F5009" i="24"/>
  <c r="E5009" i="24"/>
  <c r="F5008" i="24"/>
  <c r="E5008" i="24"/>
  <c r="F5007" i="24"/>
  <c r="E5007" i="24"/>
  <c r="F5006" i="24"/>
  <c r="E5006" i="24"/>
  <c r="F5005" i="24"/>
  <c r="E5005" i="24"/>
  <c r="F5004" i="24"/>
  <c r="E5004" i="24"/>
  <c r="F5003" i="24"/>
  <c r="E5003" i="24"/>
  <c r="F5002" i="24"/>
  <c r="E5002" i="24"/>
  <c r="F5001" i="24"/>
  <c r="E5001" i="24"/>
  <c r="F5000" i="24"/>
  <c r="E5000" i="24"/>
  <c r="F4999" i="24"/>
  <c r="E4999" i="24"/>
  <c r="F4998" i="24"/>
  <c r="E4998" i="24"/>
  <c r="F4997" i="24"/>
  <c r="E4997" i="24"/>
  <c r="F4996" i="24"/>
  <c r="E4996" i="24"/>
  <c r="F4995" i="24"/>
  <c r="E4995" i="24"/>
  <c r="F4994" i="24"/>
  <c r="E4994" i="24"/>
  <c r="F4993" i="24"/>
  <c r="E4993" i="24"/>
  <c r="F4992" i="24"/>
  <c r="E4992" i="24"/>
  <c r="F4991" i="24"/>
  <c r="E4991" i="24"/>
  <c r="F4990" i="24"/>
  <c r="E4990" i="24"/>
  <c r="F4989" i="24"/>
  <c r="E4989" i="24"/>
  <c r="F4988" i="24"/>
  <c r="E4988" i="24"/>
  <c r="F4987" i="24"/>
  <c r="E4987" i="24"/>
  <c r="F4986" i="24"/>
  <c r="E4986" i="24"/>
  <c r="F4985" i="24"/>
  <c r="E4985" i="24"/>
  <c r="F4984" i="24"/>
  <c r="E4984" i="24"/>
  <c r="F4983" i="24"/>
  <c r="E4983" i="24"/>
  <c r="F4982" i="24"/>
  <c r="E4982" i="24"/>
  <c r="F4981" i="24"/>
  <c r="E4981" i="24"/>
  <c r="F4980" i="24"/>
  <c r="E4980" i="24"/>
  <c r="F4979" i="24"/>
  <c r="E4979" i="24"/>
  <c r="F4978" i="24"/>
  <c r="E4978" i="24"/>
  <c r="F4977" i="24"/>
  <c r="E4977" i="24"/>
  <c r="F4976" i="24"/>
  <c r="E4976" i="24"/>
  <c r="F4975" i="24"/>
  <c r="E4975" i="24"/>
  <c r="F4974" i="24"/>
  <c r="E4974" i="24"/>
  <c r="F4973" i="24"/>
  <c r="E4973" i="24"/>
  <c r="F4972" i="24"/>
  <c r="E4972" i="24"/>
  <c r="F4971" i="24"/>
  <c r="E4971" i="24"/>
  <c r="F4970" i="24"/>
  <c r="E4970" i="24"/>
  <c r="F4969" i="24"/>
  <c r="E4969" i="24"/>
  <c r="F4968" i="24"/>
  <c r="E4968" i="24"/>
  <c r="F4967" i="24"/>
  <c r="E4967" i="24"/>
  <c r="F4966" i="24"/>
  <c r="E4966" i="24"/>
  <c r="F4965" i="24"/>
  <c r="E4965" i="24"/>
  <c r="F4964" i="24"/>
  <c r="E4964" i="24"/>
  <c r="F4963" i="24"/>
  <c r="E4963" i="24"/>
  <c r="F4962" i="24"/>
  <c r="E4962" i="24"/>
  <c r="F4961" i="24"/>
  <c r="E4961" i="24"/>
  <c r="F4960" i="24"/>
  <c r="E4960" i="24"/>
  <c r="F4959" i="24"/>
  <c r="E4959" i="24"/>
  <c r="F4958" i="24"/>
  <c r="E4958" i="24"/>
  <c r="F4957" i="24"/>
  <c r="E4957" i="24"/>
  <c r="F4956" i="24"/>
  <c r="E4956" i="24"/>
  <c r="F4955" i="24"/>
  <c r="E4955" i="24"/>
  <c r="F4954" i="24"/>
  <c r="E4954" i="24"/>
  <c r="F4953" i="24"/>
  <c r="E4953" i="24"/>
  <c r="F4952" i="24"/>
  <c r="E4952" i="24"/>
  <c r="F4951" i="24"/>
  <c r="E4951" i="24"/>
  <c r="F4950" i="24"/>
  <c r="E4950" i="24"/>
  <c r="F4949" i="24"/>
  <c r="E4949" i="24"/>
  <c r="F4948" i="24"/>
  <c r="E4948" i="24"/>
  <c r="F4947" i="24"/>
  <c r="E4947" i="24"/>
  <c r="F4946" i="24"/>
  <c r="E4946" i="24"/>
  <c r="F4945" i="24"/>
  <c r="E4945" i="24"/>
  <c r="F4944" i="24"/>
  <c r="E4944" i="24"/>
  <c r="F4943" i="24"/>
  <c r="E4943" i="24"/>
  <c r="F4942" i="24"/>
  <c r="E4942" i="24"/>
  <c r="F4941" i="24"/>
  <c r="E4941" i="24"/>
  <c r="F4940" i="24"/>
  <c r="E4940" i="24"/>
  <c r="F4939" i="24"/>
  <c r="E4939" i="24"/>
  <c r="F4938" i="24"/>
  <c r="E4938" i="24"/>
  <c r="F4937" i="24"/>
  <c r="E4937" i="24"/>
  <c r="F4936" i="24"/>
  <c r="E4936" i="24"/>
  <c r="F4935" i="24"/>
  <c r="E4935" i="24"/>
  <c r="F4934" i="24"/>
  <c r="E4934" i="24"/>
  <c r="F4933" i="24"/>
  <c r="E4933" i="24"/>
  <c r="F4932" i="24"/>
  <c r="E4932" i="24"/>
  <c r="F4931" i="24"/>
  <c r="E4931" i="24"/>
  <c r="F4930" i="24"/>
  <c r="E4930" i="24"/>
  <c r="F4929" i="24"/>
  <c r="E4929" i="24"/>
  <c r="F4928" i="24"/>
  <c r="E4928" i="24"/>
  <c r="F4927" i="24"/>
  <c r="E4927" i="24"/>
  <c r="F4926" i="24"/>
  <c r="E4926" i="24"/>
  <c r="F4925" i="24"/>
  <c r="E4925" i="24"/>
  <c r="F4924" i="24"/>
  <c r="E4924" i="24"/>
  <c r="F4923" i="24"/>
  <c r="E4923" i="24"/>
  <c r="F4922" i="24"/>
  <c r="E4922" i="24"/>
  <c r="F4921" i="24"/>
  <c r="E4921" i="24"/>
  <c r="F4920" i="24"/>
  <c r="E4920" i="24"/>
  <c r="F4919" i="24"/>
  <c r="E4919" i="24"/>
  <c r="F4918" i="24"/>
  <c r="E4918" i="24"/>
  <c r="F4917" i="24"/>
  <c r="E4917" i="24"/>
  <c r="F4916" i="24"/>
  <c r="E4916" i="24"/>
  <c r="F4915" i="24"/>
  <c r="E4915" i="24"/>
  <c r="F4914" i="24"/>
  <c r="E4914" i="24"/>
  <c r="F4913" i="24"/>
  <c r="E4913" i="24"/>
  <c r="F4912" i="24"/>
  <c r="E4912" i="24"/>
  <c r="F4911" i="24"/>
  <c r="E4911" i="24"/>
  <c r="F4910" i="24"/>
  <c r="E4910" i="24"/>
  <c r="F4909" i="24"/>
  <c r="E4909" i="24"/>
  <c r="F4908" i="24"/>
  <c r="E4908" i="24"/>
  <c r="F4907" i="24"/>
  <c r="E4907" i="24"/>
  <c r="F4906" i="24"/>
  <c r="E4906" i="24"/>
  <c r="F4905" i="24"/>
  <c r="E4905" i="24"/>
  <c r="F4904" i="24"/>
  <c r="E4904" i="24"/>
  <c r="F4903" i="24"/>
  <c r="E4903" i="24"/>
  <c r="F4902" i="24"/>
  <c r="E4902" i="24"/>
  <c r="F4901" i="24"/>
  <c r="E4901" i="24"/>
  <c r="F4900" i="24"/>
  <c r="E4900" i="24"/>
  <c r="F4899" i="24"/>
  <c r="E4899" i="24"/>
  <c r="F4898" i="24"/>
  <c r="E4898" i="24"/>
  <c r="F4897" i="24"/>
  <c r="E4897" i="24"/>
  <c r="F4896" i="24"/>
  <c r="E4896" i="24"/>
  <c r="F4895" i="24"/>
  <c r="E4895" i="24"/>
  <c r="F4894" i="24"/>
  <c r="E4894" i="24"/>
  <c r="F4893" i="24"/>
  <c r="E4893" i="24"/>
  <c r="F4892" i="24"/>
  <c r="E4892" i="24"/>
  <c r="F4891" i="24"/>
  <c r="E4891" i="24"/>
  <c r="F4890" i="24"/>
  <c r="E4890" i="24"/>
  <c r="F4889" i="24"/>
  <c r="E4889" i="24"/>
  <c r="F4888" i="24"/>
  <c r="E4888" i="24"/>
  <c r="F4887" i="24"/>
  <c r="E4887" i="24"/>
  <c r="G4887" i="24" s="1"/>
  <c r="F4886" i="24"/>
  <c r="E4886" i="24"/>
  <c r="F4885" i="24"/>
  <c r="E4885" i="24"/>
  <c r="F4884" i="24"/>
  <c r="E4884" i="24"/>
  <c r="F4883" i="24"/>
  <c r="E4883" i="24"/>
  <c r="F4882" i="24"/>
  <c r="E4882" i="24"/>
  <c r="F4881" i="24"/>
  <c r="E4881" i="24"/>
  <c r="F4880" i="24"/>
  <c r="E4880" i="24"/>
  <c r="F4879" i="24"/>
  <c r="E4879" i="24"/>
  <c r="F4878" i="24"/>
  <c r="E4878" i="24"/>
  <c r="F4877" i="24"/>
  <c r="E4877" i="24"/>
  <c r="F4876" i="24"/>
  <c r="E4876" i="24"/>
  <c r="F4875" i="24"/>
  <c r="E4875" i="24"/>
  <c r="F4874" i="24"/>
  <c r="E4874" i="24"/>
  <c r="F4873" i="24"/>
  <c r="E4873" i="24"/>
  <c r="F4872" i="24"/>
  <c r="E4872" i="24"/>
  <c r="F4871" i="24"/>
  <c r="E4871" i="24"/>
  <c r="F4870" i="24"/>
  <c r="E4870" i="24"/>
  <c r="F4869" i="24"/>
  <c r="E4869" i="24"/>
  <c r="F4868" i="24"/>
  <c r="E4868" i="24"/>
  <c r="F4867" i="24"/>
  <c r="E4867" i="24"/>
  <c r="F4866" i="24"/>
  <c r="E4866" i="24"/>
  <c r="F4865" i="24"/>
  <c r="E4865" i="24"/>
  <c r="F4864" i="24"/>
  <c r="E4864" i="24"/>
  <c r="F4863" i="24"/>
  <c r="E4863" i="24"/>
  <c r="F4862" i="24"/>
  <c r="E4862" i="24"/>
  <c r="F4861" i="24"/>
  <c r="E4861" i="24"/>
  <c r="F4860" i="24"/>
  <c r="E4860" i="24"/>
  <c r="F4859" i="24"/>
  <c r="E4859" i="24"/>
  <c r="F4858" i="24"/>
  <c r="E4858" i="24"/>
  <c r="F4857" i="24"/>
  <c r="E4857" i="24"/>
  <c r="F4856" i="24"/>
  <c r="E4856" i="24"/>
  <c r="F4855" i="24"/>
  <c r="E4855" i="24"/>
  <c r="F4854" i="24"/>
  <c r="E4854" i="24"/>
  <c r="F4853" i="24"/>
  <c r="E4853" i="24"/>
  <c r="F4852" i="24"/>
  <c r="E4852" i="24"/>
  <c r="F4851" i="24"/>
  <c r="E4851" i="24"/>
  <c r="F4850" i="24"/>
  <c r="E4850" i="24"/>
  <c r="F4849" i="24"/>
  <c r="E4849" i="24"/>
  <c r="F4848" i="24"/>
  <c r="E4848" i="24"/>
  <c r="F4847" i="24"/>
  <c r="E4847" i="24"/>
  <c r="F4846" i="24"/>
  <c r="E4846" i="24"/>
  <c r="F4845" i="24"/>
  <c r="E4845" i="24"/>
  <c r="F4844" i="24"/>
  <c r="E4844" i="24"/>
  <c r="F4843" i="24"/>
  <c r="E4843" i="24"/>
  <c r="F4842" i="24"/>
  <c r="E4842" i="24"/>
  <c r="F4841" i="24"/>
  <c r="E4841" i="24"/>
  <c r="F4840" i="24"/>
  <c r="E4840" i="24"/>
  <c r="F4839" i="24"/>
  <c r="E4839" i="24"/>
  <c r="F4838" i="24"/>
  <c r="E4838" i="24"/>
  <c r="F4837" i="24"/>
  <c r="E4837" i="24"/>
  <c r="F4836" i="24"/>
  <c r="E4836" i="24"/>
  <c r="F4835" i="24"/>
  <c r="E4835" i="24"/>
  <c r="F4834" i="24"/>
  <c r="E4834" i="24"/>
  <c r="F4833" i="24"/>
  <c r="E4833" i="24"/>
  <c r="F4832" i="24"/>
  <c r="E4832" i="24"/>
  <c r="F4831" i="24"/>
  <c r="E4831" i="24"/>
  <c r="F4830" i="24"/>
  <c r="E4830" i="24"/>
  <c r="F4829" i="24"/>
  <c r="E4829" i="24"/>
  <c r="F4828" i="24"/>
  <c r="E4828" i="24"/>
  <c r="F4827" i="24"/>
  <c r="E4827" i="24"/>
  <c r="F4826" i="24"/>
  <c r="E4826" i="24"/>
  <c r="F4825" i="24"/>
  <c r="E4825" i="24"/>
  <c r="F4824" i="24"/>
  <c r="E4824" i="24"/>
  <c r="F4823" i="24"/>
  <c r="E4823" i="24"/>
  <c r="F4822" i="24"/>
  <c r="E4822" i="24"/>
  <c r="F4821" i="24"/>
  <c r="E4821" i="24"/>
  <c r="F4820" i="24"/>
  <c r="E4820" i="24"/>
  <c r="F4819" i="24"/>
  <c r="E4819" i="24"/>
  <c r="F4818" i="24"/>
  <c r="E4818" i="24"/>
  <c r="F4817" i="24"/>
  <c r="E4817" i="24"/>
  <c r="F4816" i="24"/>
  <c r="E4816" i="24"/>
  <c r="F4815" i="24"/>
  <c r="E4815" i="24"/>
  <c r="F4814" i="24"/>
  <c r="E4814" i="24"/>
  <c r="F4813" i="24"/>
  <c r="E4813" i="24"/>
  <c r="F4812" i="24"/>
  <c r="E4812" i="24"/>
  <c r="F4811" i="24"/>
  <c r="E4811" i="24"/>
  <c r="F4810" i="24"/>
  <c r="E4810" i="24"/>
  <c r="F4809" i="24"/>
  <c r="E4809" i="24"/>
  <c r="F4808" i="24"/>
  <c r="E4808" i="24"/>
  <c r="F4807" i="24"/>
  <c r="E4807" i="24"/>
  <c r="F4806" i="24"/>
  <c r="E4806" i="24"/>
  <c r="F4805" i="24"/>
  <c r="E4805" i="24"/>
  <c r="F4804" i="24"/>
  <c r="E4804" i="24"/>
  <c r="F4803" i="24"/>
  <c r="E4803" i="24"/>
  <c r="F4802" i="24"/>
  <c r="E4802" i="24"/>
  <c r="F4801" i="24"/>
  <c r="E4801" i="24"/>
  <c r="F4800" i="24"/>
  <c r="E4800" i="24"/>
  <c r="F4799" i="24"/>
  <c r="E4799" i="24"/>
  <c r="F4798" i="24"/>
  <c r="E4798" i="24"/>
  <c r="F4797" i="24"/>
  <c r="E4797" i="24"/>
  <c r="F4796" i="24"/>
  <c r="E4796" i="24"/>
  <c r="F4795" i="24"/>
  <c r="E4795" i="24"/>
  <c r="F4794" i="24"/>
  <c r="E4794" i="24"/>
  <c r="F4793" i="24"/>
  <c r="E4793" i="24"/>
  <c r="F4792" i="24"/>
  <c r="E4792" i="24"/>
  <c r="F4791" i="24"/>
  <c r="E4791" i="24"/>
  <c r="F4790" i="24"/>
  <c r="E4790" i="24"/>
  <c r="F4789" i="24"/>
  <c r="E4789" i="24"/>
  <c r="F4788" i="24"/>
  <c r="E4788" i="24"/>
  <c r="F4787" i="24"/>
  <c r="E4787" i="24"/>
  <c r="F4786" i="24"/>
  <c r="E4786" i="24"/>
  <c r="F4785" i="24"/>
  <c r="E4785" i="24"/>
  <c r="F4784" i="24"/>
  <c r="E4784" i="24"/>
  <c r="F4783" i="24"/>
  <c r="E4783" i="24"/>
  <c r="F4782" i="24"/>
  <c r="E4782" i="24"/>
  <c r="F4781" i="24"/>
  <c r="E4781" i="24"/>
  <c r="F4780" i="24"/>
  <c r="E4780" i="24"/>
  <c r="F4779" i="24"/>
  <c r="E4779" i="24"/>
  <c r="F4778" i="24"/>
  <c r="E4778" i="24"/>
  <c r="F4777" i="24"/>
  <c r="E4777" i="24"/>
  <c r="F4776" i="24"/>
  <c r="E4776" i="24"/>
  <c r="F4775" i="24"/>
  <c r="E4775" i="24"/>
  <c r="F4774" i="24"/>
  <c r="E4774" i="24"/>
  <c r="F4773" i="24"/>
  <c r="E4773" i="24"/>
  <c r="F4772" i="24"/>
  <c r="E4772" i="24"/>
  <c r="F4771" i="24"/>
  <c r="E4771" i="24"/>
  <c r="F4770" i="24"/>
  <c r="E4770" i="24"/>
  <c r="F4769" i="24"/>
  <c r="E4769" i="24"/>
  <c r="F4768" i="24"/>
  <c r="E4768" i="24"/>
  <c r="F4767" i="24"/>
  <c r="E4767" i="24"/>
  <c r="F4766" i="24"/>
  <c r="E4766" i="24"/>
  <c r="F4765" i="24"/>
  <c r="E4765" i="24"/>
  <c r="F4764" i="24"/>
  <c r="E4764" i="24"/>
  <c r="F4763" i="24"/>
  <c r="E4763" i="24"/>
  <c r="F4762" i="24"/>
  <c r="E4762" i="24"/>
  <c r="F4761" i="24"/>
  <c r="E4761" i="24"/>
  <c r="F4760" i="24"/>
  <c r="E4760" i="24"/>
  <c r="F4759" i="24"/>
  <c r="E4759" i="24"/>
  <c r="F4758" i="24"/>
  <c r="E4758" i="24"/>
  <c r="F4757" i="24"/>
  <c r="E4757" i="24"/>
  <c r="F4756" i="24"/>
  <c r="E4756" i="24"/>
  <c r="F4755" i="24"/>
  <c r="E4755" i="24"/>
  <c r="F4754" i="24"/>
  <c r="E4754" i="24"/>
  <c r="F4753" i="24"/>
  <c r="E4753" i="24"/>
  <c r="F4752" i="24"/>
  <c r="E4752" i="24"/>
  <c r="F4751" i="24"/>
  <c r="E4751" i="24"/>
  <c r="F4750" i="24"/>
  <c r="E4750" i="24"/>
  <c r="F4749" i="24"/>
  <c r="E4749" i="24"/>
  <c r="F4748" i="24"/>
  <c r="E4748" i="24"/>
  <c r="F4747" i="24"/>
  <c r="E4747" i="24"/>
  <c r="F4746" i="24"/>
  <c r="E4746" i="24"/>
  <c r="F4745" i="24"/>
  <c r="E4745" i="24"/>
  <c r="F4744" i="24"/>
  <c r="E4744" i="24"/>
  <c r="F4743" i="24"/>
  <c r="E4743" i="24"/>
  <c r="F4742" i="24"/>
  <c r="E4742" i="24"/>
  <c r="F4741" i="24"/>
  <c r="E4741" i="24"/>
  <c r="F4740" i="24"/>
  <c r="E4740" i="24"/>
  <c r="F4739" i="24"/>
  <c r="E4739" i="24"/>
  <c r="F4738" i="24"/>
  <c r="E4738" i="24"/>
  <c r="F4737" i="24"/>
  <c r="E4737" i="24"/>
  <c r="F4736" i="24"/>
  <c r="E4736" i="24"/>
  <c r="F4735" i="24"/>
  <c r="E4735" i="24"/>
  <c r="F4734" i="24"/>
  <c r="E4734" i="24"/>
  <c r="F4733" i="24"/>
  <c r="E4733" i="24"/>
  <c r="F4732" i="24"/>
  <c r="E4732" i="24"/>
  <c r="F4731" i="24"/>
  <c r="E4731" i="24"/>
  <c r="F4730" i="24"/>
  <c r="E4730" i="24"/>
  <c r="F4729" i="24"/>
  <c r="E4729" i="24"/>
  <c r="F4728" i="24"/>
  <c r="E4728" i="24"/>
  <c r="F4727" i="24"/>
  <c r="E4727" i="24"/>
  <c r="F4726" i="24"/>
  <c r="E4726" i="24"/>
  <c r="F4725" i="24"/>
  <c r="E4725" i="24"/>
  <c r="F4724" i="24"/>
  <c r="E4724" i="24"/>
  <c r="F4723" i="24"/>
  <c r="E4723" i="24"/>
  <c r="F4722" i="24"/>
  <c r="E4722" i="24"/>
  <c r="F4721" i="24"/>
  <c r="E4721" i="24"/>
  <c r="F4720" i="24"/>
  <c r="E4720" i="24"/>
  <c r="F4719" i="24"/>
  <c r="E4719" i="24"/>
  <c r="F4718" i="24"/>
  <c r="E4718" i="24"/>
  <c r="F4717" i="24"/>
  <c r="E4717" i="24"/>
  <c r="F4716" i="24"/>
  <c r="E4716" i="24"/>
  <c r="F4715" i="24"/>
  <c r="E4715" i="24"/>
  <c r="F4714" i="24"/>
  <c r="E4714" i="24"/>
  <c r="F4713" i="24"/>
  <c r="E4713" i="24"/>
  <c r="F4712" i="24"/>
  <c r="E4712" i="24"/>
  <c r="F4711" i="24"/>
  <c r="E4711" i="24"/>
  <c r="F4710" i="24"/>
  <c r="E4710" i="24"/>
  <c r="F4709" i="24"/>
  <c r="E4709" i="24"/>
  <c r="F4708" i="24"/>
  <c r="E4708" i="24"/>
  <c r="F4707" i="24"/>
  <c r="E4707" i="24"/>
  <c r="F4706" i="24"/>
  <c r="E4706" i="24"/>
  <c r="F4705" i="24"/>
  <c r="E4705" i="24"/>
  <c r="F4704" i="24"/>
  <c r="E4704" i="24"/>
  <c r="F4703" i="24"/>
  <c r="E4703" i="24"/>
  <c r="F4702" i="24"/>
  <c r="E4702" i="24"/>
  <c r="F4701" i="24"/>
  <c r="E4701" i="24"/>
  <c r="F4700" i="24"/>
  <c r="E4700" i="24"/>
  <c r="F4699" i="24"/>
  <c r="E4699" i="24"/>
  <c r="F4698" i="24"/>
  <c r="E4698" i="24"/>
  <c r="F4697" i="24"/>
  <c r="E4697" i="24"/>
  <c r="F4696" i="24"/>
  <c r="E4696" i="24"/>
  <c r="F4695" i="24"/>
  <c r="E4695" i="24"/>
  <c r="F4694" i="24"/>
  <c r="E4694" i="24"/>
  <c r="F4693" i="24"/>
  <c r="E4693" i="24"/>
  <c r="F4692" i="24"/>
  <c r="E4692" i="24"/>
  <c r="F4691" i="24"/>
  <c r="E4691" i="24"/>
  <c r="F4690" i="24"/>
  <c r="E4690" i="24"/>
  <c r="F4689" i="24"/>
  <c r="E4689" i="24"/>
  <c r="F4688" i="24"/>
  <c r="E4688" i="24"/>
  <c r="F4687" i="24"/>
  <c r="E4687" i="24"/>
  <c r="F4686" i="24"/>
  <c r="E4686" i="24"/>
  <c r="F4685" i="24"/>
  <c r="E4685" i="24"/>
  <c r="F4684" i="24"/>
  <c r="E4684" i="24"/>
  <c r="F4683" i="24"/>
  <c r="E4683" i="24"/>
  <c r="F4682" i="24"/>
  <c r="E4682" i="24"/>
  <c r="F4681" i="24"/>
  <c r="E4681" i="24"/>
  <c r="F4680" i="24"/>
  <c r="E4680" i="24"/>
  <c r="F4679" i="24"/>
  <c r="E4679" i="24"/>
  <c r="F4678" i="24"/>
  <c r="E4678" i="24"/>
  <c r="F4677" i="24"/>
  <c r="E4677" i="24"/>
  <c r="F4676" i="24"/>
  <c r="E4676" i="24"/>
  <c r="F4675" i="24"/>
  <c r="E4675" i="24"/>
  <c r="F4674" i="24"/>
  <c r="E4674" i="24"/>
  <c r="F4673" i="24"/>
  <c r="E4673" i="24"/>
  <c r="F4672" i="24"/>
  <c r="E4672" i="24"/>
  <c r="F4671" i="24"/>
  <c r="E4671" i="24"/>
  <c r="F4670" i="24"/>
  <c r="E4670" i="24"/>
  <c r="F4669" i="24"/>
  <c r="E4669" i="24"/>
  <c r="F4668" i="24"/>
  <c r="E4668" i="24"/>
  <c r="F4667" i="24"/>
  <c r="E4667" i="24"/>
  <c r="F4666" i="24"/>
  <c r="E4666" i="24"/>
  <c r="F4665" i="24"/>
  <c r="E4665" i="24"/>
  <c r="F4664" i="24"/>
  <c r="E4664" i="24"/>
  <c r="F4663" i="24"/>
  <c r="E4663" i="24"/>
  <c r="F4662" i="24"/>
  <c r="E4662" i="24"/>
  <c r="F4661" i="24"/>
  <c r="E4661" i="24"/>
  <c r="F4660" i="24"/>
  <c r="E4660" i="24"/>
  <c r="F4659" i="24"/>
  <c r="E4659" i="24"/>
  <c r="F4658" i="24"/>
  <c r="E4658" i="24"/>
  <c r="F4657" i="24"/>
  <c r="E4657" i="24"/>
  <c r="F4656" i="24"/>
  <c r="E4656" i="24"/>
  <c r="F4655" i="24"/>
  <c r="E4655" i="24"/>
  <c r="F4654" i="24"/>
  <c r="E4654" i="24"/>
  <c r="F4653" i="24"/>
  <c r="E4653" i="24"/>
  <c r="F4652" i="24"/>
  <c r="E4652" i="24"/>
  <c r="F4651" i="24"/>
  <c r="E4651" i="24"/>
  <c r="F4650" i="24"/>
  <c r="E4650" i="24"/>
  <c r="F4649" i="24"/>
  <c r="E4649" i="24"/>
  <c r="F4648" i="24"/>
  <c r="E4648" i="24"/>
  <c r="F4647" i="24"/>
  <c r="E4647" i="24"/>
  <c r="F4646" i="24"/>
  <c r="E4646" i="24"/>
  <c r="F4645" i="24"/>
  <c r="E4645" i="24"/>
  <c r="F4644" i="24"/>
  <c r="E4644" i="24"/>
  <c r="F4643" i="24"/>
  <c r="E4643" i="24"/>
  <c r="F4642" i="24"/>
  <c r="E4642" i="24"/>
  <c r="F4641" i="24"/>
  <c r="E4641" i="24"/>
  <c r="F4640" i="24"/>
  <c r="E4640" i="24"/>
  <c r="F4639" i="24"/>
  <c r="E4639" i="24"/>
  <c r="F4638" i="24"/>
  <c r="E4638" i="24"/>
  <c r="F4637" i="24"/>
  <c r="E4637" i="24"/>
  <c r="F4636" i="24"/>
  <c r="E4636" i="24"/>
  <c r="F4635" i="24"/>
  <c r="E4635" i="24"/>
  <c r="F4634" i="24"/>
  <c r="E4634" i="24"/>
  <c r="F4633" i="24"/>
  <c r="E4633" i="24"/>
  <c r="F4632" i="24"/>
  <c r="E4632" i="24"/>
  <c r="F4631" i="24"/>
  <c r="E4631" i="24"/>
  <c r="F4630" i="24"/>
  <c r="E4630" i="24"/>
  <c r="F4629" i="24"/>
  <c r="E4629" i="24"/>
  <c r="F4628" i="24"/>
  <c r="E4628" i="24"/>
  <c r="F4627" i="24"/>
  <c r="E4627" i="24"/>
  <c r="F4626" i="24"/>
  <c r="E4626" i="24"/>
  <c r="F4625" i="24"/>
  <c r="E4625" i="24"/>
  <c r="F4624" i="24"/>
  <c r="E4624" i="24"/>
  <c r="F4623" i="24"/>
  <c r="E4623" i="24"/>
  <c r="F4622" i="24"/>
  <c r="E4622" i="24"/>
  <c r="F4621" i="24"/>
  <c r="E4621" i="24"/>
  <c r="F4620" i="24"/>
  <c r="E4620" i="24"/>
  <c r="F4619" i="24"/>
  <c r="E4619" i="24"/>
  <c r="F4618" i="24"/>
  <c r="E4618" i="24"/>
  <c r="F4617" i="24"/>
  <c r="E4617" i="24"/>
  <c r="F4616" i="24"/>
  <c r="E4616" i="24"/>
  <c r="F4615" i="24"/>
  <c r="E4615" i="24"/>
  <c r="F4614" i="24"/>
  <c r="E4614" i="24"/>
  <c r="F4613" i="24"/>
  <c r="E4613" i="24"/>
  <c r="F4612" i="24"/>
  <c r="E4612" i="24"/>
  <c r="F4611" i="24"/>
  <c r="E4611" i="24"/>
  <c r="F4610" i="24"/>
  <c r="E4610" i="24"/>
  <c r="F4609" i="24"/>
  <c r="E4609" i="24"/>
  <c r="F4608" i="24"/>
  <c r="E4608" i="24"/>
  <c r="F4607" i="24"/>
  <c r="E4607" i="24"/>
  <c r="F4606" i="24"/>
  <c r="E4606" i="24"/>
  <c r="F4605" i="24"/>
  <c r="E4605" i="24"/>
  <c r="F4604" i="24"/>
  <c r="E4604" i="24"/>
  <c r="F4603" i="24"/>
  <c r="E4603" i="24"/>
  <c r="F4602" i="24"/>
  <c r="E4602" i="24"/>
  <c r="F4601" i="24"/>
  <c r="E4601" i="24"/>
  <c r="F4600" i="24"/>
  <c r="E4600" i="24"/>
  <c r="F4599" i="24"/>
  <c r="E4599" i="24"/>
  <c r="F4598" i="24"/>
  <c r="E4598" i="24"/>
  <c r="F4597" i="24"/>
  <c r="E4597" i="24"/>
  <c r="F4596" i="24"/>
  <c r="E4596" i="24"/>
  <c r="F4595" i="24"/>
  <c r="E4595" i="24"/>
  <c r="F4594" i="24"/>
  <c r="E4594" i="24"/>
  <c r="F4593" i="24"/>
  <c r="E4593" i="24"/>
  <c r="F4592" i="24"/>
  <c r="E4592" i="24"/>
  <c r="F4591" i="24"/>
  <c r="E4591" i="24"/>
  <c r="F4590" i="24"/>
  <c r="E4590" i="24"/>
  <c r="F4589" i="24"/>
  <c r="E4589" i="24"/>
  <c r="F4588" i="24"/>
  <c r="E4588" i="24"/>
  <c r="F4587" i="24"/>
  <c r="E4587" i="24"/>
  <c r="F4586" i="24"/>
  <c r="E4586" i="24"/>
  <c r="F4585" i="24"/>
  <c r="E4585" i="24"/>
  <c r="F4584" i="24"/>
  <c r="E4584" i="24"/>
  <c r="F4583" i="24"/>
  <c r="E4583" i="24"/>
  <c r="F4582" i="24"/>
  <c r="E4582" i="24"/>
  <c r="F4581" i="24"/>
  <c r="E4581" i="24"/>
  <c r="F4580" i="24"/>
  <c r="E4580" i="24"/>
  <c r="F4579" i="24"/>
  <c r="E4579" i="24"/>
  <c r="F4578" i="24"/>
  <c r="E4578" i="24"/>
  <c r="F4577" i="24"/>
  <c r="E4577" i="24"/>
  <c r="F4576" i="24"/>
  <c r="E4576" i="24"/>
  <c r="F4575" i="24"/>
  <c r="E4575" i="24"/>
  <c r="F4574" i="24"/>
  <c r="E4574" i="24"/>
  <c r="F4573" i="24"/>
  <c r="E4573" i="24"/>
  <c r="F4572" i="24"/>
  <c r="E4572" i="24"/>
  <c r="F4571" i="24"/>
  <c r="E4571" i="24"/>
  <c r="F4570" i="24"/>
  <c r="E4570" i="24"/>
  <c r="F4569" i="24"/>
  <c r="E4569" i="24"/>
  <c r="F4568" i="24"/>
  <c r="E4568" i="24"/>
  <c r="F4567" i="24"/>
  <c r="E4567" i="24"/>
  <c r="F4566" i="24"/>
  <c r="E4566" i="24"/>
  <c r="F4565" i="24"/>
  <c r="E4565" i="24"/>
  <c r="F4564" i="24"/>
  <c r="E4564" i="24"/>
  <c r="F4563" i="24"/>
  <c r="E4563" i="24"/>
  <c r="F4562" i="24"/>
  <c r="E4562" i="24"/>
  <c r="F4561" i="24"/>
  <c r="E4561" i="24"/>
  <c r="F4560" i="24"/>
  <c r="E4560" i="24"/>
  <c r="F4559" i="24"/>
  <c r="E4559" i="24"/>
  <c r="F4558" i="24"/>
  <c r="E4558" i="24"/>
  <c r="F4557" i="24"/>
  <c r="E4557" i="24"/>
  <c r="F4556" i="24"/>
  <c r="E4556" i="24"/>
  <c r="F4555" i="24"/>
  <c r="E4555" i="24"/>
  <c r="F4554" i="24"/>
  <c r="E4554" i="24"/>
  <c r="F4553" i="24"/>
  <c r="E4553" i="24"/>
  <c r="F4552" i="24"/>
  <c r="E4552" i="24"/>
  <c r="F4551" i="24"/>
  <c r="E4551" i="24"/>
  <c r="F4550" i="24"/>
  <c r="E4550" i="24"/>
  <c r="F4549" i="24"/>
  <c r="E4549" i="24"/>
  <c r="F4548" i="24"/>
  <c r="E4548" i="24"/>
  <c r="F4547" i="24"/>
  <c r="E4547" i="24"/>
  <c r="F4546" i="24"/>
  <c r="E4546" i="24"/>
  <c r="F4545" i="24"/>
  <c r="E4545" i="24"/>
  <c r="F4544" i="24"/>
  <c r="E4544" i="24"/>
  <c r="F4543" i="24"/>
  <c r="E4543" i="24"/>
  <c r="F4542" i="24"/>
  <c r="E4542" i="24"/>
  <c r="F4541" i="24"/>
  <c r="E4541" i="24"/>
  <c r="F4540" i="24"/>
  <c r="E4540" i="24"/>
  <c r="F4539" i="24"/>
  <c r="E4539" i="24"/>
  <c r="F4538" i="24"/>
  <c r="E4538" i="24"/>
  <c r="F4537" i="24"/>
  <c r="E4537" i="24"/>
  <c r="F4536" i="24"/>
  <c r="E4536" i="24"/>
  <c r="F4535" i="24"/>
  <c r="E4535" i="24"/>
  <c r="F4534" i="24"/>
  <c r="E4534" i="24"/>
  <c r="F4533" i="24"/>
  <c r="E4533" i="24"/>
  <c r="F4532" i="24"/>
  <c r="E4532" i="24"/>
  <c r="F4531" i="24"/>
  <c r="E4531" i="24"/>
  <c r="F4530" i="24"/>
  <c r="E4530" i="24"/>
  <c r="F4529" i="24"/>
  <c r="E4529" i="24"/>
  <c r="F4528" i="24"/>
  <c r="E4528" i="24"/>
  <c r="F4527" i="24"/>
  <c r="E4527" i="24"/>
  <c r="F4526" i="24"/>
  <c r="E4526" i="24"/>
  <c r="F4525" i="24"/>
  <c r="E4525" i="24"/>
  <c r="F4524" i="24"/>
  <c r="E4524" i="24"/>
  <c r="F4523" i="24"/>
  <c r="E4523" i="24"/>
  <c r="F4522" i="24"/>
  <c r="E4522" i="24"/>
  <c r="F4521" i="24"/>
  <c r="E4521" i="24"/>
  <c r="F4520" i="24"/>
  <c r="E4520" i="24"/>
  <c r="F4519" i="24"/>
  <c r="E4519" i="24"/>
  <c r="F4518" i="24"/>
  <c r="E4518" i="24"/>
  <c r="F4517" i="24"/>
  <c r="E4517" i="24"/>
  <c r="F4516" i="24"/>
  <c r="E4516" i="24"/>
  <c r="F4515" i="24"/>
  <c r="E4515" i="24"/>
  <c r="F4514" i="24"/>
  <c r="E4514" i="24"/>
  <c r="F4513" i="24"/>
  <c r="E4513" i="24"/>
  <c r="F4512" i="24"/>
  <c r="E4512" i="24"/>
  <c r="F4511" i="24"/>
  <c r="E4511" i="24"/>
  <c r="F4510" i="24"/>
  <c r="E4510" i="24"/>
  <c r="F4509" i="24"/>
  <c r="E4509" i="24"/>
  <c r="F4508" i="24"/>
  <c r="E4508" i="24"/>
  <c r="F4507" i="24"/>
  <c r="E4507" i="24"/>
  <c r="F4506" i="24"/>
  <c r="E4506" i="24"/>
  <c r="F4505" i="24"/>
  <c r="E4505" i="24"/>
  <c r="F4504" i="24"/>
  <c r="E4504" i="24"/>
  <c r="F4503" i="24"/>
  <c r="E4503" i="24"/>
  <c r="F4502" i="24"/>
  <c r="E4502" i="24"/>
  <c r="F4501" i="24"/>
  <c r="E4501" i="24"/>
  <c r="F4500" i="24"/>
  <c r="E4500" i="24"/>
  <c r="F4499" i="24"/>
  <c r="E4499" i="24"/>
  <c r="F4498" i="24"/>
  <c r="E4498" i="24"/>
  <c r="F4497" i="24"/>
  <c r="E4497" i="24"/>
  <c r="F4496" i="24"/>
  <c r="E4496" i="24"/>
  <c r="F4495" i="24"/>
  <c r="E4495" i="24"/>
  <c r="F4494" i="24"/>
  <c r="E4494" i="24"/>
  <c r="F4493" i="24"/>
  <c r="E4493" i="24"/>
  <c r="F4492" i="24"/>
  <c r="E4492" i="24"/>
  <c r="F4491" i="24"/>
  <c r="E4491" i="24"/>
  <c r="F4490" i="24"/>
  <c r="E4490" i="24"/>
  <c r="F4489" i="24"/>
  <c r="E4489" i="24"/>
  <c r="F4488" i="24"/>
  <c r="E4488" i="24"/>
  <c r="F4487" i="24"/>
  <c r="E4487" i="24"/>
  <c r="F4486" i="24"/>
  <c r="E4486" i="24"/>
  <c r="F4485" i="24"/>
  <c r="E4485" i="24"/>
  <c r="F4484" i="24"/>
  <c r="E4484" i="24"/>
  <c r="F4483" i="24"/>
  <c r="E4483" i="24"/>
  <c r="F4482" i="24"/>
  <c r="E4482" i="24"/>
  <c r="F4481" i="24"/>
  <c r="E4481" i="24"/>
  <c r="F4480" i="24"/>
  <c r="E4480" i="24"/>
  <c r="F4479" i="24"/>
  <c r="E4479" i="24"/>
  <c r="F4478" i="24"/>
  <c r="E4478" i="24"/>
  <c r="F4477" i="24"/>
  <c r="E4477" i="24"/>
  <c r="F4476" i="24"/>
  <c r="E4476" i="24"/>
  <c r="F4475" i="24"/>
  <c r="E4475" i="24"/>
  <c r="F4474" i="24"/>
  <c r="E4474" i="24"/>
  <c r="F4473" i="24"/>
  <c r="E4473" i="24"/>
  <c r="F4472" i="24"/>
  <c r="E4472" i="24"/>
  <c r="F4471" i="24"/>
  <c r="E4471" i="24"/>
  <c r="F4470" i="24"/>
  <c r="E4470" i="24"/>
  <c r="F4469" i="24"/>
  <c r="E4469" i="24"/>
  <c r="F4468" i="24"/>
  <c r="E4468" i="24"/>
  <c r="F4467" i="24"/>
  <c r="E4467" i="24"/>
  <c r="F4466" i="24"/>
  <c r="E4466" i="24"/>
  <c r="F4465" i="24"/>
  <c r="E4465" i="24"/>
  <c r="F4464" i="24"/>
  <c r="E4464" i="24"/>
  <c r="F4463" i="24"/>
  <c r="E4463" i="24"/>
  <c r="F4462" i="24"/>
  <c r="E4462" i="24"/>
  <c r="F4461" i="24"/>
  <c r="E4461" i="24"/>
  <c r="F4460" i="24"/>
  <c r="E4460" i="24"/>
  <c r="F4459" i="24"/>
  <c r="E4459" i="24"/>
  <c r="F4458" i="24"/>
  <c r="E4458" i="24"/>
  <c r="F4457" i="24"/>
  <c r="E4457" i="24"/>
  <c r="F4456" i="24"/>
  <c r="E4456" i="24"/>
  <c r="F4455" i="24"/>
  <c r="E4455" i="24"/>
  <c r="F4454" i="24"/>
  <c r="E4454" i="24"/>
  <c r="F4453" i="24"/>
  <c r="E4453" i="24"/>
  <c r="F4452" i="24"/>
  <c r="E4452" i="24"/>
  <c r="F4451" i="24"/>
  <c r="E4451" i="24"/>
  <c r="F4450" i="24"/>
  <c r="E4450" i="24"/>
  <c r="F4449" i="24"/>
  <c r="E4449" i="24"/>
  <c r="F4448" i="24"/>
  <c r="E4448" i="24"/>
  <c r="F4447" i="24"/>
  <c r="E4447" i="24"/>
  <c r="F4446" i="24"/>
  <c r="E4446" i="24"/>
  <c r="F4445" i="24"/>
  <c r="E4445" i="24"/>
  <c r="F4444" i="24"/>
  <c r="E4444" i="24"/>
  <c r="F4443" i="24"/>
  <c r="E4443" i="24"/>
  <c r="F4442" i="24"/>
  <c r="E4442" i="24"/>
  <c r="F4441" i="24"/>
  <c r="E4441" i="24"/>
  <c r="F4440" i="24"/>
  <c r="E4440" i="24"/>
  <c r="F4439" i="24"/>
  <c r="E4439" i="24"/>
  <c r="F4438" i="24"/>
  <c r="E4438" i="24"/>
  <c r="F4437" i="24"/>
  <c r="E4437" i="24"/>
  <c r="F4436" i="24"/>
  <c r="E4436" i="24"/>
  <c r="F4435" i="24"/>
  <c r="E4435" i="24"/>
  <c r="F4434" i="24"/>
  <c r="E4434" i="24"/>
  <c r="F4433" i="24"/>
  <c r="E4433" i="24"/>
  <c r="F4432" i="24"/>
  <c r="E4432" i="24"/>
  <c r="F4431" i="24"/>
  <c r="E4431" i="24"/>
  <c r="F4430" i="24"/>
  <c r="E4430" i="24"/>
  <c r="F4429" i="24"/>
  <c r="E4429" i="24"/>
  <c r="F4428" i="24"/>
  <c r="E4428" i="24"/>
  <c r="F4427" i="24"/>
  <c r="E4427" i="24"/>
  <c r="F4426" i="24"/>
  <c r="E4426" i="24"/>
  <c r="F4425" i="24"/>
  <c r="E4425" i="24"/>
  <c r="F4424" i="24"/>
  <c r="E4424" i="24"/>
  <c r="F4423" i="24"/>
  <c r="E4423" i="24"/>
  <c r="F4422" i="24"/>
  <c r="E4422" i="24"/>
  <c r="F4421" i="24"/>
  <c r="E4421" i="24"/>
  <c r="F4420" i="24"/>
  <c r="E4420" i="24"/>
  <c r="F4419" i="24"/>
  <c r="E4419" i="24"/>
  <c r="F4418" i="24"/>
  <c r="E4418" i="24"/>
  <c r="F4417" i="24"/>
  <c r="E4417" i="24"/>
  <c r="F4416" i="24"/>
  <c r="E4416" i="24"/>
  <c r="F4415" i="24"/>
  <c r="E4415" i="24"/>
  <c r="F4414" i="24"/>
  <c r="E4414" i="24"/>
  <c r="F4413" i="24"/>
  <c r="E4413" i="24"/>
  <c r="F4412" i="24"/>
  <c r="E4412" i="24"/>
  <c r="F4411" i="24"/>
  <c r="E4411" i="24"/>
  <c r="F4410" i="24"/>
  <c r="E4410" i="24"/>
  <c r="F4409" i="24"/>
  <c r="E4409" i="24"/>
  <c r="F4408" i="24"/>
  <c r="E4408" i="24"/>
  <c r="F4407" i="24"/>
  <c r="E4407" i="24"/>
  <c r="F4406" i="24"/>
  <c r="E4406" i="24"/>
  <c r="F4405" i="24"/>
  <c r="E4405" i="24"/>
  <c r="F4404" i="24"/>
  <c r="E4404" i="24"/>
  <c r="F4403" i="24"/>
  <c r="E4403" i="24"/>
  <c r="F4402" i="24"/>
  <c r="E4402" i="24"/>
  <c r="F4401" i="24"/>
  <c r="E4401" i="24"/>
  <c r="F4400" i="24"/>
  <c r="E4400" i="24"/>
  <c r="F4399" i="24"/>
  <c r="E4399" i="24"/>
  <c r="F4398" i="24"/>
  <c r="E4398" i="24"/>
  <c r="F4397" i="24"/>
  <c r="E4397" i="24"/>
  <c r="F4396" i="24"/>
  <c r="E4396" i="24"/>
  <c r="F4395" i="24"/>
  <c r="E4395" i="24"/>
  <c r="F4394" i="24"/>
  <c r="E4394" i="24"/>
  <c r="F4393" i="24"/>
  <c r="E4393" i="24"/>
  <c r="F4392" i="24"/>
  <c r="E4392" i="24"/>
  <c r="F4391" i="24"/>
  <c r="E4391" i="24"/>
  <c r="F4390" i="24"/>
  <c r="E4390" i="24"/>
  <c r="F4389" i="24"/>
  <c r="E4389" i="24"/>
  <c r="F4388" i="24"/>
  <c r="E4388" i="24"/>
  <c r="F4387" i="24"/>
  <c r="E4387" i="24"/>
  <c r="F4386" i="24"/>
  <c r="E4386" i="24"/>
  <c r="F4385" i="24"/>
  <c r="E4385" i="24"/>
  <c r="F4384" i="24"/>
  <c r="E4384" i="24"/>
  <c r="F4383" i="24"/>
  <c r="E4383" i="24"/>
  <c r="F4382" i="24"/>
  <c r="E4382" i="24"/>
  <c r="F4381" i="24"/>
  <c r="E4381" i="24"/>
  <c r="F4380" i="24"/>
  <c r="E4380" i="24"/>
  <c r="F4379" i="24"/>
  <c r="E4379" i="24"/>
  <c r="F4378" i="24"/>
  <c r="E4378" i="24"/>
  <c r="F4377" i="24"/>
  <c r="E4377" i="24"/>
  <c r="F4376" i="24"/>
  <c r="E4376" i="24"/>
  <c r="F4375" i="24"/>
  <c r="E4375" i="24"/>
  <c r="F4374" i="24"/>
  <c r="E4374" i="24"/>
  <c r="F4373" i="24"/>
  <c r="E4373" i="24"/>
  <c r="F4372" i="24"/>
  <c r="E4372" i="24"/>
  <c r="F4371" i="24"/>
  <c r="E4371" i="24"/>
  <c r="F4370" i="24"/>
  <c r="E4370" i="24"/>
  <c r="F4369" i="24"/>
  <c r="E4369" i="24"/>
  <c r="F4368" i="24"/>
  <c r="E4368" i="24"/>
  <c r="F4367" i="24"/>
  <c r="E4367" i="24"/>
  <c r="F4366" i="24"/>
  <c r="E4366" i="24"/>
  <c r="F4365" i="24"/>
  <c r="E4365" i="24"/>
  <c r="F4364" i="24"/>
  <c r="E4364" i="24"/>
  <c r="F4363" i="24"/>
  <c r="E4363" i="24"/>
  <c r="F4362" i="24"/>
  <c r="E4362" i="24"/>
  <c r="F4361" i="24"/>
  <c r="E4361" i="24"/>
  <c r="F4360" i="24"/>
  <c r="E4360" i="24"/>
  <c r="F4359" i="24"/>
  <c r="E4359" i="24"/>
  <c r="F4358" i="24"/>
  <c r="E4358" i="24"/>
  <c r="F4357" i="24"/>
  <c r="E4357" i="24"/>
  <c r="F4356" i="24"/>
  <c r="E4356" i="24"/>
  <c r="F4355" i="24"/>
  <c r="E4355" i="24"/>
  <c r="F4354" i="24"/>
  <c r="E4354" i="24"/>
  <c r="F4353" i="24"/>
  <c r="E4353" i="24"/>
  <c r="F4352" i="24"/>
  <c r="E4352" i="24"/>
  <c r="F4351" i="24"/>
  <c r="E4351" i="24"/>
  <c r="F4350" i="24"/>
  <c r="E4350" i="24"/>
  <c r="F4349" i="24"/>
  <c r="E4349" i="24"/>
  <c r="F4348" i="24"/>
  <c r="E4348" i="24"/>
  <c r="F4347" i="24"/>
  <c r="E4347" i="24"/>
  <c r="F4346" i="24"/>
  <c r="E4346" i="24"/>
  <c r="F4345" i="24"/>
  <c r="E4345" i="24"/>
  <c r="F4344" i="24"/>
  <c r="E4344" i="24"/>
  <c r="F4343" i="24"/>
  <c r="E4343" i="24"/>
  <c r="F4342" i="24"/>
  <c r="E4342" i="24"/>
  <c r="F4341" i="24"/>
  <c r="E4341" i="24"/>
  <c r="F4340" i="24"/>
  <c r="E4340" i="24"/>
  <c r="F4339" i="24"/>
  <c r="E4339" i="24"/>
  <c r="F4338" i="24"/>
  <c r="E4338" i="24"/>
  <c r="F4337" i="24"/>
  <c r="E4337" i="24"/>
  <c r="F4336" i="24"/>
  <c r="E4336" i="24"/>
  <c r="F4335" i="24"/>
  <c r="E4335" i="24"/>
  <c r="F4334" i="24"/>
  <c r="E4334" i="24"/>
  <c r="F4333" i="24"/>
  <c r="E4333" i="24"/>
  <c r="F4332" i="24"/>
  <c r="E4332" i="24"/>
  <c r="F4331" i="24"/>
  <c r="E4331" i="24"/>
  <c r="F4330" i="24"/>
  <c r="E4330" i="24"/>
  <c r="F4329" i="24"/>
  <c r="E4329" i="24"/>
  <c r="F4328" i="24"/>
  <c r="E4328" i="24"/>
  <c r="F4327" i="24"/>
  <c r="E4327" i="24"/>
  <c r="F4326" i="24"/>
  <c r="E4326" i="24"/>
  <c r="F4325" i="24"/>
  <c r="E4325" i="24"/>
  <c r="F4324" i="24"/>
  <c r="E4324" i="24"/>
  <c r="F4323" i="24"/>
  <c r="E4323" i="24"/>
  <c r="F4322" i="24"/>
  <c r="E4322" i="24"/>
  <c r="F4321" i="24"/>
  <c r="E4321" i="24"/>
  <c r="F4320" i="24"/>
  <c r="E4320" i="24"/>
  <c r="F4319" i="24"/>
  <c r="E4319" i="24"/>
  <c r="F4318" i="24"/>
  <c r="E4318" i="24"/>
  <c r="F4317" i="24"/>
  <c r="E4317" i="24"/>
  <c r="F4316" i="24"/>
  <c r="E4316" i="24"/>
  <c r="F4315" i="24"/>
  <c r="E4315" i="24"/>
  <c r="F4314" i="24"/>
  <c r="E4314" i="24"/>
  <c r="F4313" i="24"/>
  <c r="E4313" i="24"/>
  <c r="F4312" i="24"/>
  <c r="E4312" i="24"/>
  <c r="F4311" i="24"/>
  <c r="E4311" i="24"/>
  <c r="F4310" i="24"/>
  <c r="E4310" i="24"/>
  <c r="F4309" i="24"/>
  <c r="E4309" i="24"/>
  <c r="F4308" i="24"/>
  <c r="E4308" i="24"/>
  <c r="F4307" i="24"/>
  <c r="E4307" i="24"/>
  <c r="F4306" i="24"/>
  <c r="E4306" i="24"/>
  <c r="F4305" i="24"/>
  <c r="E4305" i="24"/>
  <c r="F4304" i="24"/>
  <c r="E4304" i="24"/>
  <c r="F4303" i="24"/>
  <c r="E4303" i="24"/>
  <c r="F4302" i="24"/>
  <c r="E4302" i="24"/>
  <c r="F4301" i="24"/>
  <c r="E4301" i="24"/>
  <c r="F4300" i="24"/>
  <c r="E4300" i="24"/>
  <c r="F4299" i="24"/>
  <c r="E4299" i="24"/>
  <c r="F4298" i="24"/>
  <c r="E4298" i="24"/>
  <c r="F4297" i="24"/>
  <c r="E4297" i="24"/>
  <c r="F4296" i="24"/>
  <c r="E4296" i="24"/>
  <c r="F4295" i="24"/>
  <c r="E4295" i="24"/>
  <c r="F4294" i="24"/>
  <c r="E4294" i="24"/>
  <c r="F4293" i="24"/>
  <c r="E4293" i="24"/>
  <c r="F4292" i="24"/>
  <c r="E4292" i="24"/>
  <c r="F4291" i="24"/>
  <c r="E4291" i="24"/>
  <c r="F4290" i="24"/>
  <c r="E4290" i="24"/>
  <c r="F4289" i="24"/>
  <c r="E4289" i="24"/>
  <c r="F4288" i="24"/>
  <c r="E4288" i="24"/>
  <c r="F4287" i="24"/>
  <c r="E4287" i="24"/>
  <c r="F4286" i="24"/>
  <c r="E4286" i="24"/>
  <c r="F4285" i="24"/>
  <c r="E4285" i="24"/>
  <c r="F4284" i="24"/>
  <c r="E4284" i="24"/>
  <c r="F4283" i="24"/>
  <c r="E4283" i="24"/>
  <c r="F4282" i="24"/>
  <c r="E4282" i="24"/>
  <c r="F4281" i="24"/>
  <c r="E4281" i="24"/>
  <c r="F4280" i="24"/>
  <c r="E4280" i="24"/>
  <c r="F4279" i="24"/>
  <c r="E4279" i="24"/>
  <c r="F4278" i="24"/>
  <c r="E4278" i="24"/>
  <c r="F4277" i="24"/>
  <c r="E4277" i="24"/>
  <c r="F4276" i="24"/>
  <c r="E4276" i="24"/>
  <c r="F4275" i="24"/>
  <c r="E4275" i="24"/>
  <c r="F4274" i="24"/>
  <c r="E4274" i="24"/>
  <c r="F4273" i="24"/>
  <c r="E4273" i="24"/>
  <c r="F4272" i="24"/>
  <c r="E4272" i="24"/>
  <c r="F4271" i="24"/>
  <c r="E4271" i="24"/>
  <c r="F4270" i="24"/>
  <c r="E4270" i="24"/>
  <c r="F4269" i="24"/>
  <c r="E4269" i="24"/>
  <c r="F4268" i="24"/>
  <c r="E4268" i="24"/>
  <c r="F4267" i="24"/>
  <c r="E4267" i="24"/>
  <c r="F4266" i="24"/>
  <c r="E4266" i="24"/>
  <c r="F4265" i="24"/>
  <c r="E4265" i="24"/>
  <c r="F4264" i="24"/>
  <c r="E4264" i="24"/>
  <c r="F4263" i="24"/>
  <c r="E4263" i="24"/>
  <c r="F4262" i="24"/>
  <c r="E4262" i="24"/>
  <c r="F4261" i="24"/>
  <c r="E4261" i="24"/>
  <c r="F4260" i="24"/>
  <c r="E4260" i="24"/>
  <c r="F4259" i="24"/>
  <c r="E4259" i="24"/>
  <c r="F4258" i="24"/>
  <c r="E4258" i="24"/>
  <c r="F4257" i="24"/>
  <c r="E4257" i="24"/>
  <c r="F4256" i="24"/>
  <c r="E4256" i="24"/>
  <c r="F4255" i="24"/>
  <c r="E4255" i="24"/>
  <c r="F4254" i="24"/>
  <c r="E4254" i="24"/>
  <c r="F4253" i="24"/>
  <c r="E4253" i="24"/>
  <c r="F4252" i="24"/>
  <c r="E4252" i="24"/>
  <c r="F4251" i="24"/>
  <c r="E4251" i="24"/>
  <c r="F4250" i="24"/>
  <c r="E4250" i="24"/>
  <c r="F4249" i="24"/>
  <c r="E4249" i="24"/>
  <c r="F4248" i="24"/>
  <c r="E4248" i="24"/>
  <c r="F4247" i="24"/>
  <c r="E4247" i="24"/>
  <c r="F4246" i="24"/>
  <c r="E4246" i="24"/>
  <c r="F4245" i="24"/>
  <c r="E4245" i="24"/>
  <c r="F4244" i="24"/>
  <c r="E4244" i="24"/>
  <c r="F4243" i="24"/>
  <c r="E4243" i="24"/>
  <c r="F4242" i="24"/>
  <c r="E4242" i="24"/>
  <c r="F4241" i="24"/>
  <c r="E4241" i="24"/>
  <c r="F4240" i="24"/>
  <c r="E4240" i="24"/>
  <c r="F4239" i="24"/>
  <c r="E4239" i="24"/>
  <c r="F4238" i="24"/>
  <c r="E4238" i="24"/>
  <c r="F4237" i="24"/>
  <c r="E4237" i="24"/>
  <c r="F4236" i="24"/>
  <c r="E4236" i="24"/>
  <c r="F4235" i="24"/>
  <c r="E4235" i="24"/>
  <c r="F4234" i="24"/>
  <c r="E4234" i="24"/>
  <c r="F4233" i="24"/>
  <c r="E4233" i="24"/>
  <c r="F4232" i="24"/>
  <c r="E4232" i="24"/>
  <c r="F4231" i="24"/>
  <c r="E4231" i="24"/>
  <c r="F4230" i="24"/>
  <c r="E4230" i="24"/>
  <c r="F4229" i="24"/>
  <c r="E4229" i="24"/>
  <c r="F4228" i="24"/>
  <c r="E4228" i="24"/>
  <c r="F4227" i="24"/>
  <c r="E4227" i="24"/>
  <c r="F4226" i="24"/>
  <c r="E4226" i="24"/>
  <c r="F4225" i="24"/>
  <c r="E4225" i="24"/>
  <c r="F4224" i="24"/>
  <c r="E4224" i="24"/>
  <c r="F4223" i="24"/>
  <c r="E4223" i="24"/>
  <c r="F4222" i="24"/>
  <c r="E4222" i="24"/>
  <c r="F4221" i="24"/>
  <c r="E4221" i="24"/>
  <c r="F4220" i="24"/>
  <c r="E4220" i="24"/>
  <c r="F4219" i="24"/>
  <c r="E4219" i="24"/>
  <c r="F4218" i="24"/>
  <c r="E4218" i="24"/>
  <c r="F4217" i="24"/>
  <c r="E4217" i="24"/>
  <c r="F4216" i="24"/>
  <c r="E4216" i="24"/>
  <c r="F4215" i="24"/>
  <c r="E4215" i="24"/>
  <c r="F4214" i="24"/>
  <c r="E4214" i="24"/>
  <c r="F4213" i="24"/>
  <c r="E4213" i="24"/>
  <c r="F4212" i="24"/>
  <c r="E4212" i="24"/>
  <c r="F4211" i="24"/>
  <c r="E4211" i="24"/>
  <c r="F4210" i="24"/>
  <c r="E4210" i="24"/>
  <c r="F4209" i="24"/>
  <c r="E4209" i="24"/>
  <c r="F4208" i="24"/>
  <c r="E4208" i="24"/>
  <c r="F4207" i="24"/>
  <c r="E4207" i="24"/>
  <c r="F4206" i="24"/>
  <c r="E4206" i="24"/>
  <c r="F4205" i="24"/>
  <c r="E4205" i="24"/>
  <c r="F4204" i="24"/>
  <c r="E4204" i="24"/>
  <c r="F4203" i="24"/>
  <c r="E4203" i="24"/>
  <c r="F4202" i="24"/>
  <c r="E4202" i="24"/>
  <c r="F4201" i="24"/>
  <c r="E4201" i="24"/>
  <c r="F4200" i="24"/>
  <c r="E4200" i="24"/>
  <c r="F4199" i="24"/>
  <c r="E4199" i="24"/>
  <c r="F4198" i="24"/>
  <c r="E4198" i="24"/>
  <c r="F4197" i="24"/>
  <c r="E4197" i="24"/>
  <c r="F4196" i="24"/>
  <c r="E4196" i="24"/>
  <c r="F4195" i="24"/>
  <c r="E4195" i="24"/>
  <c r="F4194" i="24"/>
  <c r="E4194" i="24"/>
  <c r="F4193" i="24"/>
  <c r="E4193" i="24"/>
  <c r="F4192" i="24"/>
  <c r="E4192" i="24"/>
  <c r="F4191" i="24"/>
  <c r="E4191" i="24"/>
  <c r="F4190" i="24"/>
  <c r="E4190" i="24"/>
  <c r="F4189" i="24"/>
  <c r="E4189" i="24"/>
  <c r="F4188" i="24"/>
  <c r="E4188" i="24"/>
  <c r="F4187" i="24"/>
  <c r="E4187" i="24"/>
  <c r="F4186" i="24"/>
  <c r="E4186" i="24"/>
  <c r="F4185" i="24"/>
  <c r="E4185" i="24"/>
  <c r="F4184" i="24"/>
  <c r="E4184" i="24"/>
  <c r="F4183" i="24"/>
  <c r="E4183" i="24"/>
  <c r="F4182" i="24"/>
  <c r="E4182" i="24"/>
  <c r="F4181" i="24"/>
  <c r="E4181" i="24"/>
  <c r="F4180" i="24"/>
  <c r="E4180" i="24"/>
  <c r="F4179" i="24"/>
  <c r="E4179" i="24"/>
  <c r="F4178" i="24"/>
  <c r="E4178" i="24"/>
  <c r="F4177" i="24"/>
  <c r="E4177" i="24"/>
  <c r="F4176" i="24"/>
  <c r="E4176" i="24"/>
  <c r="F4175" i="24"/>
  <c r="E4175" i="24"/>
  <c r="F4174" i="24"/>
  <c r="E4174" i="24"/>
  <c r="F4173" i="24"/>
  <c r="E4173" i="24"/>
  <c r="F4172" i="24"/>
  <c r="E4172" i="24"/>
  <c r="F4171" i="24"/>
  <c r="E4171" i="24"/>
  <c r="F4170" i="24"/>
  <c r="E4170" i="24"/>
  <c r="F4169" i="24"/>
  <c r="E4169" i="24"/>
  <c r="F4168" i="24"/>
  <c r="E4168" i="24"/>
  <c r="F4167" i="24"/>
  <c r="E4167" i="24"/>
  <c r="F4166" i="24"/>
  <c r="E4166" i="24"/>
  <c r="F4165" i="24"/>
  <c r="E4165" i="24"/>
  <c r="F4164" i="24"/>
  <c r="E4164" i="24"/>
  <c r="F4163" i="24"/>
  <c r="E4163" i="24"/>
  <c r="F4162" i="24"/>
  <c r="E4162" i="24"/>
  <c r="F4161" i="24"/>
  <c r="E4161" i="24"/>
  <c r="F4160" i="24"/>
  <c r="E4160" i="24"/>
  <c r="F4159" i="24"/>
  <c r="E4159" i="24"/>
  <c r="F4158" i="24"/>
  <c r="E4158" i="24"/>
  <c r="F4157" i="24"/>
  <c r="E4157" i="24"/>
  <c r="F4156" i="24"/>
  <c r="E4156" i="24"/>
  <c r="F4155" i="24"/>
  <c r="E4155" i="24"/>
  <c r="F4154" i="24"/>
  <c r="E4154" i="24"/>
  <c r="F4153" i="24"/>
  <c r="E4153" i="24"/>
  <c r="F4152" i="24"/>
  <c r="E4152" i="24"/>
  <c r="F4151" i="24"/>
  <c r="E4151" i="24"/>
  <c r="F4150" i="24"/>
  <c r="E4150" i="24"/>
  <c r="F4149" i="24"/>
  <c r="E4149" i="24"/>
  <c r="F4148" i="24"/>
  <c r="E4148" i="24"/>
  <c r="F4147" i="24"/>
  <c r="E4147" i="24"/>
  <c r="F4146" i="24"/>
  <c r="E4146" i="24"/>
  <c r="F4145" i="24"/>
  <c r="E4145" i="24"/>
  <c r="F4144" i="24"/>
  <c r="E4144" i="24"/>
  <c r="F4143" i="24"/>
  <c r="E4143" i="24"/>
  <c r="F4142" i="24"/>
  <c r="E4142" i="24"/>
  <c r="F4141" i="24"/>
  <c r="E4141" i="24"/>
  <c r="F4140" i="24"/>
  <c r="E4140" i="24"/>
  <c r="F4139" i="24"/>
  <c r="E4139" i="24"/>
  <c r="F4138" i="24"/>
  <c r="E4138" i="24"/>
  <c r="F4137" i="24"/>
  <c r="E4137" i="24"/>
  <c r="F4136" i="24"/>
  <c r="E4136" i="24"/>
  <c r="F4135" i="24"/>
  <c r="E4135" i="24"/>
  <c r="F4134" i="24"/>
  <c r="E4134" i="24"/>
  <c r="F4133" i="24"/>
  <c r="E4133" i="24"/>
  <c r="F4132" i="24"/>
  <c r="E4132" i="24"/>
  <c r="F4131" i="24"/>
  <c r="E4131" i="24"/>
  <c r="F4130" i="24"/>
  <c r="E4130" i="24"/>
  <c r="F4129" i="24"/>
  <c r="E4129" i="24"/>
  <c r="F4128" i="24"/>
  <c r="E4128" i="24"/>
  <c r="F4127" i="24"/>
  <c r="E4127" i="24"/>
  <c r="F4126" i="24"/>
  <c r="E4126" i="24"/>
  <c r="F4125" i="24"/>
  <c r="E4125" i="24"/>
  <c r="F4124" i="24"/>
  <c r="E4124" i="24"/>
  <c r="F4123" i="24"/>
  <c r="E4123" i="24"/>
  <c r="F4122" i="24"/>
  <c r="E4122" i="24"/>
  <c r="F4121" i="24"/>
  <c r="E4121" i="24"/>
  <c r="F4120" i="24"/>
  <c r="E4120" i="24"/>
  <c r="F4119" i="24"/>
  <c r="E4119" i="24"/>
  <c r="F4118" i="24"/>
  <c r="E4118" i="24"/>
  <c r="F4117" i="24"/>
  <c r="E4117" i="24"/>
  <c r="F4116" i="24"/>
  <c r="E4116" i="24"/>
  <c r="F4115" i="24"/>
  <c r="E4115" i="24"/>
  <c r="F4114" i="24"/>
  <c r="E4114" i="24"/>
  <c r="F4113" i="24"/>
  <c r="E4113" i="24"/>
  <c r="F4112" i="24"/>
  <c r="E4112" i="24"/>
  <c r="F4111" i="24"/>
  <c r="E4111" i="24"/>
  <c r="F4110" i="24"/>
  <c r="E4110" i="24"/>
  <c r="F4109" i="24"/>
  <c r="E4109" i="24"/>
  <c r="F4108" i="24"/>
  <c r="E4108" i="24"/>
  <c r="F4107" i="24"/>
  <c r="E4107" i="24"/>
  <c r="F4106" i="24"/>
  <c r="E4106" i="24"/>
  <c r="F4105" i="24"/>
  <c r="E4105" i="24"/>
  <c r="F4104" i="24"/>
  <c r="E4104" i="24"/>
  <c r="F4103" i="24"/>
  <c r="E4103" i="24"/>
  <c r="F4102" i="24"/>
  <c r="E4102" i="24"/>
  <c r="F4101" i="24"/>
  <c r="E4101" i="24"/>
  <c r="F4100" i="24"/>
  <c r="E4100" i="24"/>
  <c r="F4099" i="24"/>
  <c r="E4099" i="24"/>
  <c r="F4098" i="24"/>
  <c r="E4098" i="24"/>
  <c r="F4097" i="24"/>
  <c r="E4097" i="24"/>
  <c r="F4096" i="24"/>
  <c r="E4096" i="24"/>
  <c r="F4095" i="24"/>
  <c r="E4095" i="24"/>
  <c r="F4094" i="24"/>
  <c r="E4094" i="24"/>
  <c r="F4093" i="24"/>
  <c r="E4093" i="24"/>
  <c r="F4092" i="24"/>
  <c r="E4092" i="24"/>
  <c r="F4091" i="24"/>
  <c r="E4091" i="24"/>
  <c r="F4090" i="24"/>
  <c r="E4090" i="24"/>
  <c r="F4089" i="24"/>
  <c r="E4089" i="24"/>
  <c r="F4088" i="24"/>
  <c r="E4088" i="24"/>
  <c r="F4087" i="24"/>
  <c r="E4087" i="24"/>
  <c r="F4086" i="24"/>
  <c r="E4086" i="24"/>
  <c r="F4085" i="24"/>
  <c r="E4085" i="24"/>
  <c r="F4084" i="24"/>
  <c r="E4084" i="24"/>
  <c r="F4083" i="24"/>
  <c r="E4083" i="24"/>
  <c r="F4082" i="24"/>
  <c r="E4082" i="24"/>
  <c r="F4081" i="24"/>
  <c r="E4081" i="24"/>
  <c r="F4080" i="24"/>
  <c r="E4080" i="24"/>
  <c r="F4079" i="24"/>
  <c r="E4079" i="24"/>
  <c r="F4078" i="24"/>
  <c r="E4078" i="24"/>
  <c r="F4077" i="24"/>
  <c r="E4077" i="24"/>
  <c r="F4076" i="24"/>
  <c r="E4076" i="24"/>
  <c r="F4075" i="24"/>
  <c r="E4075" i="24"/>
  <c r="F4074" i="24"/>
  <c r="E4074" i="24"/>
  <c r="F4073" i="24"/>
  <c r="E4073" i="24"/>
  <c r="F4072" i="24"/>
  <c r="E4072" i="24"/>
  <c r="F4071" i="24"/>
  <c r="E4071" i="24"/>
  <c r="F4070" i="24"/>
  <c r="E4070" i="24"/>
  <c r="F4069" i="24"/>
  <c r="E4069" i="24"/>
  <c r="F4068" i="24"/>
  <c r="E4068" i="24"/>
  <c r="F4067" i="24"/>
  <c r="E4067" i="24"/>
  <c r="F4066" i="24"/>
  <c r="E4066" i="24"/>
  <c r="F4065" i="24"/>
  <c r="E4065" i="24"/>
  <c r="F4064" i="24"/>
  <c r="E4064" i="24"/>
  <c r="F4063" i="24"/>
  <c r="E4063" i="24"/>
  <c r="F4062" i="24"/>
  <c r="E4062" i="24"/>
  <c r="F4061" i="24"/>
  <c r="E4061" i="24"/>
  <c r="F4060" i="24"/>
  <c r="E4060" i="24"/>
  <c r="F4059" i="24"/>
  <c r="E4059" i="24"/>
  <c r="F4058" i="24"/>
  <c r="E4058" i="24"/>
  <c r="F4057" i="24"/>
  <c r="E4057" i="24"/>
  <c r="F4056" i="24"/>
  <c r="E4056" i="24"/>
  <c r="F4055" i="24"/>
  <c r="E4055" i="24"/>
  <c r="F4054" i="24"/>
  <c r="E4054" i="24"/>
  <c r="F4053" i="24"/>
  <c r="E4053" i="24"/>
  <c r="F4052" i="24"/>
  <c r="E4052" i="24"/>
  <c r="F4051" i="24"/>
  <c r="E4051" i="24"/>
  <c r="F4050" i="24"/>
  <c r="E4050" i="24"/>
  <c r="F4049" i="24"/>
  <c r="E4049" i="24"/>
  <c r="F4048" i="24"/>
  <c r="E4048" i="24"/>
  <c r="F4047" i="24"/>
  <c r="E4047" i="24"/>
  <c r="F4046" i="24"/>
  <c r="E4046" i="24"/>
  <c r="F4045" i="24"/>
  <c r="E4045" i="24"/>
  <c r="F4044" i="24"/>
  <c r="E4044" i="24"/>
  <c r="F4043" i="24"/>
  <c r="E4043" i="24"/>
  <c r="F4042" i="24"/>
  <c r="E4042" i="24"/>
  <c r="F4041" i="24"/>
  <c r="E4041" i="24"/>
  <c r="F4040" i="24"/>
  <c r="E4040" i="24"/>
  <c r="F4039" i="24"/>
  <c r="E4039" i="24"/>
  <c r="F4038" i="24"/>
  <c r="E4038" i="24"/>
  <c r="F4037" i="24"/>
  <c r="E4037" i="24"/>
  <c r="F4036" i="24"/>
  <c r="E4036" i="24"/>
  <c r="F4035" i="24"/>
  <c r="E4035" i="24"/>
  <c r="F4034" i="24"/>
  <c r="E4034" i="24"/>
  <c r="F4033" i="24"/>
  <c r="E4033" i="24"/>
  <c r="F4032" i="24"/>
  <c r="E4032" i="24"/>
  <c r="F4031" i="24"/>
  <c r="E4031" i="24"/>
  <c r="F4030" i="24"/>
  <c r="E4030" i="24"/>
  <c r="F4029" i="24"/>
  <c r="E4029" i="24"/>
  <c r="F4028" i="24"/>
  <c r="E4028" i="24"/>
  <c r="F4027" i="24"/>
  <c r="E4027" i="24"/>
  <c r="F4026" i="24"/>
  <c r="E4026" i="24"/>
  <c r="F4025" i="24"/>
  <c r="E4025" i="24"/>
  <c r="F4024" i="24"/>
  <c r="E4024" i="24"/>
  <c r="F4023" i="24"/>
  <c r="E4023" i="24"/>
  <c r="F4022" i="24"/>
  <c r="E4022" i="24"/>
  <c r="F4021" i="24"/>
  <c r="E4021" i="24"/>
  <c r="F4020" i="24"/>
  <c r="E4020" i="24"/>
  <c r="F4019" i="24"/>
  <c r="E4019" i="24"/>
  <c r="F4018" i="24"/>
  <c r="E4018" i="24"/>
  <c r="F4017" i="24"/>
  <c r="E4017" i="24"/>
  <c r="F4016" i="24"/>
  <c r="E4016" i="24"/>
  <c r="F4015" i="24"/>
  <c r="E4015" i="24"/>
  <c r="F4014" i="24"/>
  <c r="E4014" i="24"/>
  <c r="F4013" i="24"/>
  <c r="E4013" i="24"/>
  <c r="F4012" i="24"/>
  <c r="E4012" i="24"/>
  <c r="F4011" i="24"/>
  <c r="E4011" i="24"/>
  <c r="F4010" i="24"/>
  <c r="E4010" i="24"/>
  <c r="F4009" i="24"/>
  <c r="E4009" i="24"/>
  <c r="F4008" i="24"/>
  <c r="E4008" i="24"/>
  <c r="F4007" i="24"/>
  <c r="E4007" i="24"/>
  <c r="F4006" i="24"/>
  <c r="E4006" i="24"/>
  <c r="F4005" i="24"/>
  <c r="E4005" i="24"/>
  <c r="F4004" i="24"/>
  <c r="E4004" i="24"/>
  <c r="F4003" i="24"/>
  <c r="E4003" i="24"/>
  <c r="F4002" i="24"/>
  <c r="E4002" i="24"/>
  <c r="F4001" i="24"/>
  <c r="E4001" i="24"/>
  <c r="F4000" i="24"/>
  <c r="E4000" i="24"/>
  <c r="F3999" i="24"/>
  <c r="E3999" i="24"/>
  <c r="F3998" i="24"/>
  <c r="E3998" i="24"/>
  <c r="F3997" i="24"/>
  <c r="E3997" i="24"/>
  <c r="F3996" i="24"/>
  <c r="E3996" i="24"/>
  <c r="F3995" i="24"/>
  <c r="E3995" i="24"/>
  <c r="F3994" i="24"/>
  <c r="E3994" i="24"/>
  <c r="F3993" i="24"/>
  <c r="E3993" i="24"/>
  <c r="F3992" i="24"/>
  <c r="E3992" i="24"/>
  <c r="F3991" i="24"/>
  <c r="E3991" i="24"/>
  <c r="F3990" i="24"/>
  <c r="E3990" i="24"/>
  <c r="F3989" i="24"/>
  <c r="E3989" i="24"/>
  <c r="F3988" i="24"/>
  <c r="E3988" i="24"/>
  <c r="F3987" i="24"/>
  <c r="E3987" i="24"/>
  <c r="F3986" i="24"/>
  <c r="E3986" i="24"/>
  <c r="F3985" i="24"/>
  <c r="E3985" i="24"/>
  <c r="F3984" i="24"/>
  <c r="E3984" i="24"/>
  <c r="F3983" i="24"/>
  <c r="E3983" i="24"/>
  <c r="F3982" i="24"/>
  <c r="E3982" i="24"/>
  <c r="F3981" i="24"/>
  <c r="E3981" i="24"/>
  <c r="F3980" i="24"/>
  <c r="E3980" i="24"/>
  <c r="F3979" i="24"/>
  <c r="E3979" i="24"/>
  <c r="F3978" i="24"/>
  <c r="E3978" i="24"/>
  <c r="F3977" i="24"/>
  <c r="E3977" i="24"/>
  <c r="F3976" i="24"/>
  <c r="E3976" i="24"/>
  <c r="F3975" i="24"/>
  <c r="E3975" i="24"/>
  <c r="F3974" i="24"/>
  <c r="E3974" i="24"/>
  <c r="F3973" i="24"/>
  <c r="E3973" i="24"/>
  <c r="F3972" i="24"/>
  <c r="E3972" i="24"/>
  <c r="F3971" i="24"/>
  <c r="E3971" i="24"/>
  <c r="F3970" i="24"/>
  <c r="E3970" i="24"/>
  <c r="F3969" i="24"/>
  <c r="E3969" i="24"/>
  <c r="F3968" i="24"/>
  <c r="E3968" i="24"/>
  <c r="F3967" i="24"/>
  <c r="E3967" i="24"/>
  <c r="F3966" i="24"/>
  <c r="E3966" i="24"/>
  <c r="F3965" i="24"/>
  <c r="E3965" i="24"/>
  <c r="F3964" i="24"/>
  <c r="E3964" i="24"/>
  <c r="F3963" i="24"/>
  <c r="E3963" i="24"/>
  <c r="F3962" i="24"/>
  <c r="E3962" i="24"/>
  <c r="F3961" i="24"/>
  <c r="E3961" i="24"/>
  <c r="F3960" i="24"/>
  <c r="E3960" i="24"/>
  <c r="F3959" i="24"/>
  <c r="E3959" i="24"/>
  <c r="F3958" i="24"/>
  <c r="E3958" i="24"/>
  <c r="F3957" i="24"/>
  <c r="E3957" i="24"/>
  <c r="F3956" i="24"/>
  <c r="E3956" i="24"/>
  <c r="F3955" i="24"/>
  <c r="E3955" i="24"/>
  <c r="F3954" i="24"/>
  <c r="E3954" i="24"/>
  <c r="F3953" i="24"/>
  <c r="E3953" i="24"/>
  <c r="F3952" i="24"/>
  <c r="E3952" i="24"/>
  <c r="F3951" i="24"/>
  <c r="E3951" i="24"/>
  <c r="F3950" i="24"/>
  <c r="E3950" i="24"/>
  <c r="F3949" i="24"/>
  <c r="E3949" i="24"/>
  <c r="F3948" i="24"/>
  <c r="E3948" i="24"/>
  <c r="F3947" i="24"/>
  <c r="E3947" i="24"/>
  <c r="F3946" i="24"/>
  <c r="E3946" i="24"/>
  <c r="F3945" i="24"/>
  <c r="E3945" i="24"/>
  <c r="F3944" i="24"/>
  <c r="E3944" i="24"/>
  <c r="F3943" i="24"/>
  <c r="E3943" i="24"/>
  <c r="F3942" i="24"/>
  <c r="E3942" i="24"/>
  <c r="F3941" i="24"/>
  <c r="E3941" i="24"/>
  <c r="F3940" i="24"/>
  <c r="E3940" i="24"/>
  <c r="F3939" i="24"/>
  <c r="E3939" i="24"/>
  <c r="F3938" i="24"/>
  <c r="E3938" i="24"/>
  <c r="F3937" i="24"/>
  <c r="E3937" i="24"/>
  <c r="F3936" i="24"/>
  <c r="E3936" i="24"/>
  <c r="F3935" i="24"/>
  <c r="E3935" i="24"/>
  <c r="F3934" i="24"/>
  <c r="E3934" i="24"/>
  <c r="F3933" i="24"/>
  <c r="E3933" i="24"/>
  <c r="F3932" i="24"/>
  <c r="E3932" i="24"/>
  <c r="F3931" i="24"/>
  <c r="E3931" i="24"/>
  <c r="F3930" i="24"/>
  <c r="E3930" i="24"/>
  <c r="F3929" i="24"/>
  <c r="E3929" i="24"/>
  <c r="F3928" i="24"/>
  <c r="E3928" i="24"/>
  <c r="F3927" i="24"/>
  <c r="E3927" i="24"/>
  <c r="F3926" i="24"/>
  <c r="E3926" i="24"/>
  <c r="F3925" i="24"/>
  <c r="E3925" i="24"/>
  <c r="F3924" i="24"/>
  <c r="E3924" i="24"/>
  <c r="F3923" i="24"/>
  <c r="E3923" i="24"/>
  <c r="F3922" i="24"/>
  <c r="E3922" i="24"/>
  <c r="F3921" i="24"/>
  <c r="E3921" i="24"/>
  <c r="F3920" i="24"/>
  <c r="E3920" i="24"/>
  <c r="F3919" i="24"/>
  <c r="E3919" i="24"/>
  <c r="F3918" i="24"/>
  <c r="E3918" i="24"/>
  <c r="F3917" i="24"/>
  <c r="E3917" i="24"/>
  <c r="F3916" i="24"/>
  <c r="E3916" i="24"/>
  <c r="F3915" i="24"/>
  <c r="E3915" i="24"/>
  <c r="F3914" i="24"/>
  <c r="E3914" i="24"/>
  <c r="F3913" i="24"/>
  <c r="E3913" i="24"/>
  <c r="F3912" i="24"/>
  <c r="E3912" i="24"/>
  <c r="F3911" i="24"/>
  <c r="E3911" i="24"/>
  <c r="F3910" i="24"/>
  <c r="E3910" i="24"/>
  <c r="F3909" i="24"/>
  <c r="E3909" i="24"/>
  <c r="F3908" i="24"/>
  <c r="E3908" i="24"/>
  <c r="F3907" i="24"/>
  <c r="E3907" i="24"/>
  <c r="F3906" i="24"/>
  <c r="E3906" i="24"/>
  <c r="F3905" i="24"/>
  <c r="E3905" i="24"/>
  <c r="F3904" i="24"/>
  <c r="E3904" i="24"/>
  <c r="F3903" i="24"/>
  <c r="E3903" i="24"/>
  <c r="F3902" i="24"/>
  <c r="E3902" i="24"/>
  <c r="F3901" i="24"/>
  <c r="E3901" i="24"/>
  <c r="F3900" i="24"/>
  <c r="E3900" i="24"/>
  <c r="F3899" i="24"/>
  <c r="E3899" i="24"/>
  <c r="F3898" i="24"/>
  <c r="E3898" i="24"/>
  <c r="F3897" i="24"/>
  <c r="E3897" i="24"/>
  <c r="F3896" i="24"/>
  <c r="E3896" i="24"/>
  <c r="F3895" i="24"/>
  <c r="E3895" i="24"/>
  <c r="F3894" i="24"/>
  <c r="E3894" i="24"/>
  <c r="F3893" i="24"/>
  <c r="E3893" i="24"/>
  <c r="F3892" i="24"/>
  <c r="E3892" i="24"/>
  <c r="F3891" i="24"/>
  <c r="E3891" i="24"/>
  <c r="F3890" i="24"/>
  <c r="E3890" i="24"/>
  <c r="F3889" i="24"/>
  <c r="E3889" i="24"/>
  <c r="F3888" i="24"/>
  <c r="E3888" i="24"/>
  <c r="F3887" i="24"/>
  <c r="E3887" i="24"/>
  <c r="F3886" i="24"/>
  <c r="E3886" i="24"/>
  <c r="F3885" i="24"/>
  <c r="E3885" i="24"/>
  <c r="F3884" i="24"/>
  <c r="E3884" i="24"/>
  <c r="F3883" i="24"/>
  <c r="E3883" i="24"/>
  <c r="F3882" i="24"/>
  <c r="E3882" i="24"/>
  <c r="F3881" i="24"/>
  <c r="E3881" i="24"/>
  <c r="F3880" i="24"/>
  <c r="E3880" i="24"/>
  <c r="F3879" i="24"/>
  <c r="E3879" i="24"/>
  <c r="F3878" i="24"/>
  <c r="E3878" i="24"/>
  <c r="F3877" i="24"/>
  <c r="E3877" i="24"/>
  <c r="F3876" i="24"/>
  <c r="E3876" i="24"/>
  <c r="F3875" i="24"/>
  <c r="E3875" i="24"/>
  <c r="F3874" i="24"/>
  <c r="E3874" i="24"/>
  <c r="F3873" i="24"/>
  <c r="E3873" i="24"/>
  <c r="F3872" i="24"/>
  <c r="E3872" i="24"/>
  <c r="F3871" i="24"/>
  <c r="E3871" i="24"/>
  <c r="F3870" i="24"/>
  <c r="E3870" i="24"/>
  <c r="F3869" i="24"/>
  <c r="E3869" i="24"/>
  <c r="F3868" i="24"/>
  <c r="E3868" i="24"/>
  <c r="F3867" i="24"/>
  <c r="E3867" i="24"/>
  <c r="F3866" i="24"/>
  <c r="E3866" i="24"/>
  <c r="F3865" i="24"/>
  <c r="E3865" i="24"/>
  <c r="F3864" i="24"/>
  <c r="E3864" i="24"/>
  <c r="F3863" i="24"/>
  <c r="E3863" i="24"/>
  <c r="F3862" i="24"/>
  <c r="E3862" i="24"/>
  <c r="F3861" i="24"/>
  <c r="E3861" i="24"/>
  <c r="F3860" i="24"/>
  <c r="E3860" i="24"/>
  <c r="F3859" i="24"/>
  <c r="E3859" i="24"/>
  <c r="F3858" i="24"/>
  <c r="E3858" i="24"/>
  <c r="F3857" i="24"/>
  <c r="E3857" i="24"/>
  <c r="F3856" i="24"/>
  <c r="E3856" i="24"/>
  <c r="F3855" i="24"/>
  <c r="E3855" i="24"/>
  <c r="F3854" i="24"/>
  <c r="E3854" i="24"/>
  <c r="F3853" i="24"/>
  <c r="E3853" i="24"/>
  <c r="F3852" i="24"/>
  <c r="E3852" i="24"/>
  <c r="F3851" i="24"/>
  <c r="E3851" i="24"/>
  <c r="F3850" i="24"/>
  <c r="E3850" i="24"/>
  <c r="F3849" i="24"/>
  <c r="E3849" i="24"/>
  <c r="F3848" i="24"/>
  <c r="E3848" i="24"/>
  <c r="F3847" i="24"/>
  <c r="E3847" i="24"/>
  <c r="F3846" i="24"/>
  <c r="E3846" i="24"/>
  <c r="F3845" i="24"/>
  <c r="E3845" i="24"/>
  <c r="F3844" i="24"/>
  <c r="E3844" i="24"/>
  <c r="F3843" i="24"/>
  <c r="E3843" i="24"/>
  <c r="F3842" i="24"/>
  <c r="E3842" i="24"/>
  <c r="F3841" i="24"/>
  <c r="E3841" i="24"/>
  <c r="F3840" i="24"/>
  <c r="E3840" i="24"/>
  <c r="F3839" i="24"/>
  <c r="E3839" i="24"/>
  <c r="F3838" i="24"/>
  <c r="E3838" i="24"/>
  <c r="F3837" i="24"/>
  <c r="E3837" i="24"/>
  <c r="F3836" i="24"/>
  <c r="E3836" i="24"/>
  <c r="F3835" i="24"/>
  <c r="E3835" i="24"/>
  <c r="F3834" i="24"/>
  <c r="E3834" i="24"/>
  <c r="F3833" i="24"/>
  <c r="E3833" i="24"/>
  <c r="F3832" i="24"/>
  <c r="E3832" i="24"/>
  <c r="F3831" i="24"/>
  <c r="E3831" i="24"/>
  <c r="F3830" i="24"/>
  <c r="E3830" i="24"/>
  <c r="F3829" i="24"/>
  <c r="E3829" i="24"/>
  <c r="F3828" i="24"/>
  <c r="E3828" i="24"/>
  <c r="F3827" i="24"/>
  <c r="E3827" i="24"/>
  <c r="F3826" i="24"/>
  <c r="E3826" i="24"/>
  <c r="F3825" i="24"/>
  <c r="E3825" i="24"/>
  <c r="F3824" i="24"/>
  <c r="E3824" i="24"/>
  <c r="F3823" i="24"/>
  <c r="E3823" i="24"/>
  <c r="F3822" i="24"/>
  <c r="E3822" i="24"/>
  <c r="F3821" i="24"/>
  <c r="E3821" i="24"/>
  <c r="F3820" i="24"/>
  <c r="E3820" i="24"/>
  <c r="F3819" i="24"/>
  <c r="E3819" i="24"/>
  <c r="F3818" i="24"/>
  <c r="E3818" i="24"/>
  <c r="F3817" i="24"/>
  <c r="E3817" i="24"/>
  <c r="F3816" i="24"/>
  <c r="E3816" i="24"/>
  <c r="F3815" i="24"/>
  <c r="E3815" i="24"/>
  <c r="F3814" i="24"/>
  <c r="E3814" i="24"/>
  <c r="F3813" i="24"/>
  <c r="E3813" i="24"/>
  <c r="F3812" i="24"/>
  <c r="E3812" i="24"/>
  <c r="F3811" i="24"/>
  <c r="E3811" i="24"/>
  <c r="F3810" i="24"/>
  <c r="E3810" i="24"/>
  <c r="F3809" i="24"/>
  <c r="E3809" i="24"/>
  <c r="F3808" i="24"/>
  <c r="E3808" i="24"/>
  <c r="F3807" i="24"/>
  <c r="E3807" i="24"/>
  <c r="F3806" i="24"/>
  <c r="E3806" i="24"/>
  <c r="F3805" i="24"/>
  <c r="E3805" i="24"/>
  <c r="F3804" i="24"/>
  <c r="E3804" i="24"/>
  <c r="F3803" i="24"/>
  <c r="E3803" i="24"/>
  <c r="F3802" i="24"/>
  <c r="E3802" i="24"/>
  <c r="F3801" i="24"/>
  <c r="E3801" i="24"/>
  <c r="F3800" i="24"/>
  <c r="E3800" i="24"/>
  <c r="F3799" i="24"/>
  <c r="E3799" i="24"/>
  <c r="F3798" i="24"/>
  <c r="E3798" i="24"/>
  <c r="F3797" i="24"/>
  <c r="E3797" i="24"/>
  <c r="F3796" i="24"/>
  <c r="E3796" i="24"/>
  <c r="F3795" i="24"/>
  <c r="E3795" i="24"/>
  <c r="F3794" i="24"/>
  <c r="E3794" i="24"/>
  <c r="F3793" i="24"/>
  <c r="E3793" i="24"/>
  <c r="F3792" i="24"/>
  <c r="E3792" i="24"/>
  <c r="F3791" i="24"/>
  <c r="E3791" i="24"/>
  <c r="F3790" i="24"/>
  <c r="E3790" i="24"/>
  <c r="F3789" i="24"/>
  <c r="E3789" i="24"/>
  <c r="F3788" i="24"/>
  <c r="E3788" i="24"/>
  <c r="F3787" i="24"/>
  <c r="E3787" i="24"/>
  <c r="F3786" i="24"/>
  <c r="E3786" i="24"/>
  <c r="F3785" i="24"/>
  <c r="E3785" i="24"/>
  <c r="F3784" i="24"/>
  <c r="E3784" i="24"/>
  <c r="F3783" i="24"/>
  <c r="E3783" i="24"/>
  <c r="F3782" i="24"/>
  <c r="E3782" i="24"/>
  <c r="F3781" i="24"/>
  <c r="E3781" i="24"/>
  <c r="F3780" i="24"/>
  <c r="E3780" i="24"/>
  <c r="F3779" i="24"/>
  <c r="E3779" i="24"/>
  <c r="F3778" i="24"/>
  <c r="E3778" i="24"/>
  <c r="F3777" i="24"/>
  <c r="E3777" i="24"/>
  <c r="F3776" i="24"/>
  <c r="E3776" i="24"/>
  <c r="F3775" i="24"/>
  <c r="E3775" i="24"/>
  <c r="F3774" i="24"/>
  <c r="E3774" i="24"/>
  <c r="F3773" i="24"/>
  <c r="E3773" i="24"/>
  <c r="F3772" i="24"/>
  <c r="E3772" i="24"/>
  <c r="F3771" i="24"/>
  <c r="E3771" i="24"/>
  <c r="F3770" i="24"/>
  <c r="E3770" i="24"/>
  <c r="F3769" i="24"/>
  <c r="E3769" i="24"/>
  <c r="F3768" i="24"/>
  <c r="E3768" i="24"/>
  <c r="F3767" i="24"/>
  <c r="E3767" i="24"/>
  <c r="F3766" i="24"/>
  <c r="E3766" i="24"/>
  <c r="F3765" i="24"/>
  <c r="E3765" i="24"/>
  <c r="F3764" i="24"/>
  <c r="E3764" i="24"/>
  <c r="F3763" i="24"/>
  <c r="E3763" i="24"/>
  <c r="F3762" i="24"/>
  <c r="E3762" i="24"/>
  <c r="F3761" i="24"/>
  <c r="E3761" i="24"/>
  <c r="F3760" i="24"/>
  <c r="E3760" i="24"/>
  <c r="F3759" i="24"/>
  <c r="E3759" i="24"/>
  <c r="F3758" i="24"/>
  <c r="E3758" i="24"/>
  <c r="F3757" i="24"/>
  <c r="E3757" i="24"/>
  <c r="F3756" i="24"/>
  <c r="E3756" i="24"/>
  <c r="F3755" i="24"/>
  <c r="E3755" i="24"/>
  <c r="F3754" i="24"/>
  <c r="E3754" i="24"/>
  <c r="F3753" i="24"/>
  <c r="E3753" i="24"/>
  <c r="F3752" i="24"/>
  <c r="E3752" i="24"/>
  <c r="F3751" i="24"/>
  <c r="E3751" i="24"/>
  <c r="F3750" i="24"/>
  <c r="E3750" i="24"/>
  <c r="F3749" i="24"/>
  <c r="E3749" i="24"/>
  <c r="F3748" i="24"/>
  <c r="E3748" i="24"/>
  <c r="F3747" i="24"/>
  <c r="E3747" i="24"/>
  <c r="F3746" i="24"/>
  <c r="E3746" i="24"/>
  <c r="F3745" i="24"/>
  <c r="E3745" i="24"/>
  <c r="F3744" i="24"/>
  <c r="E3744" i="24"/>
  <c r="F3743" i="24"/>
  <c r="E3743" i="24"/>
  <c r="F3742" i="24"/>
  <c r="E3742" i="24"/>
  <c r="F3741" i="24"/>
  <c r="E3741" i="24"/>
  <c r="F3740" i="24"/>
  <c r="E3740" i="24"/>
  <c r="F3739" i="24"/>
  <c r="E3739" i="24"/>
  <c r="F3738" i="24"/>
  <c r="E3738" i="24"/>
  <c r="F3737" i="24"/>
  <c r="E3737" i="24"/>
  <c r="F3736" i="24"/>
  <c r="E3736" i="24"/>
  <c r="F3735" i="24"/>
  <c r="E3735" i="24"/>
  <c r="F3734" i="24"/>
  <c r="E3734" i="24"/>
  <c r="F3733" i="24"/>
  <c r="E3733" i="24"/>
  <c r="F3732" i="24"/>
  <c r="E3732" i="24"/>
  <c r="F3731" i="24"/>
  <c r="E3731" i="24"/>
  <c r="F3730" i="24"/>
  <c r="E3730" i="24"/>
  <c r="F3729" i="24"/>
  <c r="E3729" i="24"/>
  <c r="F3728" i="24"/>
  <c r="E3728" i="24"/>
  <c r="F3727" i="24"/>
  <c r="E3727" i="24"/>
  <c r="F3726" i="24"/>
  <c r="E3726" i="24"/>
  <c r="F3725" i="24"/>
  <c r="E3725" i="24"/>
  <c r="F3724" i="24"/>
  <c r="E3724" i="24"/>
  <c r="F3723" i="24"/>
  <c r="E3723" i="24"/>
  <c r="F3722" i="24"/>
  <c r="E3722" i="24"/>
  <c r="F3721" i="24"/>
  <c r="E3721" i="24"/>
  <c r="F3720" i="24"/>
  <c r="E3720" i="24"/>
  <c r="F3719" i="24"/>
  <c r="E3719" i="24"/>
  <c r="F3718" i="24"/>
  <c r="E3718" i="24"/>
  <c r="F3717" i="24"/>
  <c r="E3717" i="24"/>
  <c r="F3716" i="24"/>
  <c r="E3716" i="24"/>
  <c r="F3715" i="24"/>
  <c r="E3715" i="24"/>
  <c r="F3714" i="24"/>
  <c r="E3714" i="24"/>
  <c r="F3713" i="24"/>
  <c r="E3713" i="24"/>
  <c r="F3712" i="24"/>
  <c r="E3712" i="24"/>
  <c r="F3711" i="24"/>
  <c r="E3711" i="24"/>
  <c r="F3710" i="24"/>
  <c r="E3710" i="24"/>
  <c r="F3709" i="24"/>
  <c r="E3709" i="24"/>
  <c r="F3708" i="24"/>
  <c r="E3708" i="24"/>
  <c r="F3707" i="24"/>
  <c r="E3707" i="24"/>
  <c r="F3706" i="24"/>
  <c r="E3706" i="24"/>
  <c r="F3705" i="24"/>
  <c r="E3705" i="24"/>
  <c r="F3704" i="24"/>
  <c r="E3704" i="24"/>
  <c r="F3703" i="24"/>
  <c r="E3703" i="24"/>
  <c r="F3702" i="24"/>
  <c r="E3702" i="24"/>
  <c r="F3701" i="24"/>
  <c r="E3701" i="24"/>
  <c r="F3700" i="24"/>
  <c r="E3700" i="24"/>
  <c r="F3699" i="24"/>
  <c r="E3699" i="24"/>
  <c r="F3698" i="24"/>
  <c r="E3698" i="24"/>
  <c r="F3697" i="24"/>
  <c r="E3697" i="24"/>
  <c r="F3696" i="24"/>
  <c r="E3696" i="24"/>
  <c r="F3695" i="24"/>
  <c r="E3695" i="24"/>
  <c r="F3694" i="24"/>
  <c r="E3694" i="24"/>
  <c r="F3693" i="24"/>
  <c r="E3693" i="24"/>
  <c r="F3692" i="24"/>
  <c r="E3692" i="24"/>
  <c r="F3691" i="24"/>
  <c r="E3691" i="24"/>
  <c r="F3690" i="24"/>
  <c r="E3690" i="24"/>
  <c r="F3689" i="24"/>
  <c r="E3689" i="24"/>
  <c r="F3688" i="24"/>
  <c r="E3688" i="24"/>
  <c r="F3687" i="24"/>
  <c r="E3687" i="24"/>
  <c r="F3686" i="24"/>
  <c r="E3686" i="24"/>
  <c r="F3685" i="24"/>
  <c r="E3685" i="24"/>
  <c r="F3684" i="24"/>
  <c r="E3684" i="24"/>
  <c r="F3683" i="24"/>
  <c r="E3683" i="24"/>
  <c r="F3682" i="24"/>
  <c r="E3682" i="24"/>
  <c r="F3681" i="24"/>
  <c r="E3681" i="24"/>
  <c r="F3680" i="24"/>
  <c r="E3680" i="24"/>
  <c r="F3679" i="24"/>
  <c r="E3679" i="24"/>
  <c r="F3678" i="24"/>
  <c r="E3678" i="24"/>
  <c r="F3677" i="24"/>
  <c r="E3677" i="24"/>
  <c r="F3676" i="24"/>
  <c r="E3676" i="24"/>
  <c r="F3675" i="24"/>
  <c r="E3675" i="24"/>
  <c r="F3674" i="24"/>
  <c r="E3674" i="24"/>
  <c r="F3673" i="24"/>
  <c r="E3673" i="24"/>
  <c r="F3672" i="24"/>
  <c r="E3672" i="24"/>
  <c r="F3671" i="24"/>
  <c r="E3671" i="24"/>
  <c r="F3670" i="24"/>
  <c r="E3670" i="24"/>
  <c r="F3669" i="24"/>
  <c r="E3669" i="24"/>
  <c r="F3668" i="24"/>
  <c r="E3668" i="24"/>
  <c r="F3667" i="24"/>
  <c r="E3667" i="24"/>
  <c r="F3666" i="24"/>
  <c r="E3666" i="24"/>
  <c r="F3665" i="24"/>
  <c r="E3665" i="24"/>
  <c r="F3664" i="24"/>
  <c r="E3664" i="24"/>
  <c r="F3663" i="24"/>
  <c r="E3663" i="24"/>
  <c r="F3662" i="24"/>
  <c r="E3662" i="24"/>
  <c r="F3661" i="24"/>
  <c r="E3661" i="24"/>
  <c r="F3660" i="24"/>
  <c r="E3660" i="24"/>
  <c r="F3659" i="24"/>
  <c r="E3659" i="24"/>
  <c r="F3658" i="24"/>
  <c r="E3658" i="24"/>
  <c r="F3657" i="24"/>
  <c r="E3657" i="24"/>
  <c r="F3656" i="24"/>
  <c r="E3656" i="24"/>
  <c r="F3655" i="24"/>
  <c r="E3655" i="24"/>
  <c r="F3654" i="24"/>
  <c r="E3654" i="24"/>
  <c r="F3653" i="24"/>
  <c r="E3653" i="24"/>
  <c r="F3652" i="24"/>
  <c r="E3652" i="24"/>
  <c r="F3651" i="24"/>
  <c r="E3651" i="24"/>
  <c r="F3650" i="24"/>
  <c r="E3650" i="24"/>
  <c r="F3649" i="24"/>
  <c r="E3649" i="24"/>
  <c r="F3648" i="24"/>
  <c r="E3648" i="24"/>
  <c r="F3647" i="24"/>
  <c r="E3647" i="24"/>
  <c r="F3646" i="24"/>
  <c r="E3646" i="24"/>
  <c r="F3645" i="24"/>
  <c r="E3645" i="24"/>
  <c r="F3644" i="24"/>
  <c r="E3644" i="24"/>
  <c r="F3643" i="24"/>
  <c r="E3643" i="24"/>
  <c r="F3642" i="24"/>
  <c r="E3642" i="24"/>
  <c r="F3641" i="24"/>
  <c r="E3641" i="24"/>
  <c r="F3640" i="24"/>
  <c r="E3640" i="24"/>
  <c r="F3639" i="24"/>
  <c r="E3639" i="24"/>
  <c r="F3638" i="24"/>
  <c r="E3638" i="24"/>
  <c r="F3637" i="24"/>
  <c r="E3637" i="24"/>
  <c r="F3636" i="24"/>
  <c r="E3636" i="24"/>
  <c r="F3635" i="24"/>
  <c r="E3635" i="24"/>
  <c r="F3634" i="24"/>
  <c r="E3634" i="24"/>
  <c r="F3633" i="24"/>
  <c r="E3633" i="24"/>
  <c r="F3632" i="24"/>
  <c r="E3632" i="24"/>
  <c r="F3631" i="24"/>
  <c r="E3631" i="24"/>
  <c r="F3630" i="24"/>
  <c r="E3630" i="24"/>
  <c r="F3629" i="24"/>
  <c r="E3629" i="24"/>
  <c r="F3628" i="24"/>
  <c r="E3628" i="24"/>
  <c r="F3627" i="24"/>
  <c r="E3627" i="24"/>
  <c r="F3626" i="24"/>
  <c r="E3626" i="24"/>
  <c r="F3625" i="24"/>
  <c r="E3625" i="24"/>
  <c r="F3624" i="24"/>
  <c r="E3624" i="24"/>
  <c r="F3623" i="24"/>
  <c r="E3623" i="24"/>
  <c r="F3622" i="24"/>
  <c r="E3622" i="24"/>
  <c r="F3621" i="24"/>
  <c r="E3621" i="24"/>
  <c r="F3620" i="24"/>
  <c r="E3620" i="24"/>
  <c r="F3619" i="24"/>
  <c r="E3619" i="24"/>
  <c r="F3618" i="24"/>
  <c r="E3618" i="24"/>
  <c r="F3617" i="24"/>
  <c r="E3617" i="24"/>
  <c r="F3616" i="24"/>
  <c r="E3616" i="24"/>
  <c r="F3615" i="24"/>
  <c r="E3615" i="24"/>
  <c r="F3614" i="24"/>
  <c r="E3614" i="24"/>
  <c r="F3613" i="24"/>
  <c r="E3613" i="24"/>
  <c r="F3612" i="24"/>
  <c r="E3612" i="24"/>
  <c r="F3611" i="24"/>
  <c r="E3611" i="24"/>
  <c r="F3610" i="24"/>
  <c r="E3610" i="24"/>
  <c r="F3609" i="24"/>
  <c r="E3609" i="24"/>
  <c r="F3608" i="24"/>
  <c r="E3608" i="24"/>
  <c r="F3607" i="24"/>
  <c r="E3607" i="24"/>
  <c r="F3606" i="24"/>
  <c r="E3606" i="24"/>
  <c r="F3605" i="24"/>
  <c r="E3605" i="24"/>
  <c r="F3604" i="24"/>
  <c r="E3604" i="24"/>
  <c r="F3603" i="24"/>
  <c r="E3603" i="24"/>
  <c r="F3602" i="24"/>
  <c r="E3602" i="24"/>
  <c r="F3601" i="24"/>
  <c r="E3601" i="24"/>
  <c r="F3600" i="24"/>
  <c r="E3600" i="24"/>
  <c r="F3599" i="24"/>
  <c r="E3599" i="24"/>
  <c r="F3598" i="24"/>
  <c r="E3598" i="24"/>
  <c r="F3597" i="24"/>
  <c r="E3597" i="24"/>
  <c r="F3596" i="24"/>
  <c r="E3596" i="24"/>
  <c r="F3595" i="24"/>
  <c r="E3595" i="24"/>
  <c r="F3594" i="24"/>
  <c r="E3594" i="24"/>
  <c r="F3593" i="24"/>
  <c r="E3593" i="24"/>
  <c r="F3592" i="24"/>
  <c r="E3592" i="24"/>
  <c r="F3591" i="24"/>
  <c r="E3591" i="24"/>
  <c r="F3590" i="24"/>
  <c r="E3590" i="24"/>
  <c r="F3589" i="24"/>
  <c r="E3589" i="24"/>
  <c r="F3588" i="24"/>
  <c r="E3588" i="24"/>
  <c r="F3587" i="24"/>
  <c r="E3587" i="24"/>
  <c r="F3586" i="24"/>
  <c r="E3586" i="24"/>
  <c r="F3585" i="24"/>
  <c r="E3585" i="24"/>
  <c r="F3584" i="24"/>
  <c r="E3584" i="24"/>
  <c r="F3583" i="24"/>
  <c r="E3583" i="24"/>
  <c r="F3582" i="24"/>
  <c r="E3582" i="24"/>
  <c r="F3581" i="24"/>
  <c r="E3581" i="24"/>
  <c r="F3580" i="24"/>
  <c r="E3580" i="24"/>
  <c r="F3579" i="24"/>
  <c r="E3579" i="24"/>
  <c r="F3578" i="24"/>
  <c r="E3578" i="24"/>
  <c r="F3577" i="24"/>
  <c r="E3577" i="24"/>
  <c r="F3576" i="24"/>
  <c r="E3576" i="24"/>
  <c r="F3575" i="24"/>
  <c r="E3575" i="24"/>
  <c r="F3574" i="24"/>
  <c r="E3574" i="24"/>
  <c r="F3573" i="24"/>
  <c r="E3573" i="24"/>
  <c r="F3572" i="24"/>
  <c r="E3572" i="24"/>
  <c r="F3571" i="24"/>
  <c r="E3571" i="24"/>
  <c r="F3570" i="24"/>
  <c r="E3570" i="24"/>
  <c r="F3569" i="24"/>
  <c r="E3569" i="24"/>
  <c r="F3568" i="24"/>
  <c r="E3568" i="24"/>
  <c r="F3567" i="24"/>
  <c r="E3567" i="24"/>
  <c r="F3566" i="24"/>
  <c r="E3566" i="24"/>
  <c r="F3565" i="24"/>
  <c r="E3565" i="24"/>
  <c r="F3564" i="24"/>
  <c r="E3564" i="24"/>
  <c r="F3563" i="24"/>
  <c r="E3563" i="24"/>
  <c r="F3562" i="24"/>
  <c r="E3562" i="24"/>
  <c r="F3561" i="24"/>
  <c r="E3561" i="24"/>
  <c r="F3560" i="24"/>
  <c r="E3560" i="24"/>
  <c r="F3559" i="24"/>
  <c r="E3559" i="24"/>
  <c r="F3558" i="24"/>
  <c r="E3558" i="24"/>
  <c r="F3557" i="24"/>
  <c r="E3557" i="24"/>
  <c r="F3556" i="24"/>
  <c r="E3556" i="24"/>
  <c r="F3555" i="24"/>
  <c r="E3555" i="24"/>
  <c r="F3554" i="24"/>
  <c r="E3554" i="24"/>
  <c r="F3553" i="24"/>
  <c r="E3553" i="24"/>
  <c r="F3552" i="24"/>
  <c r="E3552" i="24"/>
  <c r="F3551" i="24"/>
  <c r="E3551" i="24"/>
  <c r="F3550" i="24"/>
  <c r="E3550" i="24"/>
  <c r="F3549" i="24"/>
  <c r="E3549" i="24"/>
  <c r="F3548" i="24"/>
  <c r="E3548" i="24"/>
  <c r="F3547" i="24"/>
  <c r="E3547" i="24"/>
  <c r="F3546" i="24"/>
  <c r="E3546" i="24"/>
  <c r="F3545" i="24"/>
  <c r="E3545" i="24"/>
  <c r="F3544" i="24"/>
  <c r="E3544" i="24"/>
  <c r="F3543" i="24"/>
  <c r="E3543" i="24"/>
  <c r="F3542" i="24"/>
  <c r="E3542" i="24"/>
  <c r="F3541" i="24"/>
  <c r="E3541" i="24"/>
  <c r="F3540" i="24"/>
  <c r="E3540" i="24"/>
  <c r="F3539" i="24"/>
  <c r="E3539" i="24"/>
  <c r="F3538" i="24"/>
  <c r="E3538" i="24"/>
  <c r="F3537" i="24"/>
  <c r="E3537" i="24"/>
  <c r="F3536" i="24"/>
  <c r="E3536" i="24"/>
  <c r="F3535" i="24"/>
  <c r="E3535" i="24"/>
  <c r="F3534" i="24"/>
  <c r="E3534" i="24"/>
  <c r="F3533" i="24"/>
  <c r="E3533" i="24"/>
  <c r="F3532" i="24"/>
  <c r="E3532" i="24"/>
  <c r="F3531" i="24"/>
  <c r="E3531" i="24"/>
  <c r="F3530" i="24"/>
  <c r="E3530" i="24"/>
  <c r="F3529" i="24"/>
  <c r="E3529" i="24"/>
  <c r="F3528" i="24"/>
  <c r="E3528" i="24"/>
  <c r="F3527" i="24"/>
  <c r="E3527" i="24"/>
  <c r="F3526" i="24"/>
  <c r="E3526" i="24"/>
  <c r="F3525" i="24"/>
  <c r="E3525" i="24"/>
  <c r="F3524" i="24"/>
  <c r="E3524" i="24"/>
  <c r="F3523" i="24"/>
  <c r="E3523" i="24"/>
  <c r="F3522" i="24"/>
  <c r="E3522" i="24"/>
  <c r="F3521" i="24"/>
  <c r="E3521" i="24"/>
  <c r="F3520" i="24"/>
  <c r="E3520" i="24"/>
  <c r="F3519" i="24"/>
  <c r="E3519" i="24"/>
  <c r="F3518" i="24"/>
  <c r="E3518" i="24"/>
  <c r="F3517" i="24"/>
  <c r="E3517" i="24"/>
  <c r="F3516" i="24"/>
  <c r="E3516" i="24"/>
  <c r="F3515" i="24"/>
  <c r="E3515" i="24"/>
  <c r="F3514" i="24"/>
  <c r="E3514" i="24"/>
  <c r="F3513" i="24"/>
  <c r="E3513" i="24"/>
  <c r="F3512" i="24"/>
  <c r="E3512" i="24"/>
  <c r="F3511" i="24"/>
  <c r="E3511" i="24"/>
  <c r="F3510" i="24"/>
  <c r="E3510" i="24"/>
  <c r="F3509" i="24"/>
  <c r="E3509" i="24"/>
  <c r="F3508" i="24"/>
  <c r="E3508" i="24"/>
  <c r="F3507" i="24"/>
  <c r="E3507" i="24"/>
  <c r="F3506" i="24"/>
  <c r="E3506" i="24"/>
  <c r="F3505" i="24"/>
  <c r="E3505" i="24"/>
  <c r="F3504" i="24"/>
  <c r="E3504" i="24"/>
  <c r="F3503" i="24"/>
  <c r="E3503" i="24"/>
  <c r="F3502" i="24"/>
  <c r="E3502" i="24"/>
  <c r="F3501" i="24"/>
  <c r="E3501" i="24"/>
  <c r="F3500" i="24"/>
  <c r="E3500" i="24"/>
  <c r="F3499" i="24"/>
  <c r="E3499" i="24"/>
  <c r="F3498" i="24"/>
  <c r="E3498" i="24"/>
  <c r="F3497" i="24"/>
  <c r="E3497" i="24"/>
  <c r="F3496" i="24"/>
  <c r="E3496" i="24"/>
  <c r="F3495" i="24"/>
  <c r="E3495" i="24"/>
  <c r="F3494" i="24"/>
  <c r="E3494" i="24"/>
  <c r="F3493" i="24"/>
  <c r="E3493" i="24"/>
  <c r="F3492" i="24"/>
  <c r="E3492" i="24"/>
  <c r="F3491" i="24"/>
  <c r="E3491" i="24"/>
  <c r="F3490" i="24"/>
  <c r="E3490" i="24"/>
  <c r="F3489" i="24"/>
  <c r="E3489" i="24"/>
  <c r="F3488" i="24"/>
  <c r="E3488" i="24"/>
  <c r="F3487" i="24"/>
  <c r="E3487" i="24"/>
  <c r="F3486" i="24"/>
  <c r="E3486" i="24"/>
  <c r="F3485" i="24"/>
  <c r="E3485" i="24"/>
  <c r="F3484" i="24"/>
  <c r="E3484" i="24"/>
  <c r="F3483" i="24"/>
  <c r="E3483" i="24"/>
  <c r="F3482" i="24"/>
  <c r="E3482" i="24"/>
  <c r="F3481" i="24"/>
  <c r="E3481" i="24"/>
  <c r="F3480" i="24"/>
  <c r="E3480" i="24"/>
  <c r="F3479" i="24"/>
  <c r="E3479" i="24"/>
  <c r="F3478" i="24"/>
  <c r="E3478" i="24"/>
  <c r="F3477" i="24"/>
  <c r="E3477" i="24"/>
  <c r="F3476" i="24"/>
  <c r="E3476" i="24"/>
  <c r="F3475" i="24"/>
  <c r="E3475" i="24"/>
  <c r="F3474" i="24"/>
  <c r="E3474" i="24"/>
  <c r="F3473" i="24"/>
  <c r="E3473" i="24"/>
  <c r="F3472" i="24"/>
  <c r="E3472" i="24"/>
  <c r="F3471" i="24"/>
  <c r="E3471" i="24"/>
  <c r="F3470" i="24"/>
  <c r="E3470" i="24"/>
  <c r="F3469" i="24"/>
  <c r="E3469" i="24"/>
  <c r="F3468" i="24"/>
  <c r="E3468" i="24"/>
  <c r="F3467" i="24"/>
  <c r="E3467" i="24"/>
  <c r="F3466" i="24"/>
  <c r="E3466" i="24"/>
  <c r="F3465" i="24"/>
  <c r="E3465" i="24"/>
  <c r="F3464" i="24"/>
  <c r="E3464" i="24"/>
  <c r="F3463" i="24"/>
  <c r="E3463" i="24"/>
  <c r="F3462" i="24"/>
  <c r="E3462" i="24"/>
  <c r="F3461" i="24"/>
  <c r="E3461" i="24"/>
  <c r="F3460" i="24"/>
  <c r="E3460" i="24"/>
  <c r="F3459" i="24"/>
  <c r="E3459" i="24"/>
  <c r="F3458" i="24"/>
  <c r="E3458" i="24"/>
  <c r="F3457" i="24"/>
  <c r="E3457" i="24"/>
  <c r="F3456" i="24"/>
  <c r="E3456" i="24"/>
  <c r="F3455" i="24"/>
  <c r="E3455" i="24"/>
  <c r="F3454" i="24"/>
  <c r="E3454" i="24"/>
  <c r="F3453" i="24"/>
  <c r="E3453" i="24"/>
  <c r="F3452" i="24"/>
  <c r="E3452" i="24"/>
  <c r="F3451" i="24"/>
  <c r="E3451" i="24"/>
  <c r="F3450" i="24"/>
  <c r="E3450" i="24"/>
  <c r="G3450" i="24" s="1"/>
  <c r="F3449" i="24"/>
  <c r="E3449" i="24"/>
  <c r="F3448" i="24"/>
  <c r="E3448" i="24"/>
  <c r="F3447" i="24"/>
  <c r="E3447" i="24"/>
  <c r="F3446" i="24"/>
  <c r="E3446" i="24"/>
  <c r="F3445" i="24"/>
  <c r="E3445" i="24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F3439" i="24"/>
  <c r="E3439" i="24"/>
  <c r="F3438" i="24"/>
  <c r="E3438" i="24"/>
  <c r="F3437" i="24"/>
  <c r="E3437" i="24"/>
  <c r="F3436" i="24"/>
  <c r="E3436" i="24"/>
  <c r="F3435" i="24"/>
  <c r="E3435" i="24"/>
  <c r="F3434" i="24"/>
  <c r="E3434" i="24"/>
  <c r="F3433" i="24"/>
  <c r="E3433" i="24"/>
  <c r="F3432" i="24"/>
  <c r="E3432" i="24"/>
  <c r="F3431" i="24"/>
  <c r="E3431" i="24"/>
  <c r="F3430" i="24"/>
  <c r="E3430" i="24"/>
  <c r="F3429" i="24"/>
  <c r="E3429" i="24"/>
  <c r="F3428" i="24"/>
  <c r="E3428" i="24"/>
  <c r="F3427" i="24"/>
  <c r="E3427" i="24"/>
  <c r="F3426" i="24"/>
  <c r="E3426" i="24"/>
  <c r="G3426" i="24" s="1"/>
  <c r="F3425" i="24"/>
  <c r="E3425" i="24"/>
  <c r="F3424" i="24"/>
  <c r="E3424" i="24"/>
  <c r="F3423" i="24"/>
  <c r="E3423" i="24"/>
  <c r="F3422" i="24"/>
  <c r="E3422" i="24"/>
  <c r="F3421" i="24"/>
  <c r="E3421" i="24"/>
  <c r="F3420" i="24"/>
  <c r="E3420" i="24"/>
  <c r="F3419" i="24"/>
  <c r="E3419" i="24"/>
  <c r="F3418" i="24"/>
  <c r="E3418" i="24"/>
  <c r="F3417" i="24"/>
  <c r="E3417" i="24"/>
  <c r="F3416" i="24"/>
  <c r="E3416" i="24"/>
  <c r="F3415" i="24"/>
  <c r="E3415" i="24"/>
  <c r="G3415" i="24" s="1"/>
  <c r="F3414" i="24"/>
  <c r="E3414" i="24"/>
  <c r="F3413" i="24"/>
  <c r="E3413" i="24"/>
  <c r="F3412" i="24"/>
  <c r="E3412" i="24"/>
  <c r="F3411" i="24"/>
  <c r="E3411" i="24"/>
  <c r="F3410" i="24"/>
  <c r="E3410" i="24"/>
  <c r="F3409" i="24"/>
  <c r="E3409" i="24"/>
  <c r="F3408" i="24"/>
  <c r="E3408" i="24"/>
  <c r="F3407" i="24"/>
  <c r="E3407" i="24"/>
  <c r="G3407" i="24" s="1"/>
  <c r="F3406" i="24"/>
  <c r="E3406" i="24"/>
  <c r="F3405" i="24"/>
  <c r="E3405" i="24"/>
  <c r="F3404" i="24"/>
  <c r="E3404" i="24"/>
  <c r="F3403" i="24"/>
  <c r="E3403" i="24"/>
  <c r="F3402" i="24"/>
  <c r="E3402" i="24"/>
  <c r="F3401" i="24"/>
  <c r="E3401" i="24"/>
  <c r="F3400" i="24"/>
  <c r="E3400" i="24"/>
  <c r="F3399" i="24"/>
  <c r="E3399" i="24"/>
  <c r="F3398" i="24"/>
  <c r="E3398" i="24"/>
  <c r="F3397" i="24"/>
  <c r="E3397" i="24"/>
  <c r="F3396" i="24"/>
  <c r="E3396" i="24"/>
  <c r="F3395" i="24"/>
  <c r="E3395" i="24"/>
  <c r="F3394" i="24"/>
  <c r="E3394" i="24"/>
  <c r="F3393" i="24"/>
  <c r="E3393" i="24"/>
  <c r="F3392" i="24"/>
  <c r="E3392" i="24"/>
  <c r="F3391" i="24"/>
  <c r="E3391" i="24"/>
  <c r="F3390" i="24"/>
  <c r="E3390" i="24"/>
  <c r="F3389" i="24"/>
  <c r="E3389" i="24"/>
  <c r="F3388" i="24"/>
  <c r="E3388" i="24"/>
  <c r="F3387" i="24"/>
  <c r="E3387" i="24"/>
  <c r="F3386" i="24"/>
  <c r="E3386" i="24"/>
  <c r="F3385" i="24"/>
  <c r="E3385" i="24"/>
  <c r="F3384" i="24"/>
  <c r="E3384" i="24"/>
  <c r="F3383" i="24"/>
  <c r="E3383" i="24"/>
  <c r="F3382" i="24"/>
  <c r="E3382" i="24"/>
  <c r="F3381" i="24"/>
  <c r="E3381" i="24"/>
  <c r="F3380" i="24"/>
  <c r="E3380" i="24"/>
  <c r="F3379" i="24"/>
  <c r="E3379" i="24"/>
  <c r="F3378" i="24"/>
  <c r="E3378" i="24"/>
  <c r="F3377" i="24"/>
  <c r="E3377" i="24"/>
  <c r="F3376" i="24"/>
  <c r="E3376" i="24"/>
  <c r="F3375" i="24"/>
  <c r="E3375" i="24"/>
  <c r="F3374" i="24"/>
  <c r="E3374" i="24"/>
  <c r="F3373" i="24"/>
  <c r="E3373" i="24"/>
  <c r="F3372" i="24"/>
  <c r="E3372" i="24"/>
  <c r="F3371" i="24"/>
  <c r="E3371" i="24"/>
  <c r="F3370" i="24"/>
  <c r="E3370" i="24"/>
  <c r="F3369" i="24"/>
  <c r="E3369" i="24"/>
  <c r="F3368" i="24"/>
  <c r="E3368" i="24"/>
  <c r="F3367" i="24"/>
  <c r="E3367" i="24"/>
  <c r="F3366" i="24"/>
  <c r="E3366" i="24"/>
  <c r="F3365" i="24"/>
  <c r="E3365" i="24"/>
  <c r="F3364" i="24"/>
  <c r="E3364" i="24"/>
  <c r="F3363" i="24"/>
  <c r="E3363" i="24"/>
  <c r="F3362" i="24"/>
  <c r="E3362" i="24"/>
  <c r="F3361" i="24"/>
  <c r="E3361" i="24"/>
  <c r="F3360" i="24"/>
  <c r="E3360" i="24"/>
  <c r="F3359" i="24"/>
  <c r="E3359" i="24"/>
  <c r="F3358" i="24"/>
  <c r="E3358" i="24"/>
  <c r="F3357" i="24"/>
  <c r="E3357" i="24"/>
  <c r="F3356" i="24"/>
  <c r="E3356" i="24"/>
  <c r="F3355" i="24"/>
  <c r="E3355" i="24"/>
  <c r="F3354" i="24"/>
  <c r="E3354" i="24"/>
  <c r="F3353" i="24"/>
  <c r="E3353" i="24"/>
  <c r="F3352" i="24"/>
  <c r="E3352" i="24"/>
  <c r="F3351" i="24"/>
  <c r="E3351" i="24"/>
  <c r="F3350" i="24"/>
  <c r="E3350" i="24"/>
  <c r="F3349" i="24"/>
  <c r="E3349" i="24"/>
  <c r="F3348" i="24"/>
  <c r="E3348" i="24"/>
  <c r="F3347" i="24"/>
  <c r="E3347" i="24"/>
  <c r="F3346" i="24"/>
  <c r="E3346" i="24"/>
  <c r="F3345" i="24"/>
  <c r="E3345" i="24"/>
  <c r="F3344" i="24"/>
  <c r="E3344" i="24"/>
  <c r="F3343" i="24"/>
  <c r="E3343" i="24"/>
  <c r="F3342" i="24"/>
  <c r="E3342" i="24"/>
  <c r="F3341" i="24"/>
  <c r="E3341" i="24"/>
  <c r="F3340" i="24"/>
  <c r="E3340" i="24"/>
  <c r="F3339" i="24"/>
  <c r="E3339" i="24"/>
  <c r="F3338" i="24"/>
  <c r="E3338" i="24"/>
  <c r="F3337" i="24"/>
  <c r="E3337" i="24"/>
  <c r="F3336" i="24"/>
  <c r="E3336" i="24"/>
  <c r="F3335" i="24"/>
  <c r="E3335" i="24"/>
  <c r="F3334" i="24"/>
  <c r="E3334" i="24"/>
  <c r="F3333" i="24"/>
  <c r="E3333" i="24"/>
  <c r="F3332" i="24"/>
  <c r="E3332" i="24"/>
  <c r="F3331" i="24"/>
  <c r="E3331" i="24"/>
  <c r="F3330" i="24"/>
  <c r="E3330" i="24"/>
  <c r="F3329" i="24"/>
  <c r="E3329" i="24"/>
  <c r="F3328" i="24"/>
  <c r="E3328" i="24"/>
  <c r="F3327" i="24"/>
  <c r="E3327" i="24"/>
  <c r="F3326" i="24"/>
  <c r="E3326" i="24"/>
  <c r="F3325" i="24"/>
  <c r="E3325" i="24"/>
  <c r="F3324" i="24"/>
  <c r="E3324" i="24"/>
  <c r="F3323" i="24"/>
  <c r="E3323" i="24"/>
  <c r="F3322" i="24"/>
  <c r="E3322" i="24"/>
  <c r="F3321" i="24"/>
  <c r="E3321" i="24"/>
  <c r="F3320" i="24"/>
  <c r="E3320" i="24"/>
  <c r="F3319" i="24"/>
  <c r="E3319" i="24"/>
  <c r="F3318" i="24"/>
  <c r="E3318" i="24"/>
  <c r="F3317" i="24"/>
  <c r="E3317" i="24"/>
  <c r="F3316" i="24"/>
  <c r="E3316" i="24"/>
  <c r="F3315" i="24"/>
  <c r="E3315" i="24"/>
  <c r="F3314" i="24"/>
  <c r="E3314" i="24"/>
  <c r="F3313" i="24"/>
  <c r="E3313" i="24"/>
  <c r="F3312" i="24"/>
  <c r="E3312" i="24"/>
  <c r="F3311" i="24"/>
  <c r="E3311" i="24"/>
  <c r="F3310" i="24"/>
  <c r="E3310" i="24"/>
  <c r="F3309" i="24"/>
  <c r="E3309" i="24"/>
  <c r="F3308" i="24"/>
  <c r="E3308" i="24"/>
  <c r="F3307" i="24"/>
  <c r="E3307" i="24"/>
  <c r="F3306" i="24"/>
  <c r="E3306" i="24"/>
  <c r="F3305" i="24"/>
  <c r="E3305" i="24"/>
  <c r="F3304" i="24"/>
  <c r="E3304" i="24"/>
  <c r="F3303" i="24"/>
  <c r="E3303" i="24"/>
  <c r="F3302" i="24"/>
  <c r="E3302" i="24"/>
  <c r="F3301" i="24"/>
  <c r="E3301" i="24"/>
  <c r="F3300" i="24"/>
  <c r="E3300" i="24"/>
  <c r="F3299" i="24"/>
  <c r="E3299" i="24"/>
  <c r="F3298" i="24"/>
  <c r="E3298" i="24"/>
  <c r="F3297" i="24"/>
  <c r="E3297" i="24"/>
  <c r="F3296" i="24"/>
  <c r="E3296" i="24"/>
  <c r="F3295" i="24"/>
  <c r="E3295" i="24"/>
  <c r="G3295" i="24" s="1"/>
  <c r="F3294" i="24"/>
  <c r="E3294" i="24"/>
  <c r="F3293" i="24"/>
  <c r="E3293" i="24"/>
  <c r="F3292" i="24"/>
  <c r="E3292" i="24"/>
  <c r="F3291" i="24"/>
  <c r="E3291" i="24"/>
  <c r="F3290" i="24"/>
  <c r="E3290" i="24"/>
  <c r="F3289" i="24"/>
  <c r="E3289" i="24"/>
  <c r="F3288" i="24"/>
  <c r="E3288" i="24"/>
  <c r="F3287" i="24"/>
  <c r="E3287" i="24"/>
  <c r="F3286" i="24"/>
  <c r="E3286" i="24"/>
  <c r="F3285" i="24"/>
  <c r="E3285" i="24"/>
  <c r="F3284" i="24"/>
  <c r="E3284" i="24"/>
  <c r="F3283" i="24"/>
  <c r="E3283" i="24"/>
  <c r="F3282" i="24"/>
  <c r="E3282" i="24"/>
  <c r="F3281" i="24"/>
  <c r="E3281" i="24"/>
  <c r="F3280" i="24"/>
  <c r="E3280" i="24"/>
  <c r="F3279" i="24"/>
  <c r="E3279" i="24"/>
  <c r="G3279" i="24" s="1"/>
  <c r="F3278" i="24"/>
  <c r="E3278" i="24"/>
  <c r="F3277" i="24"/>
  <c r="E3277" i="24"/>
  <c r="F3276" i="24"/>
  <c r="E3276" i="24"/>
  <c r="F3275" i="24"/>
  <c r="E3275" i="24"/>
  <c r="F3274" i="24"/>
  <c r="E3274" i="24"/>
  <c r="F3273" i="24"/>
  <c r="E3273" i="24"/>
  <c r="F3272" i="24"/>
  <c r="E3272" i="24"/>
  <c r="F3271" i="24"/>
  <c r="E3271" i="24"/>
  <c r="F3270" i="24"/>
  <c r="E3270" i="24"/>
  <c r="F3269" i="24"/>
  <c r="E3269" i="24"/>
  <c r="F3268" i="24"/>
  <c r="E3268" i="24"/>
  <c r="F3267" i="24"/>
  <c r="E3267" i="24"/>
  <c r="F3266" i="24"/>
  <c r="E3266" i="24"/>
  <c r="F3265" i="24"/>
  <c r="E3265" i="24"/>
  <c r="F3264" i="24"/>
  <c r="E3264" i="24"/>
  <c r="F3263" i="24"/>
  <c r="E3263" i="24"/>
  <c r="G3263" i="24" s="1"/>
  <c r="F3262" i="24"/>
  <c r="E3262" i="24"/>
  <c r="F3261" i="24"/>
  <c r="E3261" i="24"/>
  <c r="F3260" i="24"/>
  <c r="E3260" i="24"/>
  <c r="F3259" i="24"/>
  <c r="E3259" i="24"/>
  <c r="F3258" i="24"/>
  <c r="E3258" i="24"/>
  <c r="F3257" i="24"/>
  <c r="E3257" i="24"/>
  <c r="F3256" i="24"/>
  <c r="E3256" i="24"/>
  <c r="F3255" i="24"/>
  <c r="E3255" i="24"/>
  <c r="F3254" i="24"/>
  <c r="E3254" i="24"/>
  <c r="F3253" i="24"/>
  <c r="E3253" i="24"/>
  <c r="F3252" i="24"/>
  <c r="E3252" i="24"/>
  <c r="F3251" i="24"/>
  <c r="E3251" i="24"/>
  <c r="F3250" i="24"/>
  <c r="E3250" i="24"/>
  <c r="F3249" i="24"/>
  <c r="E3249" i="24"/>
  <c r="F3248" i="24"/>
  <c r="E3248" i="24"/>
  <c r="F3247" i="24"/>
  <c r="E3247" i="24"/>
  <c r="G3247" i="24" s="1"/>
  <c r="F3246" i="24"/>
  <c r="E3246" i="24"/>
  <c r="F3245" i="24"/>
  <c r="E3245" i="24"/>
  <c r="F3244" i="24"/>
  <c r="E3244" i="24"/>
  <c r="F3243" i="24"/>
  <c r="E3243" i="24"/>
  <c r="F3242" i="24"/>
  <c r="E3242" i="24"/>
  <c r="F3241" i="24"/>
  <c r="E3241" i="24"/>
  <c r="F3240" i="24"/>
  <c r="E3240" i="24"/>
  <c r="F3239" i="24"/>
  <c r="E3239" i="24"/>
  <c r="G3239" i="24" s="1"/>
  <c r="F3238" i="24"/>
  <c r="E3238" i="24"/>
  <c r="F3237" i="24"/>
  <c r="E3237" i="24"/>
  <c r="F3236" i="24"/>
  <c r="E3236" i="24"/>
  <c r="F3235" i="24"/>
  <c r="E3235" i="24"/>
  <c r="F3234" i="24"/>
  <c r="E3234" i="24"/>
  <c r="F3233" i="24"/>
  <c r="E3233" i="24"/>
  <c r="F3232" i="24"/>
  <c r="E3232" i="24"/>
  <c r="F3231" i="24"/>
  <c r="E3231" i="24"/>
  <c r="G3231" i="24" s="1"/>
  <c r="F3230" i="24"/>
  <c r="E3230" i="24"/>
  <c r="F3229" i="24"/>
  <c r="E3229" i="24"/>
  <c r="F3228" i="24"/>
  <c r="E3228" i="24"/>
  <c r="F3227" i="24"/>
  <c r="E3227" i="24"/>
  <c r="F3226" i="24"/>
  <c r="E3226" i="24"/>
  <c r="F3225" i="24"/>
  <c r="E3225" i="24"/>
  <c r="F3224" i="24"/>
  <c r="E3224" i="24"/>
  <c r="F3223" i="24"/>
  <c r="E3223" i="24"/>
  <c r="F3222" i="24"/>
  <c r="E3222" i="24"/>
  <c r="F3221" i="24"/>
  <c r="E3221" i="24"/>
  <c r="F3220" i="24"/>
  <c r="E3220" i="24"/>
  <c r="F3219" i="24"/>
  <c r="E3219" i="24"/>
  <c r="F3218" i="24"/>
  <c r="E3218" i="24"/>
  <c r="F3217" i="24"/>
  <c r="E3217" i="24"/>
  <c r="F3216" i="24"/>
  <c r="E3216" i="24"/>
  <c r="F3215" i="24"/>
  <c r="E3215" i="24"/>
  <c r="F3214" i="24"/>
  <c r="E3214" i="24"/>
  <c r="F3213" i="24"/>
  <c r="E3213" i="24"/>
  <c r="F3212" i="24"/>
  <c r="E3212" i="24"/>
  <c r="F3211" i="24"/>
  <c r="E3211" i="24"/>
  <c r="F3210" i="24"/>
  <c r="E3210" i="24"/>
  <c r="F3209" i="24"/>
  <c r="E3209" i="24"/>
  <c r="F3208" i="24"/>
  <c r="E3208" i="24"/>
  <c r="F3207" i="24"/>
  <c r="E3207" i="24"/>
  <c r="F3206" i="24"/>
  <c r="E3206" i="24"/>
  <c r="F3205" i="24"/>
  <c r="E3205" i="24"/>
  <c r="F3204" i="24"/>
  <c r="E3204" i="24"/>
  <c r="F3203" i="24"/>
  <c r="E3203" i="24"/>
  <c r="F3202" i="24"/>
  <c r="E3202" i="24"/>
  <c r="F3201" i="24"/>
  <c r="E3201" i="24"/>
  <c r="F3200" i="24"/>
  <c r="E3200" i="24"/>
  <c r="F3199" i="24"/>
  <c r="E3199" i="24"/>
  <c r="G3199" i="24" s="1"/>
  <c r="F3198" i="24"/>
  <c r="E3198" i="24"/>
  <c r="F3197" i="24"/>
  <c r="E3197" i="24"/>
  <c r="F3196" i="24"/>
  <c r="E3196" i="24"/>
  <c r="F3195" i="24"/>
  <c r="E3195" i="24"/>
  <c r="F3194" i="24"/>
  <c r="E3194" i="24"/>
  <c r="F3193" i="24"/>
  <c r="E3193" i="24"/>
  <c r="F3192" i="24"/>
  <c r="E3192" i="24"/>
  <c r="F3191" i="24"/>
  <c r="E3191" i="24"/>
  <c r="F3190" i="24"/>
  <c r="E3190" i="24"/>
  <c r="F3189" i="24"/>
  <c r="E3189" i="24"/>
  <c r="F3188" i="24"/>
  <c r="E3188" i="24"/>
  <c r="F3187" i="24"/>
  <c r="E3187" i="24"/>
  <c r="F3186" i="24"/>
  <c r="E3186" i="24"/>
  <c r="F3185" i="24"/>
  <c r="E3185" i="24"/>
  <c r="F3184" i="24"/>
  <c r="E3184" i="24"/>
  <c r="F3183" i="24"/>
  <c r="E3183" i="24"/>
  <c r="G3183" i="24" s="1"/>
  <c r="F3182" i="24"/>
  <c r="E3182" i="24"/>
  <c r="F3181" i="24"/>
  <c r="E3181" i="24"/>
  <c r="F3180" i="24"/>
  <c r="E3180" i="24"/>
  <c r="F3179" i="24"/>
  <c r="E3179" i="24"/>
  <c r="F3178" i="24"/>
  <c r="E3178" i="24"/>
  <c r="F3177" i="24"/>
  <c r="E3177" i="24"/>
  <c r="F3176" i="24"/>
  <c r="E3176" i="24"/>
  <c r="F3175" i="24"/>
  <c r="E3175" i="24"/>
  <c r="F3174" i="24"/>
  <c r="E3174" i="24"/>
  <c r="F3173" i="24"/>
  <c r="E3173" i="24"/>
  <c r="F3172" i="24"/>
  <c r="E3172" i="24"/>
  <c r="F3171" i="24"/>
  <c r="E3171" i="24"/>
  <c r="F3170" i="24"/>
  <c r="E3170" i="24"/>
  <c r="G3170" i="24" s="1"/>
  <c r="F3169" i="24"/>
  <c r="E3169" i="24"/>
  <c r="F3168" i="24"/>
  <c r="E3168" i="24"/>
  <c r="F3167" i="24"/>
  <c r="E3167" i="24"/>
  <c r="G3167" i="24" s="1"/>
  <c r="F3166" i="24"/>
  <c r="E3166" i="24"/>
  <c r="F3165" i="24"/>
  <c r="E3165" i="24"/>
  <c r="F3164" i="24"/>
  <c r="E3164" i="24"/>
  <c r="F3163" i="24"/>
  <c r="E3163" i="24"/>
  <c r="F3162" i="24"/>
  <c r="E3162" i="24"/>
  <c r="G3162" i="24" s="1"/>
  <c r="F3161" i="24"/>
  <c r="E3161" i="24"/>
  <c r="F3160" i="24"/>
  <c r="E3160" i="24"/>
  <c r="F3159" i="24"/>
  <c r="E3159" i="24"/>
  <c r="F3158" i="24"/>
  <c r="E3158" i="24"/>
  <c r="F3157" i="24"/>
  <c r="E3157" i="24"/>
  <c r="F3156" i="24"/>
  <c r="E3156" i="24"/>
  <c r="F3155" i="24"/>
  <c r="E3155" i="24"/>
  <c r="F3154" i="24"/>
  <c r="E3154" i="24"/>
  <c r="G3154" i="24" s="1"/>
  <c r="F3153" i="24"/>
  <c r="E3153" i="24"/>
  <c r="F3152" i="24"/>
  <c r="E3152" i="24"/>
  <c r="F3151" i="24"/>
  <c r="E3151" i="24"/>
  <c r="G3151" i="24" s="1"/>
  <c r="F3150" i="24"/>
  <c r="E3150" i="24"/>
  <c r="F3149" i="24"/>
  <c r="E3149" i="24"/>
  <c r="F3148" i="24"/>
  <c r="E3148" i="24"/>
  <c r="F3147" i="24"/>
  <c r="E3147" i="24"/>
  <c r="F3146" i="24"/>
  <c r="E3146" i="24"/>
  <c r="G3146" i="24" s="1"/>
  <c r="F3145" i="24"/>
  <c r="E3145" i="24"/>
  <c r="F3144" i="24"/>
  <c r="E3144" i="24"/>
  <c r="F3143" i="24"/>
  <c r="E3143" i="24"/>
  <c r="F3142" i="24"/>
  <c r="E3142" i="24"/>
  <c r="F3141" i="24"/>
  <c r="E3141" i="24"/>
  <c r="F3140" i="24"/>
  <c r="E3140" i="24"/>
  <c r="F3139" i="24"/>
  <c r="E3139" i="24"/>
  <c r="F3138" i="24"/>
  <c r="E3138" i="24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F3132" i="24"/>
  <c r="E3132" i="24"/>
  <c r="F3131" i="24"/>
  <c r="E3131" i="24"/>
  <c r="F3130" i="24"/>
  <c r="E3130" i="24"/>
  <c r="F3129" i="24"/>
  <c r="E3129" i="24"/>
  <c r="F3128" i="24"/>
  <c r="E3128" i="24"/>
  <c r="F3127" i="24"/>
  <c r="E3127" i="24"/>
  <c r="F3126" i="24"/>
  <c r="E3126" i="24"/>
  <c r="F3125" i="24"/>
  <c r="E3125" i="24"/>
  <c r="F3124" i="24"/>
  <c r="E3124" i="24"/>
  <c r="F3123" i="24"/>
  <c r="E3123" i="24"/>
  <c r="F3122" i="24"/>
  <c r="E3122" i="24"/>
  <c r="F3121" i="24"/>
  <c r="E3121" i="24"/>
  <c r="F3120" i="24"/>
  <c r="E3120" i="24"/>
  <c r="F3119" i="24"/>
  <c r="E3119" i="24"/>
  <c r="F3118" i="24"/>
  <c r="E3118" i="24"/>
  <c r="F3117" i="24"/>
  <c r="E3117" i="24"/>
  <c r="F3116" i="24"/>
  <c r="E3116" i="24"/>
  <c r="F3115" i="24"/>
  <c r="E3115" i="24"/>
  <c r="F3114" i="24"/>
  <c r="E3114" i="24"/>
  <c r="F3113" i="24"/>
  <c r="E3113" i="24"/>
  <c r="F3112" i="24"/>
  <c r="E3112" i="24"/>
  <c r="F3111" i="24"/>
  <c r="E3111" i="24"/>
  <c r="F3110" i="24"/>
  <c r="E3110" i="24"/>
  <c r="F3109" i="24"/>
  <c r="E3109" i="24"/>
  <c r="F3108" i="24"/>
  <c r="E3108" i="24"/>
  <c r="F3107" i="24"/>
  <c r="E3107" i="24"/>
  <c r="F3106" i="24"/>
  <c r="E3106" i="24"/>
  <c r="F3105" i="24"/>
  <c r="E3105" i="24"/>
  <c r="F3104" i="24"/>
  <c r="E3104" i="24"/>
  <c r="F3103" i="24"/>
  <c r="E3103" i="24"/>
  <c r="F3102" i="24"/>
  <c r="E3102" i="24"/>
  <c r="F3101" i="24"/>
  <c r="E3101" i="24"/>
  <c r="F3100" i="24"/>
  <c r="E3100" i="24"/>
  <c r="F3099" i="24"/>
  <c r="E3099" i="24"/>
  <c r="F3098" i="24"/>
  <c r="E3098" i="24"/>
  <c r="F3097" i="24"/>
  <c r="E3097" i="24"/>
  <c r="F3096" i="24"/>
  <c r="E3096" i="24"/>
  <c r="F3095" i="24"/>
  <c r="E3095" i="24"/>
  <c r="F3094" i="24"/>
  <c r="E3094" i="24"/>
  <c r="F3093" i="24"/>
  <c r="E3093" i="24"/>
  <c r="F3092" i="24"/>
  <c r="E3092" i="24"/>
  <c r="F3091" i="24"/>
  <c r="E3091" i="24"/>
  <c r="F3090" i="24"/>
  <c r="E3090" i="24"/>
  <c r="F3089" i="24"/>
  <c r="E3089" i="24"/>
  <c r="F3088" i="24"/>
  <c r="E3088" i="24"/>
  <c r="F3087" i="24"/>
  <c r="E3087" i="24"/>
  <c r="F3086" i="24"/>
  <c r="E3086" i="24"/>
  <c r="F3085" i="24"/>
  <c r="E3085" i="24"/>
  <c r="F3084" i="24"/>
  <c r="E3084" i="24"/>
  <c r="F3083" i="24"/>
  <c r="E3083" i="24"/>
  <c r="F3082" i="24"/>
  <c r="E3082" i="24"/>
  <c r="F3081" i="24"/>
  <c r="E3081" i="24"/>
  <c r="F3080" i="24"/>
  <c r="E3080" i="24"/>
  <c r="F3079" i="24"/>
  <c r="E3079" i="24"/>
  <c r="F3078" i="24"/>
  <c r="E3078" i="24"/>
  <c r="F3077" i="24"/>
  <c r="E3077" i="24"/>
  <c r="F3076" i="24"/>
  <c r="E3076" i="24"/>
  <c r="F3075" i="24"/>
  <c r="E3075" i="24"/>
  <c r="F3074" i="24"/>
  <c r="E3074" i="24"/>
  <c r="F3073" i="24"/>
  <c r="E3073" i="24"/>
  <c r="F3072" i="24"/>
  <c r="E3072" i="24"/>
  <c r="F3071" i="24"/>
  <c r="E3071" i="24"/>
  <c r="F3070" i="24"/>
  <c r="E3070" i="24"/>
  <c r="F3069" i="24"/>
  <c r="E3069" i="24"/>
  <c r="F3068" i="24"/>
  <c r="E3068" i="24"/>
  <c r="F3067" i="24"/>
  <c r="E3067" i="24"/>
  <c r="F3066" i="24"/>
  <c r="E3066" i="24"/>
  <c r="F3065" i="24"/>
  <c r="E3065" i="24"/>
  <c r="F3064" i="24"/>
  <c r="E3064" i="24"/>
  <c r="F3063" i="24"/>
  <c r="E3063" i="24"/>
  <c r="F3062" i="24"/>
  <c r="E3062" i="24"/>
  <c r="F3061" i="24"/>
  <c r="E3061" i="24"/>
  <c r="F3060" i="24"/>
  <c r="E3060" i="24"/>
  <c r="F3059" i="24"/>
  <c r="E3059" i="24"/>
  <c r="F3058" i="24"/>
  <c r="E3058" i="24"/>
  <c r="F3057" i="24"/>
  <c r="E3057" i="24"/>
  <c r="F3056" i="24"/>
  <c r="E3056" i="24"/>
  <c r="F3055" i="24"/>
  <c r="E3055" i="24"/>
  <c r="F3054" i="24"/>
  <c r="E3054" i="24"/>
  <c r="F3053" i="24"/>
  <c r="E3053" i="24"/>
  <c r="F3052" i="24"/>
  <c r="E3052" i="24"/>
  <c r="F3051" i="24"/>
  <c r="E3051" i="24"/>
  <c r="F3050" i="24"/>
  <c r="E3050" i="24"/>
  <c r="F3049" i="24"/>
  <c r="E3049" i="24"/>
  <c r="F3048" i="24"/>
  <c r="E3048" i="24"/>
  <c r="F3047" i="24"/>
  <c r="E3047" i="24"/>
  <c r="F3046" i="24"/>
  <c r="E3046" i="24"/>
  <c r="F3045" i="24"/>
  <c r="E3045" i="24"/>
  <c r="F3044" i="24"/>
  <c r="E3044" i="24"/>
  <c r="F3043" i="24"/>
  <c r="E3043" i="24"/>
  <c r="F3042" i="24"/>
  <c r="E3042" i="24"/>
  <c r="F3041" i="24"/>
  <c r="E3041" i="24"/>
  <c r="F3040" i="24"/>
  <c r="E3040" i="24"/>
  <c r="F3039" i="24"/>
  <c r="E3039" i="24"/>
  <c r="F3038" i="24"/>
  <c r="E3038" i="24"/>
  <c r="F3037" i="24"/>
  <c r="E3037" i="24"/>
  <c r="F3036" i="24"/>
  <c r="E3036" i="24"/>
  <c r="F3035" i="24"/>
  <c r="E3035" i="24"/>
  <c r="F3034" i="24"/>
  <c r="E3034" i="24"/>
  <c r="F3033" i="24"/>
  <c r="E3033" i="24"/>
  <c r="F3032" i="24"/>
  <c r="E3032" i="24"/>
  <c r="F3031" i="24"/>
  <c r="E3031" i="24"/>
  <c r="F3030" i="24"/>
  <c r="E3030" i="24"/>
  <c r="F3029" i="24"/>
  <c r="E3029" i="24"/>
  <c r="F3028" i="24"/>
  <c r="E3028" i="24"/>
  <c r="F3027" i="24"/>
  <c r="E3027" i="24"/>
  <c r="F3026" i="24"/>
  <c r="E3026" i="24"/>
  <c r="F3025" i="24"/>
  <c r="E3025" i="24"/>
  <c r="F3024" i="24"/>
  <c r="E3024" i="24"/>
  <c r="F3023" i="24"/>
  <c r="E3023" i="24"/>
  <c r="F3022" i="24"/>
  <c r="E3022" i="24"/>
  <c r="F3021" i="24"/>
  <c r="E3021" i="24"/>
  <c r="F3020" i="24"/>
  <c r="E3020" i="24"/>
  <c r="F3019" i="24"/>
  <c r="E3019" i="24"/>
  <c r="F3018" i="24"/>
  <c r="E3018" i="24"/>
  <c r="F3017" i="24"/>
  <c r="E3017" i="24"/>
  <c r="F3016" i="24"/>
  <c r="E3016" i="24"/>
  <c r="F3015" i="24"/>
  <c r="E3015" i="24"/>
  <c r="F3014" i="24"/>
  <c r="E3014" i="24"/>
  <c r="F3013" i="24"/>
  <c r="E3013" i="24"/>
  <c r="F3012" i="24"/>
  <c r="E3012" i="24"/>
  <c r="F3011" i="24"/>
  <c r="E3011" i="24"/>
  <c r="F3010" i="24"/>
  <c r="E3010" i="24"/>
  <c r="F3009" i="24"/>
  <c r="E3009" i="24"/>
  <c r="F3008" i="24"/>
  <c r="E3008" i="24"/>
  <c r="F3007" i="24"/>
  <c r="E3007" i="24"/>
  <c r="F3006" i="24"/>
  <c r="E3006" i="24"/>
  <c r="F3005" i="24"/>
  <c r="E3005" i="24"/>
  <c r="F3004" i="24"/>
  <c r="E3004" i="24"/>
  <c r="F3003" i="24"/>
  <c r="E3003" i="24"/>
  <c r="F3002" i="24"/>
  <c r="E3002" i="24"/>
  <c r="F3001" i="24"/>
  <c r="E3001" i="24"/>
  <c r="F3000" i="24"/>
  <c r="E3000" i="24"/>
  <c r="F2999" i="24"/>
  <c r="E2999" i="24"/>
  <c r="F2998" i="24"/>
  <c r="E2998" i="24"/>
  <c r="F2997" i="24"/>
  <c r="E2997" i="24"/>
  <c r="F2996" i="24"/>
  <c r="E2996" i="24"/>
  <c r="F2995" i="24"/>
  <c r="E2995" i="24"/>
  <c r="F2994" i="24"/>
  <c r="E2994" i="24"/>
  <c r="F2993" i="24"/>
  <c r="E2993" i="24"/>
  <c r="F2992" i="24"/>
  <c r="E2992" i="24"/>
  <c r="F2991" i="24"/>
  <c r="E2991" i="24"/>
  <c r="F2990" i="24"/>
  <c r="E2990" i="24"/>
  <c r="F2989" i="24"/>
  <c r="E2989" i="24"/>
  <c r="F2988" i="24"/>
  <c r="E2988" i="24"/>
  <c r="F2987" i="24"/>
  <c r="E2987" i="24"/>
  <c r="F2986" i="24"/>
  <c r="E2986" i="24"/>
  <c r="F2985" i="24"/>
  <c r="E2985" i="24"/>
  <c r="F2984" i="24"/>
  <c r="E2984" i="24"/>
  <c r="F2983" i="24"/>
  <c r="E2983" i="24"/>
  <c r="F2982" i="24"/>
  <c r="E2982" i="24"/>
  <c r="F2981" i="24"/>
  <c r="E2981" i="24"/>
  <c r="F2980" i="24"/>
  <c r="E2980" i="24"/>
  <c r="F2979" i="24"/>
  <c r="E2979" i="24"/>
  <c r="F2978" i="24"/>
  <c r="E2978" i="24"/>
  <c r="F2977" i="24"/>
  <c r="E2977" i="24"/>
  <c r="F2976" i="24"/>
  <c r="E2976" i="24"/>
  <c r="F2975" i="24"/>
  <c r="E2975" i="24"/>
  <c r="F2974" i="24"/>
  <c r="E2974" i="24"/>
  <c r="F2973" i="24"/>
  <c r="E2973" i="24"/>
  <c r="F2972" i="24"/>
  <c r="E2972" i="24"/>
  <c r="F2971" i="24"/>
  <c r="E2971" i="24"/>
  <c r="F2970" i="24"/>
  <c r="E2970" i="24"/>
  <c r="F2969" i="24"/>
  <c r="E2969" i="24"/>
  <c r="F2968" i="24"/>
  <c r="E2968" i="24"/>
  <c r="F2967" i="24"/>
  <c r="E2967" i="24"/>
  <c r="F2966" i="24"/>
  <c r="E2966" i="24"/>
  <c r="F2965" i="24"/>
  <c r="E2965" i="24"/>
  <c r="F2964" i="24"/>
  <c r="E2964" i="24"/>
  <c r="F2963" i="24"/>
  <c r="E2963" i="24"/>
  <c r="F2962" i="24"/>
  <c r="E2962" i="24"/>
  <c r="F2961" i="24"/>
  <c r="E2961" i="24"/>
  <c r="F2960" i="24"/>
  <c r="E2960" i="24"/>
  <c r="F2959" i="24"/>
  <c r="E2959" i="24"/>
  <c r="F2958" i="24"/>
  <c r="E2958" i="24"/>
  <c r="F2957" i="24"/>
  <c r="E2957" i="24"/>
  <c r="F2956" i="24"/>
  <c r="E2956" i="24"/>
  <c r="F2955" i="24"/>
  <c r="E2955" i="24"/>
  <c r="F2954" i="24"/>
  <c r="E2954" i="24"/>
  <c r="F2953" i="24"/>
  <c r="E2953" i="24"/>
  <c r="F2952" i="24"/>
  <c r="E2952" i="24"/>
  <c r="F2951" i="24"/>
  <c r="E2951" i="24"/>
  <c r="F2950" i="24"/>
  <c r="E2950" i="24"/>
  <c r="F2949" i="24"/>
  <c r="E2949" i="24"/>
  <c r="F2948" i="24"/>
  <c r="E2948" i="24"/>
  <c r="F2947" i="24"/>
  <c r="E2947" i="24"/>
  <c r="F2946" i="24"/>
  <c r="E2946" i="24"/>
  <c r="F2945" i="24"/>
  <c r="E2945" i="24"/>
  <c r="F2944" i="24"/>
  <c r="E2944" i="24"/>
  <c r="F2943" i="24"/>
  <c r="E2943" i="24"/>
  <c r="F2942" i="24"/>
  <c r="E2942" i="24"/>
  <c r="F2941" i="24"/>
  <c r="E2941" i="24"/>
  <c r="F2940" i="24"/>
  <c r="E2940" i="24"/>
  <c r="F2939" i="24"/>
  <c r="E2939" i="24"/>
  <c r="F2938" i="24"/>
  <c r="E2938" i="24"/>
  <c r="F2937" i="24"/>
  <c r="E2937" i="24"/>
  <c r="F2936" i="24"/>
  <c r="E2936" i="24"/>
  <c r="F2935" i="24"/>
  <c r="E2935" i="24"/>
  <c r="F2934" i="24"/>
  <c r="E2934" i="24"/>
  <c r="F2933" i="24"/>
  <c r="E2933" i="24"/>
  <c r="F2932" i="24"/>
  <c r="E2932" i="24"/>
  <c r="F2931" i="24"/>
  <c r="E2931" i="24"/>
  <c r="F2930" i="24"/>
  <c r="E2930" i="24"/>
  <c r="F2929" i="24"/>
  <c r="E2929" i="24"/>
  <c r="F2928" i="24"/>
  <c r="E2928" i="24"/>
  <c r="F2927" i="24"/>
  <c r="E2927" i="24"/>
  <c r="F2926" i="24"/>
  <c r="E2926" i="24"/>
  <c r="F2925" i="24"/>
  <c r="E2925" i="24"/>
  <c r="F2924" i="24"/>
  <c r="E2924" i="24"/>
  <c r="F2923" i="24"/>
  <c r="E2923" i="24"/>
  <c r="F2922" i="24"/>
  <c r="E2922" i="24"/>
  <c r="F2921" i="24"/>
  <c r="E2921" i="24"/>
  <c r="F2920" i="24"/>
  <c r="E2920" i="24"/>
  <c r="F2919" i="24"/>
  <c r="E2919" i="24"/>
  <c r="F2918" i="24"/>
  <c r="E2918" i="24"/>
  <c r="F2917" i="24"/>
  <c r="E2917" i="24"/>
  <c r="F2916" i="24"/>
  <c r="E2916" i="24"/>
  <c r="F2915" i="24"/>
  <c r="E2915" i="24"/>
  <c r="F2914" i="24"/>
  <c r="E2914" i="24"/>
  <c r="F2913" i="24"/>
  <c r="E2913" i="24"/>
  <c r="F2912" i="24"/>
  <c r="E2912" i="24"/>
  <c r="F2911" i="24"/>
  <c r="E2911" i="24"/>
  <c r="F2910" i="24"/>
  <c r="E2910" i="24"/>
  <c r="F2909" i="24"/>
  <c r="E2909" i="24"/>
  <c r="F2908" i="24"/>
  <c r="E2908" i="24"/>
  <c r="F2907" i="24"/>
  <c r="E2907" i="24"/>
  <c r="F2906" i="24"/>
  <c r="E2906" i="24"/>
  <c r="F2905" i="24"/>
  <c r="E2905" i="24"/>
  <c r="F2904" i="24"/>
  <c r="E2904" i="24"/>
  <c r="F2903" i="24"/>
  <c r="E2903" i="24"/>
  <c r="F2902" i="24"/>
  <c r="E2902" i="24"/>
  <c r="F2901" i="24"/>
  <c r="E2901" i="24"/>
  <c r="F2900" i="24"/>
  <c r="E2900" i="24"/>
  <c r="F2899" i="24"/>
  <c r="E2899" i="24"/>
  <c r="F2898" i="24"/>
  <c r="E2898" i="24"/>
  <c r="F2897" i="24"/>
  <c r="E2897" i="24"/>
  <c r="F2896" i="24"/>
  <c r="E2896" i="24"/>
  <c r="F2895" i="24"/>
  <c r="E2895" i="24"/>
  <c r="F2894" i="24"/>
  <c r="E2894" i="24"/>
  <c r="F2893" i="24"/>
  <c r="E2893" i="24"/>
  <c r="F2892" i="24"/>
  <c r="E2892" i="24"/>
  <c r="F2891" i="24"/>
  <c r="E2891" i="24"/>
  <c r="F2890" i="24"/>
  <c r="E2890" i="24"/>
  <c r="F2889" i="24"/>
  <c r="E2889" i="24"/>
  <c r="F2888" i="24"/>
  <c r="E2888" i="24"/>
  <c r="F2887" i="24"/>
  <c r="E2887" i="24"/>
  <c r="F2886" i="24"/>
  <c r="E2886" i="24"/>
  <c r="F2885" i="24"/>
  <c r="E2885" i="24"/>
  <c r="F2884" i="24"/>
  <c r="E2884" i="24"/>
  <c r="F2883" i="24"/>
  <c r="E2883" i="24"/>
  <c r="F2882" i="24"/>
  <c r="E2882" i="24"/>
  <c r="F2881" i="24"/>
  <c r="E2881" i="24"/>
  <c r="F2880" i="24"/>
  <c r="E2880" i="24"/>
  <c r="F2879" i="24"/>
  <c r="E2879" i="24"/>
  <c r="F2878" i="24"/>
  <c r="E2878" i="24"/>
  <c r="F2877" i="24"/>
  <c r="E2877" i="24"/>
  <c r="F2876" i="24"/>
  <c r="E2876" i="24"/>
  <c r="F2875" i="24"/>
  <c r="E2875" i="24"/>
  <c r="F2874" i="24"/>
  <c r="E2874" i="24"/>
  <c r="F2873" i="24"/>
  <c r="E2873" i="24"/>
  <c r="F2872" i="24"/>
  <c r="E2872" i="24"/>
  <c r="F2871" i="24"/>
  <c r="E2871" i="24"/>
  <c r="F2870" i="24"/>
  <c r="E2870" i="24"/>
  <c r="F2869" i="24"/>
  <c r="E2869" i="24"/>
  <c r="F2868" i="24"/>
  <c r="E2868" i="24"/>
  <c r="F2867" i="24"/>
  <c r="E2867" i="24"/>
  <c r="F2866" i="24"/>
  <c r="E2866" i="24"/>
  <c r="F2865" i="24"/>
  <c r="E2865" i="24"/>
  <c r="F2864" i="24"/>
  <c r="E2864" i="24"/>
  <c r="F2863" i="24"/>
  <c r="E2863" i="24"/>
  <c r="F2862" i="24"/>
  <c r="E2862" i="24"/>
  <c r="F2861" i="24"/>
  <c r="E2861" i="24"/>
  <c r="F2860" i="24"/>
  <c r="E2860" i="24"/>
  <c r="F2859" i="24"/>
  <c r="E2859" i="24"/>
  <c r="F2858" i="24"/>
  <c r="E2858" i="24"/>
  <c r="F2857" i="24"/>
  <c r="E2857" i="24"/>
  <c r="F2856" i="24"/>
  <c r="E2856" i="24"/>
  <c r="F2855" i="24"/>
  <c r="E2855" i="24"/>
  <c r="F2854" i="24"/>
  <c r="E2854" i="24"/>
  <c r="F2853" i="24"/>
  <c r="E2853" i="24"/>
  <c r="F2852" i="24"/>
  <c r="E2852" i="24"/>
  <c r="F2851" i="24"/>
  <c r="E2851" i="24"/>
  <c r="F2850" i="24"/>
  <c r="E2850" i="24"/>
  <c r="F2849" i="24"/>
  <c r="E2849" i="24"/>
  <c r="F2848" i="24"/>
  <c r="E2848" i="24"/>
  <c r="F2847" i="24"/>
  <c r="E2847" i="24"/>
  <c r="F2846" i="24"/>
  <c r="E2846" i="24"/>
  <c r="F2845" i="24"/>
  <c r="E2845" i="24"/>
  <c r="F2844" i="24"/>
  <c r="E2844" i="24"/>
  <c r="F2843" i="24"/>
  <c r="E2843" i="24"/>
  <c r="F2842" i="24"/>
  <c r="E2842" i="24"/>
  <c r="F2841" i="24"/>
  <c r="E2841" i="24"/>
  <c r="F2840" i="24"/>
  <c r="E2840" i="24"/>
  <c r="F2839" i="24"/>
  <c r="E2839" i="24"/>
  <c r="F2838" i="24"/>
  <c r="E2838" i="24"/>
  <c r="F2837" i="24"/>
  <c r="E2837" i="24"/>
  <c r="F2836" i="24"/>
  <c r="E2836" i="24"/>
  <c r="F2835" i="24"/>
  <c r="E2835" i="24"/>
  <c r="F2834" i="24"/>
  <c r="E2834" i="24"/>
  <c r="F2833" i="24"/>
  <c r="E2833" i="24"/>
  <c r="F2832" i="24"/>
  <c r="E2832" i="24"/>
  <c r="F2831" i="24"/>
  <c r="E2831" i="24"/>
  <c r="F2830" i="24"/>
  <c r="E2830" i="24"/>
  <c r="F2829" i="24"/>
  <c r="E2829" i="24"/>
  <c r="F2828" i="24"/>
  <c r="E2828" i="24"/>
  <c r="F2827" i="24"/>
  <c r="E2827" i="24"/>
  <c r="F2826" i="24"/>
  <c r="E2826" i="24"/>
  <c r="F2825" i="24"/>
  <c r="E2825" i="24"/>
  <c r="F2824" i="24"/>
  <c r="E2824" i="24"/>
  <c r="F2823" i="24"/>
  <c r="E2823" i="24"/>
  <c r="F2822" i="24"/>
  <c r="E2822" i="24"/>
  <c r="F2821" i="24"/>
  <c r="E2821" i="24"/>
  <c r="F2820" i="24"/>
  <c r="E2820" i="24"/>
  <c r="F2819" i="24"/>
  <c r="E2819" i="24"/>
  <c r="F2818" i="24"/>
  <c r="E2818" i="24"/>
  <c r="F2817" i="24"/>
  <c r="E2817" i="24"/>
  <c r="F2816" i="24"/>
  <c r="E2816" i="24"/>
  <c r="F2815" i="24"/>
  <c r="E2815" i="24"/>
  <c r="F2814" i="24"/>
  <c r="E2814" i="24"/>
  <c r="F2813" i="24"/>
  <c r="E2813" i="24"/>
  <c r="F2812" i="24"/>
  <c r="E2812" i="24"/>
  <c r="F2811" i="24"/>
  <c r="E2811" i="24"/>
  <c r="F2810" i="24"/>
  <c r="E2810" i="24"/>
  <c r="F2809" i="24"/>
  <c r="E2809" i="24"/>
  <c r="F2808" i="24"/>
  <c r="E2808" i="24"/>
  <c r="F2807" i="24"/>
  <c r="E2807" i="24"/>
  <c r="F2806" i="24"/>
  <c r="E2806" i="24"/>
  <c r="F2805" i="24"/>
  <c r="E2805" i="24"/>
  <c r="F2804" i="24"/>
  <c r="E2804" i="24"/>
  <c r="F2803" i="24"/>
  <c r="E2803" i="24"/>
  <c r="F2802" i="24"/>
  <c r="E2802" i="24"/>
  <c r="F2801" i="24"/>
  <c r="E2801" i="24"/>
  <c r="F2800" i="24"/>
  <c r="E2800" i="24"/>
  <c r="F2799" i="24"/>
  <c r="E2799" i="24"/>
  <c r="F2798" i="24"/>
  <c r="E2798" i="24"/>
  <c r="F2797" i="24"/>
  <c r="E2797" i="24"/>
  <c r="F2796" i="24"/>
  <c r="E2796" i="24"/>
  <c r="F2795" i="24"/>
  <c r="E2795" i="24"/>
  <c r="F2794" i="24"/>
  <c r="E2794" i="24"/>
  <c r="F2793" i="24"/>
  <c r="E2793" i="24"/>
  <c r="F2792" i="24"/>
  <c r="E2792" i="24"/>
  <c r="F2791" i="24"/>
  <c r="E2791" i="24"/>
  <c r="F2790" i="24"/>
  <c r="E2790" i="24"/>
  <c r="F2789" i="24"/>
  <c r="E2789" i="24"/>
  <c r="F2788" i="24"/>
  <c r="E2788" i="24"/>
  <c r="F2787" i="24"/>
  <c r="E2787" i="24"/>
  <c r="F2786" i="24"/>
  <c r="E2786" i="24"/>
  <c r="F2785" i="24"/>
  <c r="E2785" i="24"/>
  <c r="F2784" i="24"/>
  <c r="E2784" i="24"/>
  <c r="F2783" i="24"/>
  <c r="E2783" i="24"/>
  <c r="F2782" i="24"/>
  <c r="E2782" i="24"/>
  <c r="F2781" i="24"/>
  <c r="E2781" i="24"/>
  <c r="F2780" i="24"/>
  <c r="E2780" i="24"/>
  <c r="F2779" i="24"/>
  <c r="E2779" i="24"/>
  <c r="F2778" i="24"/>
  <c r="E2778" i="24"/>
  <c r="F2777" i="24"/>
  <c r="E2777" i="24"/>
  <c r="F2776" i="24"/>
  <c r="E2776" i="24"/>
  <c r="F2775" i="24"/>
  <c r="E2775" i="24"/>
  <c r="F2774" i="24"/>
  <c r="E2774" i="24"/>
  <c r="F2773" i="24"/>
  <c r="E2773" i="24"/>
  <c r="F2772" i="24"/>
  <c r="E2772" i="24"/>
  <c r="F2771" i="24"/>
  <c r="E2771" i="24"/>
  <c r="F2770" i="24"/>
  <c r="E2770" i="24"/>
  <c r="F2769" i="24"/>
  <c r="E2769" i="24"/>
  <c r="F2768" i="24"/>
  <c r="E2768" i="24"/>
  <c r="F2767" i="24"/>
  <c r="E2767" i="24"/>
  <c r="F2766" i="24"/>
  <c r="E2766" i="24"/>
  <c r="F2765" i="24"/>
  <c r="E2765" i="24"/>
  <c r="F2764" i="24"/>
  <c r="E2764" i="24"/>
  <c r="F2763" i="24"/>
  <c r="E2763" i="24"/>
  <c r="F2762" i="24"/>
  <c r="E2762" i="24"/>
  <c r="F2761" i="24"/>
  <c r="E2761" i="24"/>
  <c r="F2760" i="24"/>
  <c r="E2760" i="24"/>
  <c r="F2759" i="24"/>
  <c r="E2759" i="24"/>
  <c r="F2758" i="24"/>
  <c r="E2758" i="24"/>
  <c r="F2757" i="24"/>
  <c r="E2757" i="24"/>
  <c r="F2756" i="24"/>
  <c r="E2756" i="24"/>
  <c r="F2755" i="24"/>
  <c r="E2755" i="24"/>
  <c r="F2754" i="24"/>
  <c r="E2754" i="24"/>
  <c r="F2753" i="24"/>
  <c r="E2753" i="24"/>
  <c r="F2752" i="24"/>
  <c r="E2752" i="24"/>
  <c r="F2751" i="24"/>
  <c r="E2751" i="24"/>
  <c r="F2750" i="24"/>
  <c r="E2750" i="24"/>
  <c r="F2749" i="24"/>
  <c r="E2749" i="24"/>
  <c r="F2748" i="24"/>
  <c r="E2748" i="24"/>
  <c r="F2747" i="24"/>
  <c r="E2747" i="24"/>
  <c r="F2746" i="24"/>
  <c r="E2746" i="24"/>
  <c r="F2745" i="24"/>
  <c r="E2745" i="24"/>
  <c r="F2744" i="24"/>
  <c r="E2744" i="24"/>
  <c r="F2743" i="24"/>
  <c r="E2743" i="24"/>
  <c r="F2742" i="24"/>
  <c r="E2742" i="24"/>
  <c r="F2741" i="24"/>
  <c r="E2741" i="24"/>
  <c r="F2740" i="24"/>
  <c r="E2740" i="24"/>
  <c r="F2739" i="24"/>
  <c r="E2739" i="24"/>
  <c r="F2738" i="24"/>
  <c r="E2738" i="24"/>
  <c r="F2737" i="24"/>
  <c r="E2737" i="24"/>
  <c r="F2736" i="24"/>
  <c r="E2736" i="24"/>
  <c r="F2735" i="24"/>
  <c r="E2735" i="24"/>
  <c r="F2734" i="24"/>
  <c r="E2734" i="24"/>
  <c r="F2733" i="24"/>
  <c r="E2733" i="24"/>
  <c r="F2732" i="24"/>
  <c r="E2732" i="24"/>
  <c r="F2731" i="24"/>
  <c r="E2731" i="24"/>
  <c r="F2730" i="24"/>
  <c r="E2730" i="24"/>
  <c r="F2729" i="24"/>
  <c r="E2729" i="24"/>
  <c r="F2728" i="24"/>
  <c r="E2728" i="24"/>
  <c r="F2727" i="24"/>
  <c r="E2727" i="24"/>
  <c r="F2726" i="24"/>
  <c r="E2726" i="24"/>
  <c r="F2725" i="24"/>
  <c r="E2725" i="24"/>
  <c r="F2724" i="24"/>
  <c r="E2724" i="24"/>
  <c r="F2723" i="24"/>
  <c r="E2723" i="24"/>
  <c r="F2722" i="24"/>
  <c r="E2722" i="24"/>
  <c r="F2721" i="24"/>
  <c r="E2721" i="24"/>
  <c r="F2720" i="24"/>
  <c r="E2720" i="24"/>
  <c r="F2719" i="24"/>
  <c r="E2719" i="24"/>
  <c r="F2718" i="24"/>
  <c r="E2718" i="24"/>
  <c r="F2717" i="24"/>
  <c r="E2717" i="24"/>
  <c r="F2716" i="24"/>
  <c r="E2716" i="24"/>
  <c r="F2715" i="24"/>
  <c r="E2715" i="24"/>
  <c r="F2714" i="24"/>
  <c r="E2714" i="24"/>
  <c r="F2713" i="24"/>
  <c r="E2713" i="24"/>
  <c r="F2712" i="24"/>
  <c r="E2712" i="24"/>
  <c r="F2711" i="24"/>
  <c r="E2711" i="24"/>
  <c r="F2710" i="24"/>
  <c r="E2710" i="24"/>
  <c r="F2709" i="24"/>
  <c r="E2709" i="24"/>
  <c r="F2708" i="24"/>
  <c r="E2708" i="24"/>
  <c r="F2707" i="24"/>
  <c r="E2707" i="24"/>
  <c r="F2706" i="24"/>
  <c r="E2706" i="24"/>
  <c r="F2705" i="24"/>
  <c r="E2705" i="24"/>
  <c r="F2704" i="24"/>
  <c r="E2704" i="24"/>
  <c r="F2703" i="24"/>
  <c r="E2703" i="24"/>
  <c r="F2702" i="24"/>
  <c r="E2702" i="24"/>
  <c r="F2701" i="24"/>
  <c r="E2701" i="24"/>
  <c r="F2700" i="24"/>
  <c r="E2700" i="24"/>
  <c r="F2699" i="24"/>
  <c r="E2699" i="24"/>
  <c r="F2698" i="24"/>
  <c r="E2698" i="24"/>
  <c r="G2698" i="24" s="1"/>
  <c r="F2697" i="24"/>
  <c r="E2697" i="24"/>
  <c r="F2696" i="24"/>
  <c r="E2696" i="24"/>
  <c r="F2695" i="24"/>
  <c r="E2695" i="24"/>
  <c r="F2694" i="24"/>
  <c r="E2694" i="24"/>
  <c r="F2693" i="24"/>
  <c r="E2693" i="24"/>
  <c r="F2692" i="24"/>
  <c r="E2692" i="24"/>
  <c r="F2691" i="24"/>
  <c r="E2691" i="24"/>
  <c r="F2690" i="24"/>
  <c r="E2690" i="24"/>
  <c r="G2690" i="24" s="1"/>
  <c r="F2689" i="24"/>
  <c r="E2689" i="24"/>
  <c r="F2688" i="24"/>
  <c r="E2688" i="24"/>
  <c r="F2687" i="24"/>
  <c r="E2687" i="24"/>
  <c r="G2687" i="24" s="1"/>
  <c r="F2686" i="24"/>
  <c r="E2686" i="24"/>
  <c r="F2685" i="24"/>
  <c r="E2685" i="24"/>
  <c r="F2684" i="24"/>
  <c r="E2684" i="24"/>
  <c r="F2683" i="24"/>
  <c r="E2683" i="24"/>
  <c r="F2682" i="24"/>
  <c r="E2682" i="24"/>
  <c r="G2682" i="24" s="1"/>
  <c r="F2681" i="24"/>
  <c r="E2681" i="24"/>
  <c r="F2680" i="24"/>
  <c r="E2680" i="24"/>
  <c r="F2679" i="24"/>
  <c r="E2679" i="24"/>
  <c r="F2678" i="24"/>
  <c r="E2678" i="24"/>
  <c r="F2677" i="24"/>
  <c r="E2677" i="24"/>
  <c r="F2676" i="24"/>
  <c r="E2676" i="24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F2669" i="24"/>
  <c r="E2669" i="24"/>
  <c r="F2668" i="24"/>
  <c r="E2668" i="24"/>
  <c r="F2667" i="24"/>
  <c r="E2667" i="24"/>
  <c r="F2666" i="24"/>
  <c r="E2666" i="24"/>
  <c r="G2666" i="24" s="1"/>
  <c r="F2665" i="24"/>
  <c r="E2665" i="24"/>
  <c r="F2664" i="24"/>
  <c r="E2664" i="24"/>
  <c r="F2663" i="24"/>
  <c r="E2663" i="24"/>
  <c r="F2662" i="24"/>
  <c r="E2662" i="24"/>
  <c r="F2661" i="24"/>
  <c r="E2661" i="24"/>
  <c r="F2660" i="24"/>
  <c r="E2660" i="24"/>
  <c r="F2659" i="24"/>
  <c r="E2659" i="24"/>
  <c r="F2658" i="24"/>
  <c r="E2658" i="24"/>
  <c r="F2657" i="24"/>
  <c r="E2657" i="24"/>
  <c r="F2656" i="24"/>
  <c r="E2656" i="24"/>
  <c r="F2655" i="24"/>
  <c r="E2655" i="24"/>
  <c r="F2654" i="24"/>
  <c r="E2654" i="24"/>
  <c r="F2653" i="24"/>
  <c r="E2653" i="24"/>
  <c r="F2652" i="24"/>
  <c r="E2652" i="24"/>
  <c r="F2651" i="24"/>
  <c r="E2651" i="24"/>
  <c r="F2650" i="24"/>
  <c r="E2650" i="24"/>
  <c r="F2649" i="24"/>
  <c r="E2649" i="24"/>
  <c r="F2648" i="24"/>
  <c r="E2648" i="24"/>
  <c r="F2647" i="24"/>
  <c r="E2647" i="24"/>
  <c r="F2646" i="24"/>
  <c r="E2646" i="24"/>
  <c r="F2645" i="24"/>
  <c r="E2645" i="24"/>
  <c r="F2644" i="24"/>
  <c r="E2644" i="24"/>
  <c r="F2643" i="24"/>
  <c r="E2643" i="24"/>
  <c r="F2642" i="24"/>
  <c r="E2642" i="24"/>
  <c r="F2641" i="24"/>
  <c r="E2641" i="24"/>
  <c r="F2640" i="24"/>
  <c r="E2640" i="24"/>
  <c r="F2639" i="24"/>
  <c r="E2639" i="24"/>
  <c r="G2639" i="24" s="1"/>
  <c r="F2638" i="24"/>
  <c r="E2638" i="24"/>
  <c r="F2637" i="24"/>
  <c r="E2637" i="24"/>
  <c r="F2636" i="24"/>
  <c r="E2636" i="24"/>
  <c r="F2635" i="24"/>
  <c r="E2635" i="24"/>
  <c r="F2634" i="24"/>
  <c r="E2634" i="24"/>
  <c r="G2634" i="24" s="1"/>
  <c r="F2633" i="24"/>
  <c r="E2633" i="24"/>
  <c r="F2632" i="24"/>
  <c r="E2632" i="24"/>
  <c r="F2631" i="24"/>
  <c r="E2631" i="24"/>
  <c r="F2630" i="24"/>
  <c r="E2630" i="24"/>
  <c r="F2629" i="24"/>
  <c r="E2629" i="24"/>
  <c r="F2628" i="24"/>
  <c r="E2628" i="24"/>
  <c r="F2627" i="24"/>
  <c r="E2627" i="24"/>
  <c r="F2626" i="24"/>
  <c r="E2626" i="24"/>
  <c r="G2626" i="24" s="1"/>
  <c r="F2625" i="24"/>
  <c r="E2625" i="24"/>
  <c r="F2624" i="24"/>
  <c r="E2624" i="24"/>
  <c r="F2623" i="24"/>
  <c r="E2623" i="24"/>
  <c r="F2622" i="24"/>
  <c r="E2622" i="24"/>
  <c r="F2621" i="24"/>
  <c r="E2621" i="24"/>
  <c r="F2620" i="24"/>
  <c r="E2620" i="24"/>
  <c r="F2619" i="24"/>
  <c r="E2619" i="24"/>
  <c r="F2618" i="24"/>
  <c r="E2618" i="24"/>
  <c r="F2617" i="24"/>
  <c r="E2617" i="24"/>
  <c r="F2616" i="24"/>
  <c r="E2616" i="24"/>
  <c r="F2615" i="24"/>
  <c r="E2615" i="24"/>
  <c r="F2614" i="24"/>
  <c r="E2614" i="24"/>
  <c r="F2613" i="24"/>
  <c r="E2613" i="24"/>
  <c r="F2612" i="24"/>
  <c r="E2612" i="24"/>
  <c r="F2611" i="24"/>
  <c r="E2611" i="24"/>
  <c r="F2610" i="24"/>
  <c r="E2610" i="24"/>
  <c r="F2609" i="24"/>
  <c r="E2609" i="24"/>
  <c r="F2608" i="24"/>
  <c r="E2608" i="24"/>
  <c r="F2607" i="24"/>
  <c r="E2607" i="24"/>
  <c r="G2607" i="24" s="1"/>
  <c r="F2606" i="24"/>
  <c r="E2606" i="24"/>
  <c r="F2605" i="24"/>
  <c r="E2605" i="24"/>
  <c r="F2604" i="24"/>
  <c r="E2604" i="24"/>
  <c r="F2603" i="24"/>
  <c r="E2603" i="24"/>
  <c r="F2602" i="24"/>
  <c r="E2602" i="24"/>
  <c r="F2601" i="24"/>
  <c r="E2601" i="24"/>
  <c r="F2600" i="24"/>
  <c r="E2600" i="24"/>
  <c r="F2599" i="24"/>
  <c r="E2599" i="24"/>
  <c r="G2599" i="24" s="1"/>
  <c r="F2598" i="24"/>
  <c r="E2598" i="24"/>
  <c r="F2597" i="24"/>
  <c r="E2597" i="24"/>
  <c r="F2596" i="24"/>
  <c r="E2596" i="24"/>
  <c r="F2595" i="24"/>
  <c r="E2595" i="24"/>
  <c r="F2594" i="24"/>
  <c r="E2594" i="24"/>
  <c r="F2593" i="24"/>
  <c r="E2593" i="24"/>
  <c r="F2592" i="24"/>
  <c r="E2592" i="24"/>
  <c r="F2591" i="24"/>
  <c r="E2591" i="24"/>
  <c r="G2591" i="24" s="1"/>
  <c r="F2590" i="24"/>
  <c r="E2590" i="24"/>
  <c r="F2589" i="24"/>
  <c r="E2589" i="24"/>
  <c r="F2588" i="24"/>
  <c r="E2588" i="24"/>
  <c r="F2587" i="24"/>
  <c r="E2587" i="24"/>
  <c r="F2586" i="24"/>
  <c r="E2586" i="24"/>
  <c r="F2585" i="24"/>
  <c r="E2585" i="24"/>
  <c r="F2584" i="24"/>
  <c r="E2584" i="24"/>
  <c r="F2583" i="24"/>
  <c r="E2583" i="24"/>
  <c r="F2582" i="24"/>
  <c r="E2582" i="24"/>
  <c r="F2581" i="24"/>
  <c r="E2581" i="24"/>
  <c r="F2580" i="24"/>
  <c r="E2580" i="24"/>
  <c r="F2579" i="24"/>
  <c r="E2579" i="24"/>
  <c r="F2578" i="24"/>
  <c r="E2578" i="24"/>
  <c r="F2577" i="24"/>
  <c r="E2577" i="24"/>
  <c r="F2576" i="24"/>
  <c r="E2576" i="24"/>
  <c r="F2575" i="24"/>
  <c r="E2575" i="24"/>
  <c r="G2575" i="24" s="1"/>
  <c r="F2574" i="24"/>
  <c r="E2574" i="24"/>
  <c r="F2573" i="24"/>
  <c r="E2573" i="24"/>
  <c r="F2572" i="24"/>
  <c r="E2572" i="24"/>
  <c r="F2571" i="24"/>
  <c r="E2571" i="24"/>
  <c r="F2570" i="24"/>
  <c r="E2570" i="24"/>
  <c r="F2569" i="24"/>
  <c r="E2569" i="24"/>
  <c r="F2568" i="24"/>
  <c r="E2568" i="24"/>
  <c r="F2567" i="24"/>
  <c r="E2567" i="24"/>
  <c r="F2566" i="24"/>
  <c r="E2566" i="24"/>
  <c r="F2565" i="24"/>
  <c r="E2565" i="24"/>
  <c r="F2564" i="24"/>
  <c r="E2564" i="24"/>
  <c r="F2563" i="24"/>
  <c r="E2563" i="24"/>
  <c r="F2562" i="24"/>
  <c r="E2562" i="24"/>
  <c r="F2561" i="24"/>
  <c r="E2561" i="24"/>
  <c r="F2560" i="24"/>
  <c r="E2560" i="24"/>
  <c r="F2559" i="24"/>
  <c r="E2559" i="24"/>
  <c r="G2559" i="24" s="1"/>
  <c r="F2558" i="24"/>
  <c r="E2558" i="24"/>
  <c r="F2557" i="24"/>
  <c r="E2557" i="24"/>
  <c r="F2556" i="24"/>
  <c r="E2556" i="24"/>
  <c r="F2555" i="24"/>
  <c r="E2555" i="24"/>
  <c r="F2554" i="24"/>
  <c r="E2554" i="24"/>
  <c r="F2553" i="24"/>
  <c r="E2553" i="24"/>
  <c r="F2552" i="24"/>
  <c r="E2552" i="24"/>
  <c r="F2551" i="24"/>
  <c r="E2551" i="24"/>
  <c r="F2550" i="24"/>
  <c r="E2550" i="24"/>
  <c r="F2549" i="24"/>
  <c r="E2549" i="24"/>
  <c r="F2548" i="24"/>
  <c r="E2548" i="24"/>
  <c r="F2547" i="24"/>
  <c r="E2547" i="24"/>
  <c r="F2546" i="24"/>
  <c r="E2546" i="24"/>
  <c r="F2545" i="24"/>
  <c r="E2545" i="24"/>
  <c r="F2544" i="24"/>
  <c r="E2544" i="24"/>
  <c r="F2543" i="24"/>
  <c r="E2543" i="24"/>
  <c r="F2542" i="24"/>
  <c r="E2542" i="24"/>
  <c r="F2541" i="24"/>
  <c r="E2541" i="24"/>
  <c r="F2540" i="24"/>
  <c r="E2540" i="24"/>
  <c r="F2539" i="24"/>
  <c r="E2539" i="24"/>
  <c r="F2538" i="24"/>
  <c r="E2538" i="24"/>
  <c r="F2537" i="24"/>
  <c r="E2537" i="24"/>
  <c r="F2536" i="24"/>
  <c r="E2536" i="24"/>
  <c r="F2535" i="24"/>
  <c r="E2535" i="24"/>
  <c r="F2534" i="24"/>
  <c r="E2534" i="24"/>
  <c r="F2533" i="24"/>
  <c r="E2533" i="24"/>
  <c r="F2532" i="24"/>
  <c r="E2532" i="24"/>
  <c r="F2531" i="24"/>
  <c r="E2531" i="24"/>
  <c r="F2530" i="24"/>
  <c r="E2530" i="24"/>
  <c r="F2529" i="24"/>
  <c r="E2529" i="24"/>
  <c r="F2528" i="24"/>
  <c r="E2528" i="24"/>
  <c r="F2527" i="24"/>
  <c r="E2527" i="24"/>
  <c r="F2526" i="24"/>
  <c r="E2526" i="24"/>
  <c r="F2525" i="24"/>
  <c r="E2525" i="24"/>
  <c r="F2524" i="24"/>
  <c r="E2524" i="24"/>
  <c r="F2523" i="24"/>
  <c r="E2523" i="24"/>
  <c r="F2522" i="24"/>
  <c r="E2522" i="24"/>
  <c r="F2521" i="24"/>
  <c r="E2521" i="24"/>
  <c r="F2520" i="24"/>
  <c r="E2520" i="24"/>
  <c r="F2519" i="24"/>
  <c r="E2519" i="24"/>
  <c r="F2518" i="24"/>
  <c r="E2518" i="24"/>
  <c r="F2517" i="24"/>
  <c r="E2517" i="24"/>
  <c r="F2516" i="24"/>
  <c r="E2516" i="24"/>
  <c r="F2515" i="24"/>
  <c r="E2515" i="24"/>
  <c r="F2514" i="24"/>
  <c r="E2514" i="24"/>
  <c r="F2513" i="24"/>
  <c r="E2513" i="24"/>
  <c r="F2512" i="24"/>
  <c r="E2512" i="24"/>
  <c r="F2511" i="24"/>
  <c r="E2511" i="24"/>
  <c r="G2511" i="24" s="1"/>
  <c r="F2510" i="24"/>
  <c r="E2510" i="24"/>
  <c r="F2509" i="24"/>
  <c r="E2509" i="24"/>
  <c r="F2508" i="24"/>
  <c r="E2508" i="24"/>
  <c r="F2507" i="24"/>
  <c r="E2507" i="24"/>
  <c r="F2506" i="24"/>
  <c r="E2506" i="24"/>
  <c r="F2505" i="24"/>
  <c r="E2505" i="24"/>
  <c r="F2504" i="24"/>
  <c r="E2504" i="24"/>
  <c r="F2503" i="24"/>
  <c r="E2503" i="24"/>
  <c r="F2502" i="24"/>
  <c r="E2502" i="24"/>
  <c r="F2501" i="24"/>
  <c r="E2501" i="24"/>
  <c r="F2500" i="24"/>
  <c r="E2500" i="24"/>
  <c r="F2499" i="24"/>
  <c r="E2499" i="24"/>
  <c r="F2498" i="24"/>
  <c r="E2498" i="24"/>
  <c r="F2497" i="24"/>
  <c r="E2497" i="24"/>
  <c r="F2496" i="24"/>
  <c r="E2496" i="24"/>
  <c r="F2495" i="24"/>
  <c r="E2495" i="24"/>
  <c r="G2495" i="24" s="1"/>
  <c r="F2494" i="24"/>
  <c r="E2494" i="24"/>
  <c r="F2493" i="24"/>
  <c r="E2493" i="24"/>
  <c r="F2492" i="24"/>
  <c r="E2492" i="24"/>
  <c r="F2491" i="24"/>
  <c r="E2491" i="24"/>
  <c r="F2490" i="24"/>
  <c r="E2490" i="24"/>
  <c r="F2489" i="24"/>
  <c r="E2489" i="24"/>
  <c r="F2488" i="24"/>
  <c r="E2488" i="24"/>
  <c r="F2487" i="24"/>
  <c r="E2487" i="24"/>
  <c r="F2486" i="24"/>
  <c r="E2486" i="24"/>
  <c r="F2485" i="24"/>
  <c r="E2485" i="24"/>
  <c r="F2484" i="24"/>
  <c r="E2484" i="24"/>
  <c r="F2483" i="24"/>
  <c r="E2483" i="24"/>
  <c r="F2482" i="24"/>
  <c r="E2482" i="24"/>
  <c r="F2481" i="24"/>
  <c r="E2481" i="24"/>
  <c r="F2480" i="24"/>
  <c r="E2480" i="24"/>
  <c r="F2479" i="24"/>
  <c r="E2479" i="24"/>
  <c r="F2478" i="24"/>
  <c r="E2478" i="24"/>
  <c r="F2477" i="24"/>
  <c r="E2477" i="24"/>
  <c r="F2476" i="24"/>
  <c r="E2476" i="24"/>
  <c r="F2475" i="24"/>
  <c r="E2475" i="24"/>
  <c r="F2474" i="24"/>
  <c r="E2474" i="24"/>
  <c r="F2473" i="24"/>
  <c r="E2473" i="24"/>
  <c r="F2472" i="24"/>
  <c r="E2472" i="24"/>
  <c r="F2471" i="24"/>
  <c r="E2471" i="24"/>
  <c r="F2470" i="24"/>
  <c r="E2470" i="24"/>
  <c r="F2469" i="24"/>
  <c r="E2469" i="24"/>
  <c r="F2468" i="24"/>
  <c r="E2468" i="24"/>
  <c r="F2467" i="24"/>
  <c r="E2467" i="24"/>
  <c r="F2466" i="24"/>
  <c r="E2466" i="24"/>
  <c r="F2465" i="24"/>
  <c r="E2465" i="24"/>
  <c r="F2464" i="24"/>
  <c r="E2464" i="24"/>
  <c r="F2463" i="24"/>
  <c r="E2463" i="24"/>
  <c r="F2462" i="24"/>
  <c r="E2462" i="24"/>
  <c r="F2461" i="24"/>
  <c r="E2461" i="24"/>
  <c r="F2460" i="24"/>
  <c r="E2460" i="24"/>
  <c r="F2459" i="24"/>
  <c r="E2459" i="24"/>
  <c r="F2458" i="24"/>
  <c r="E2458" i="24"/>
  <c r="F2457" i="24"/>
  <c r="E2457" i="24"/>
  <c r="F2456" i="24"/>
  <c r="E2456" i="24"/>
  <c r="F2455" i="24"/>
  <c r="E2455" i="24"/>
  <c r="F2454" i="24"/>
  <c r="E2454" i="24"/>
  <c r="F2453" i="24"/>
  <c r="E2453" i="24"/>
  <c r="F2452" i="24"/>
  <c r="E2452" i="24"/>
  <c r="F2451" i="24"/>
  <c r="E2451" i="24"/>
  <c r="F2450" i="24"/>
  <c r="E2450" i="24"/>
  <c r="F2449" i="24"/>
  <c r="E2449" i="24"/>
  <c r="F2448" i="24"/>
  <c r="E2448" i="24"/>
  <c r="F2447" i="24"/>
  <c r="E2447" i="24"/>
  <c r="F2446" i="24"/>
  <c r="E2446" i="24"/>
  <c r="F2445" i="24"/>
  <c r="E2445" i="24"/>
  <c r="F2444" i="24"/>
  <c r="E2444" i="24"/>
  <c r="F2443" i="24"/>
  <c r="E2443" i="24"/>
  <c r="F2442" i="24"/>
  <c r="E2442" i="24"/>
  <c r="F2441" i="24"/>
  <c r="E2441" i="24"/>
  <c r="F2440" i="24"/>
  <c r="E2440" i="24"/>
  <c r="F2439" i="24"/>
  <c r="E2439" i="24"/>
  <c r="F2438" i="24"/>
  <c r="E2438" i="24"/>
  <c r="F2437" i="24"/>
  <c r="E2437" i="24"/>
  <c r="F2436" i="24"/>
  <c r="E2436" i="24"/>
  <c r="F2435" i="24"/>
  <c r="E2435" i="24"/>
  <c r="F2434" i="24"/>
  <c r="E2434" i="24"/>
  <c r="F2433" i="24"/>
  <c r="E2433" i="24"/>
  <c r="F2432" i="24"/>
  <c r="E2432" i="24"/>
  <c r="F2431" i="24"/>
  <c r="E2431" i="24"/>
  <c r="F2430" i="24"/>
  <c r="E2430" i="24"/>
  <c r="F2429" i="24"/>
  <c r="E2429" i="24"/>
  <c r="F2428" i="24"/>
  <c r="E2428" i="24"/>
  <c r="F2427" i="24"/>
  <c r="E2427" i="24"/>
  <c r="F2426" i="24"/>
  <c r="E2426" i="24"/>
  <c r="F2425" i="24"/>
  <c r="E2425" i="24"/>
  <c r="F2424" i="24"/>
  <c r="E2424" i="24"/>
  <c r="F2423" i="24"/>
  <c r="E2423" i="24"/>
  <c r="F2422" i="24"/>
  <c r="E2422" i="24"/>
  <c r="F2421" i="24"/>
  <c r="E2421" i="24"/>
  <c r="F2420" i="24"/>
  <c r="E2420" i="24"/>
  <c r="F2419" i="24"/>
  <c r="E2419" i="24"/>
  <c r="F2418" i="24"/>
  <c r="E2418" i="24"/>
  <c r="F2417" i="24"/>
  <c r="E2417" i="24"/>
  <c r="F2416" i="24"/>
  <c r="E2416" i="24"/>
  <c r="F2415" i="24"/>
  <c r="E2415" i="24"/>
  <c r="F2414" i="24"/>
  <c r="E2414" i="24"/>
  <c r="F2413" i="24"/>
  <c r="E2413" i="24"/>
  <c r="F2412" i="24"/>
  <c r="E2412" i="24"/>
  <c r="F2411" i="24"/>
  <c r="E2411" i="24"/>
  <c r="F2410" i="24"/>
  <c r="E2410" i="24"/>
  <c r="F2409" i="24"/>
  <c r="E2409" i="24"/>
  <c r="F2408" i="24"/>
  <c r="E2408" i="24"/>
  <c r="F2407" i="24"/>
  <c r="E2407" i="24"/>
  <c r="F2406" i="24"/>
  <c r="E2406" i="24"/>
  <c r="F2405" i="24"/>
  <c r="E2405" i="24"/>
  <c r="F2404" i="24"/>
  <c r="E2404" i="24"/>
  <c r="F2403" i="24"/>
  <c r="E2403" i="24"/>
  <c r="F2402" i="24"/>
  <c r="E2402" i="24"/>
  <c r="F2401" i="24"/>
  <c r="E2401" i="24"/>
  <c r="F2400" i="24"/>
  <c r="E2400" i="24"/>
  <c r="F2399" i="24"/>
  <c r="E2399" i="24"/>
  <c r="F2398" i="24"/>
  <c r="E2398" i="24"/>
  <c r="F2397" i="24"/>
  <c r="E2397" i="24"/>
  <c r="F2396" i="24"/>
  <c r="E2396" i="24"/>
  <c r="F2395" i="24"/>
  <c r="E2395" i="24"/>
  <c r="F2394" i="24"/>
  <c r="E2394" i="24"/>
  <c r="F2393" i="24"/>
  <c r="E2393" i="24"/>
  <c r="F2392" i="24"/>
  <c r="E2392" i="24"/>
  <c r="F2391" i="24"/>
  <c r="E2391" i="24"/>
  <c r="F2390" i="24"/>
  <c r="E2390" i="24"/>
  <c r="F2389" i="24"/>
  <c r="E2389" i="24"/>
  <c r="F2388" i="24"/>
  <c r="E2388" i="24"/>
  <c r="F2387" i="24"/>
  <c r="E2387" i="24"/>
  <c r="F2386" i="24"/>
  <c r="E2386" i="24"/>
  <c r="F2385" i="24"/>
  <c r="E2385" i="24"/>
  <c r="F2384" i="24"/>
  <c r="E2384" i="24"/>
  <c r="F2383" i="24"/>
  <c r="E2383" i="24"/>
  <c r="F2382" i="24"/>
  <c r="E2382" i="24"/>
  <c r="F2381" i="24"/>
  <c r="E2381" i="24"/>
  <c r="F2380" i="24"/>
  <c r="E2380" i="24"/>
  <c r="F2379" i="24"/>
  <c r="E2379" i="24"/>
  <c r="F2378" i="24"/>
  <c r="E2378" i="24"/>
  <c r="F2377" i="24"/>
  <c r="E2377" i="24"/>
  <c r="F2376" i="24"/>
  <c r="E2376" i="24"/>
  <c r="F2375" i="24"/>
  <c r="E2375" i="24"/>
  <c r="F2374" i="24"/>
  <c r="E2374" i="24"/>
  <c r="F2373" i="24"/>
  <c r="E2373" i="24"/>
  <c r="F2372" i="24"/>
  <c r="E2372" i="24"/>
  <c r="F2371" i="24"/>
  <c r="E2371" i="24"/>
  <c r="F2370" i="24"/>
  <c r="E2370" i="24"/>
  <c r="F2369" i="24"/>
  <c r="E2369" i="24"/>
  <c r="F2368" i="24"/>
  <c r="E2368" i="24"/>
  <c r="F2367" i="24"/>
  <c r="E2367" i="24"/>
  <c r="F2366" i="24"/>
  <c r="E2366" i="24"/>
  <c r="F2365" i="24"/>
  <c r="E2365" i="24"/>
  <c r="F2364" i="24"/>
  <c r="E2364" i="24"/>
  <c r="F2363" i="24"/>
  <c r="E2363" i="24"/>
  <c r="F2362" i="24"/>
  <c r="E2362" i="24"/>
  <c r="F2361" i="24"/>
  <c r="E2361" i="24"/>
  <c r="F2360" i="24"/>
  <c r="E2360" i="24"/>
  <c r="F2359" i="24"/>
  <c r="E2359" i="24"/>
  <c r="F2358" i="24"/>
  <c r="E2358" i="24"/>
  <c r="F2357" i="24"/>
  <c r="E2357" i="24"/>
  <c r="F2356" i="24"/>
  <c r="E2356" i="24"/>
  <c r="F2355" i="24"/>
  <c r="E2355" i="24"/>
  <c r="F2354" i="24"/>
  <c r="E2354" i="24"/>
  <c r="F2353" i="24"/>
  <c r="E2353" i="24"/>
  <c r="F2352" i="24"/>
  <c r="E2352" i="24"/>
  <c r="F2351" i="24"/>
  <c r="E2351" i="24"/>
  <c r="F2350" i="24"/>
  <c r="E2350" i="24"/>
  <c r="F2349" i="24"/>
  <c r="E2349" i="24"/>
  <c r="F2348" i="24"/>
  <c r="E2348" i="24"/>
  <c r="F2347" i="24"/>
  <c r="E2347" i="24"/>
  <c r="F2346" i="24"/>
  <c r="E2346" i="24"/>
  <c r="F2345" i="24"/>
  <c r="E2345" i="24"/>
  <c r="F2344" i="24"/>
  <c r="E2344" i="24"/>
  <c r="F2343" i="24"/>
  <c r="E2343" i="24"/>
  <c r="F2342" i="24"/>
  <c r="E2342" i="24"/>
  <c r="F2341" i="24"/>
  <c r="E2341" i="24"/>
  <c r="F2340" i="24"/>
  <c r="E2340" i="24"/>
  <c r="F2339" i="24"/>
  <c r="E2339" i="24"/>
  <c r="F2338" i="24"/>
  <c r="E2338" i="24"/>
  <c r="F2337" i="24"/>
  <c r="E2337" i="24"/>
  <c r="F2336" i="24"/>
  <c r="E2336" i="24"/>
  <c r="F2335" i="24"/>
  <c r="E2335" i="24"/>
  <c r="F2334" i="24"/>
  <c r="E2334" i="24"/>
  <c r="F2333" i="24"/>
  <c r="E2333" i="24"/>
  <c r="F2332" i="24"/>
  <c r="E2332" i="24"/>
  <c r="F2331" i="24"/>
  <c r="E2331" i="24"/>
  <c r="F2330" i="24"/>
  <c r="E2330" i="24"/>
  <c r="F2329" i="24"/>
  <c r="E2329" i="24"/>
  <c r="F2328" i="24"/>
  <c r="E2328" i="24"/>
  <c r="F2327" i="24"/>
  <c r="E2327" i="24"/>
  <c r="F2326" i="24"/>
  <c r="E2326" i="24"/>
  <c r="F2325" i="24"/>
  <c r="E2325" i="24"/>
  <c r="F2324" i="24"/>
  <c r="E2324" i="24"/>
  <c r="F2323" i="24"/>
  <c r="E2323" i="24"/>
  <c r="F2322" i="24"/>
  <c r="E2322" i="24"/>
  <c r="F2321" i="24"/>
  <c r="E2321" i="24"/>
  <c r="F2320" i="24"/>
  <c r="E2320" i="24"/>
  <c r="F2319" i="24"/>
  <c r="E2319" i="24"/>
  <c r="F2318" i="24"/>
  <c r="E2318" i="24"/>
  <c r="F2317" i="24"/>
  <c r="E2317" i="24"/>
  <c r="F2316" i="24"/>
  <c r="E2316" i="24"/>
  <c r="F2315" i="24"/>
  <c r="E2315" i="24"/>
  <c r="F2314" i="24"/>
  <c r="E2314" i="24"/>
  <c r="F2313" i="24"/>
  <c r="E2313" i="24"/>
  <c r="F2312" i="24"/>
  <c r="E2312" i="24"/>
  <c r="F2311" i="24"/>
  <c r="E2311" i="24"/>
  <c r="F2310" i="24"/>
  <c r="E2310" i="24"/>
  <c r="F2309" i="24"/>
  <c r="E2309" i="24"/>
  <c r="F2308" i="24"/>
  <c r="E2308" i="24"/>
  <c r="F2307" i="24"/>
  <c r="E2307" i="24"/>
  <c r="F2306" i="24"/>
  <c r="E2306" i="24"/>
  <c r="F2305" i="24"/>
  <c r="E2305" i="24"/>
  <c r="F2304" i="24"/>
  <c r="E2304" i="24"/>
  <c r="F2303" i="24"/>
  <c r="E2303" i="24"/>
  <c r="F2302" i="24"/>
  <c r="E2302" i="24"/>
  <c r="F2301" i="24"/>
  <c r="E2301" i="24"/>
  <c r="F2300" i="24"/>
  <c r="E2300" i="24"/>
  <c r="F2299" i="24"/>
  <c r="E2299" i="24"/>
  <c r="F2298" i="24"/>
  <c r="E2298" i="24"/>
  <c r="F2297" i="24"/>
  <c r="E2297" i="24"/>
  <c r="F2296" i="24"/>
  <c r="E2296" i="24"/>
  <c r="F2295" i="24"/>
  <c r="E2295" i="24"/>
  <c r="F2294" i="24"/>
  <c r="E2294" i="24"/>
  <c r="F2293" i="24"/>
  <c r="E2293" i="24"/>
  <c r="F2292" i="24"/>
  <c r="E2292" i="24"/>
  <c r="F2291" i="24"/>
  <c r="E2291" i="24"/>
  <c r="F2290" i="24"/>
  <c r="E2290" i="24"/>
  <c r="F2289" i="24"/>
  <c r="E2289" i="24"/>
  <c r="F2288" i="24"/>
  <c r="E2288" i="24"/>
  <c r="F2287" i="24"/>
  <c r="E2287" i="24"/>
  <c r="F2286" i="24"/>
  <c r="E2286" i="24"/>
  <c r="F2285" i="24"/>
  <c r="E2285" i="24"/>
  <c r="F2284" i="24"/>
  <c r="E2284" i="24"/>
  <c r="F2283" i="24"/>
  <c r="E2283" i="24"/>
  <c r="F2282" i="24"/>
  <c r="E2282" i="24"/>
  <c r="F2281" i="24"/>
  <c r="E2281" i="24"/>
  <c r="F2280" i="24"/>
  <c r="E2280" i="24"/>
  <c r="F2279" i="24"/>
  <c r="E2279" i="24"/>
  <c r="F2278" i="24"/>
  <c r="E2278" i="24"/>
  <c r="F2277" i="24"/>
  <c r="E2277" i="24"/>
  <c r="F2276" i="24"/>
  <c r="E2276" i="24"/>
  <c r="F2275" i="24"/>
  <c r="E2275" i="24"/>
  <c r="F2274" i="24"/>
  <c r="E2274" i="24"/>
  <c r="F2273" i="24"/>
  <c r="E2273" i="24"/>
  <c r="F2272" i="24"/>
  <c r="E2272" i="24"/>
  <c r="F2271" i="24"/>
  <c r="E2271" i="24"/>
  <c r="F2270" i="24"/>
  <c r="E2270" i="24"/>
  <c r="F2269" i="24"/>
  <c r="E2269" i="24"/>
  <c r="F2268" i="24"/>
  <c r="E2268" i="24"/>
  <c r="F2267" i="24"/>
  <c r="E2267" i="24"/>
  <c r="F2266" i="24"/>
  <c r="E2266" i="24"/>
  <c r="F2265" i="24"/>
  <c r="E2265" i="24"/>
  <c r="F2264" i="24"/>
  <c r="E2264" i="24"/>
  <c r="F2263" i="24"/>
  <c r="E2263" i="24"/>
  <c r="F2262" i="24"/>
  <c r="E2262" i="24"/>
  <c r="F2261" i="24"/>
  <c r="E2261" i="24"/>
  <c r="F2260" i="24"/>
  <c r="E2260" i="24"/>
  <c r="F2259" i="24"/>
  <c r="E2259" i="24"/>
  <c r="F2258" i="24"/>
  <c r="E2258" i="24"/>
  <c r="F2257" i="24"/>
  <c r="E2257" i="24"/>
  <c r="F2256" i="24"/>
  <c r="E2256" i="24"/>
  <c r="F2255" i="24"/>
  <c r="E2255" i="24"/>
  <c r="F2254" i="24"/>
  <c r="E2254" i="24"/>
  <c r="F2253" i="24"/>
  <c r="E2253" i="24"/>
  <c r="F2252" i="24"/>
  <c r="E2252" i="24"/>
  <c r="F2251" i="24"/>
  <c r="E2251" i="24"/>
  <c r="F2250" i="24"/>
  <c r="E2250" i="24"/>
  <c r="F2249" i="24"/>
  <c r="E2249" i="24"/>
  <c r="F2248" i="24"/>
  <c r="E2248" i="24"/>
  <c r="F2247" i="24"/>
  <c r="E2247" i="24"/>
  <c r="G2247" i="24" s="1"/>
  <c r="F2246" i="24"/>
  <c r="E2246" i="24"/>
  <c r="F2245" i="24"/>
  <c r="E2245" i="24"/>
  <c r="F2244" i="24"/>
  <c r="E2244" i="24"/>
  <c r="F2243" i="24"/>
  <c r="E2243" i="24"/>
  <c r="F2242" i="24"/>
  <c r="E2242" i="24"/>
  <c r="F2241" i="24"/>
  <c r="E2241" i="24"/>
  <c r="F2240" i="24"/>
  <c r="E2240" i="24"/>
  <c r="F2239" i="24"/>
  <c r="E2239" i="24"/>
  <c r="F2238" i="24"/>
  <c r="E2238" i="24"/>
  <c r="F2237" i="24"/>
  <c r="E2237" i="24"/>
  <c r="F2236" i="24"/>
  <c r="E2236" i="24"/>
  <c r="F2235" i="24"/>
  <c r="E2235" i="24"/>
  <c r="F2234" i="24"/>
  <c r="E2234" i="24"/>
  <c r="F2233" i="24"/>
  <c r="E2233" i="24"/>
  <c r="F2232" i="24"/>
  <c r="E2232" i="24"/>
  <c r="F2231" i="24"/>
  <c r="E2231" i="24"/>
  <c r="G2231" i="24" s="1"/>
  <c r="F2230" i="24"/>
  <c r="E2230" i="24"/>
  <c r="F2229" i="24"/>
  <c r="E2229" i="24"/>
  <c r="F2228" i="24"/>
  <c r="E2228" i="24"/>
  <c r="F2227" i="24"/>
  <c r="E2227" i="24"/>
  <c r="F2226" i="24"/>
  <c r="E2226" i="24"/>
  <c r="F2225" i="24"/>
  <c r="E2225" i="24"/>
  <c r="F2224" i="24"/>
  <c r="E2224" i="24"/>
  <c r="F2223" i="24"/>
  <c r="E2223" i="24"/>
  <c r="F2222" i="24"/>
  <c r="E2222" i="24"/>
  <c r="F2221" i="24"/>
  <c r="E2221" i="24"/>
  <c r="F2220" i="24"/>
  <c r="E2220" i="24"/>
  <c r="F2219" i="24"/>
  <c r="E2219" i="24"/>
  <c r="F2218" i="24"/>
  <c r="E2218" i="24"/>
  <c r="F2217" i="24"/>
  <c r="E2217" i="24"/>
  <c r="F2216" i="24"/>
  <c r="E2216" i="24"/>
  <c r="F2215" i="24"/>
  <c r="E2215" i="24"/>
  <c r="G2215" i="24" s="1"/>
  <c r="F2214" i="24"/>
  <c r="E2214" i="24"/>
  <c r="F2213" i="24"/>
  <c r="E2213" i="24"/>
  <c r="F2212" i="24"/>
  <c r="E2212" i="24"/>
  <c r="F2211" i="24"/>
  <c r="E2211" i="24"/>
  <c r="F2210" i="24"/>
  <c r="E2210" i="24"/>
  <c r="F2209" i="24"/>
  <c r="E2209" i="24"/>
  <c r="F2208" i="24"/>
  <c r="E2208" i="24"/>
  <c r="F2207" i="24"/>
  <c r="E2207" i="24"/>
  <c r="G2207" i="24" s="1"/>
  <c r="F2206" i="24"/>
  <c r="E2206" i="24"/>
  <c r="F2205" i="24"/>
  <c r="E2205" i="24"/>
  <c r="F2204" i="24"/>
  <c r="E2204" i="24"/>
  <c r="F2203" i="24"/>
  <c r="E2203" i="24"/>
  <c r="F2202" i="24"/>
  <c r="E2202" i="24"/>
  <c r="F2201" i="24"/>
  <c r="E2201" i="24"/>
  <c r="F2200" i="24"/>
  <c r="E2200" i="24"/>
  <c r="F2199" i="24"/>
  <c r="E2199" i="24"/>
  <c r="G2199" i="24" s="1"/>
  <c r="F2198" i="24"/>
  <c r="E2198" i="24"/>
  <c r="F2197" i="24"/>
  <c r="E2197" i="24"/>
  <c r="F2196" i="24"/>
  <c r="E2196" i="24"/>
  <c r="F2195" i="24"/>
  <c r="E2195" i="24"/>
  <c r="F2194" i="24"/>
  <c r="E2194" i="24"/>
  <c r="F2193" i="24"/>
  <c r="E2193" i="24"/>
  <c r="F2192" i="24"/>
  <c r="E2192" i="24"/>
  <c r="F2191" i="24"/>
  <c r="E2191" i="24"/>
  <c r="F2190" i="24"/>
  <c r="E2190" i="24"/>
  <c r="F2189" i="24"/>
  <c r="E2189" i="24"/>
  <c r="F2188" i="24"/>
  <c r="E2188" i="24"/>
  <c r="F2187" i="24"/>
  <c r="E2187" i="24"/>
  <c r="F2186" i="24"/>
  <c r="E2186" i="24"/>
  <c r="F2185" i="24"/>
  <c r="E2185" i="24"/>
  <c r="F2184" i="24"/>
  <c r="E2184" i="24"/>
  <c r="F2183" i="24"/>
  <c r="E2183" i="24"/>
  <c r="G2183" i="24" s="1"/>
  <c r="F2182" i="24"/>
  <c r="E2182" i="24"/>
  <c r="F2181" i="24"/>
  <c r="E2181" i="24"/>
  <c r="F2180" i="24"/>
  <c r="E2180" i="24"/>
  <c r="F2179" i="24"/>
  <c r="E2179" i="24"/>
  <c r="F2178" i="24"/>
  <c r="E2178" i="24"/>
  <c r="F2177" i="24"/>
  <c r="E2177" i="24"/>
  <c r="F2176" i="24"/>
  <c r="E2176" i="24"/>
  <c r="F2175" i="24"/>
  <c r="E2175" i="24"/>
  <c r="F2174" i="24"/>
  <c r="E2174" i="24"/>
  <c r="F2173" i="24"/>
  <c r="E2173" i="24"/>
  <c r="F2172" i="24"/>
  <c r="E2172" i="24"/>
  <c r="F2171" i="24"/>
  <c r="E2171" i="24"/>
  <c r="F2170" i="24"/>
  <c r="E2170" i="24"/>
  <c r="F2169" i="24"/>
  <c r="E2169" i="24"/>
  <c r="F2168" i="24"/>
  <c r="E2168" i="24"/>
  <c r="F2167" i="24"/>
  <c r="E2167" i="24"/>
  <c r="G2167" i="24" s="1"/>
  <c r="F2166" i="24"/>
  <c r="E2166" i="24"/>
  <c r="F2165" i="24"/>
  <c r="E2165" i="24"/>
  <c r="F2164" i="24"/>
  <c r="E2164" i="24"/>
  <c r="F2163" i="24"/>
  <c r="E2163" i="24"/>
  <c r="F2162" i="24"/>
  <c r="E2162" i="24"/>
  <c r="F2161" i="24"/>
  <c r="E2161" i="24"/>
  <c r="F2160" i="24"/>
  <c r="E2160" i="24"/>
  <c r="F2159" i="24"/>
  <c r="E2159" i="24"/>
  <c r="F2158" i="24"/>
  <c r="E2158" i="24"/>
  <c r="F2157" i="24"/>
  <c r="E2157" i="24"/>
  <c r="F2156" i="24"/>
  <c r="E2156" i="24"/>
  <c r="F2155" i="24"/>
  <c r="E2155" i="24"/>
  <c r="F2154" i="24"/>
  <c r="E2154" i="24"/>
  <c r="F2153" i="24"/>
  <c r="E2153" i="24"/>
  <c r="F2152" i="24"/>
  <c r="E2152" i="24"/>
  <c r="F2151" i="24"/>
  <c r="E2151" i="24"/>
  <c r="F2150" i="24"/>
  <c r="E2150" i="24"/>
  <c r="F2149" i="24"/>
  <c r="E2149" i="24"/>
  <c r="F2148" i="24"/>
  <c r="E2148" i="24"/>
  <c r="F2147" i="24"/>
  <c r="E2147" i="24"/>
  <c r="F2146" i="24"/>
  <c r="E2146" i="24"/>
  <c r="F2145" i="24"/>
  <c r="E2145" i="24"/>
  <c r="F2144" i="24"/>
  <c r="E2144" i="24"/>
  <c r="F2143" i="24"/>
  <c r="E2143" i="24"/>
  <c r="G2143" i="24" s="1"/>
  <c r="F2142" i="24"/>
  <c r="E2142" i="24"/>
  <c r="F2141" i="24"/>
  <c r="E2141" i="24"/>
  <c r="F2140" i="24"/>
  <c r="E2140" i="24"/>
  <c r="F2139" i="24"/>
  <c r="E2139" i="24"/>
  <c r="F2138" i="24"/>
  <c r="E2138" i="24"/>
  <c r="G2138" i="24" s="1"/>
  <c r="F2137" i="24"/>
  <c r="E2137" i="24"/>
  <c r="F2136" i="24"/>
  <c r="E2136" i="24"/>
  <c r="F2135" i="24"/>
  <c r="E2135" i="24"/>
  <c r="F2134" i="24"/>
  <c r="E2134" i="24"/>
  <c r="F2133" i="24"/>
  <c r="E2133" i="24"/>
  <c r="F2132" i="24"/>
  <c r="E2132" i="24"/>
  <c r="F2131" i="24"/>
  <c r="E2131" i="24"/>
  <c r="F2130" i="24"/>
  <c r="E2130" i="24"/>
  <c r="G2130" i="24" s="1"/>
  <c r="F2129" i="24"/>
  <c r="E2129" i="24"/>
  <c r="F2128" i="24"/>
  <c r="E2128" i="24"/>
  <c r="F2127" i="24"/>
  <c r="E2127" i="24"/>
  <c r="F2126" i="24"/>
  <c r="E2126" i="24"/>
  <c r="F2125" i="24"/>
  <c r="E2125" i="24"/>
  <c r="F2124" i="24"/>
  <c r="E2124" i="24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F2117" i="24"/>
  <c r="E2117" i="24"/>
  <c r="F2116" i="24"/>
  <c r="E2116" i="24"/>
  <c r="F2115" i="24"/>
  <c r="E2115" i="24"/>
  <c r="F2114" i="24"/>
  <c r="E2114" i="24"/>
  <c r="F2113" i="24"/>
  <c r="E2113" i="24"/>
  <c r="F2112" i="24"/>
  <c r="E2112" i="24"/>
  <c r="F2111" i="24"/>
  <c r="E2111" i="24"/>
  <c r="F2110" i="24"/>
  <c r="E2110" i="24"/>
  <c r="F2109" i="24"/>
  <c r="E2109" i="24"/>
  <c r="F2108" i="24"/>
  <c r="E2108" i="24"/>
  <c r="F2107" i="24"/>
  <c r="E2107" i="24"/>
  <c r="F2106" i="24"/>
  <c r="E2106" i="24"/>
  <c r="F2105" i="24"/>
  <c r="E2105" i="24"/>
  <c r="F2104" i="24"/>
  <c r="E2104" i="24"/>
  <c r="F2103" i="24"/>
  <c r="E2103" i="24"/>
  <c r="G2103" i="24" s="1"/>
  <c r="F2102" i="24"/>
  <c r="E2102" i="24"/>
  <c r="F2101" i="24"/>
  <c r="E2101" i="24"/>
  <c r="F2100" i="24"/>
  <c r="E2100" i="24"/>
  <c r="F2099" i="24"/>
  <c r="E2099" i="24"/>
  <c r="F2098" i="24"/>
  <c r="E2098" i="24"/>
  <c r="G2098" i="24" s="1"/>
  <c r="F2097" i="24"/>
  <c r="E2097" i="24"/>
  <c r="F2096" i="24"/>
  <c r="E2096" i="24"/>
  <c r="F2095" i="24"/>
  <c r="E2095" i="24"/>
  <c r="F2094" i="24"/>
  <c r="E2094" i="24"/>
  <c r="F2093" i="24"/>
  <c r="E2093" i="24"/>
  <c r="F2092" i="24"/>
  <c r="E2092" i="24"/>
  <c r="F2091" i="24"/>
  <c r="E2091" i="24"/>
  <c r="F2090" i="24"/>
  <c r="E2090" i="24"/>
  <c r="G2090" i="24" s="1"/>
  <c r="F2089" i="24"/>
  <c r="E2089" i="24"/>
  <c r="F2088" i="24"/>
  <c r="E2088" i="24"/>
  <c r="F2087" i="24"/>
  <c r="E2087" i="24"/>
  <c r="G2087" i="24" s="1"/>
  <c r="F2086" i="24"/>
  <c r="E2086" i="24"/>
  <c r="F2085" i="24"/>
  <c r="E2085" i="24"/>
  <c r="F2084" i="24"/>
  <c r="E2084" i="24"/>
  <c r="F2083" i="24"/>
  <c r="E2083" i="24"/>
  <c r="F2082" i="24"/>
  <c r="E2082" i="24"/>
  <c r="G2082" i="24" s="1"/>
  <c r="F2081" i="24"/>
  <c r="E2081" i="24"/>
  <c r="F2080" i="24"/>
  <c r="E2080" i="24"/>
  <c r="F2079" i="24"/>
  <c r="E2079" i="24"/>
  <c r="F2078" i="24"/>
  <c r="E2078" i="24"/>
  <c r="F2077" i="24"/>
  <c r="E2077" i="24"/>
  <c r="F2076" i="24"/>
  <c r="E2076" i="24"/>
  <c r="F2075" i="24"/>
  <c r="E2075" i="24"/>
  <c r="F2074" i="24"/>
  <c r="E2074" i="24"/>
  <c r="G2074" i="24" s="1"/>
  <c r="F2073" i="24"/>
  <c r="E2073" i="24"/>
  <c r="F2072" i="24"/>
  <c r="E2072" i="24"/>
  <c r="F2071" i="24"/>
  <c r="E2071" i="24"/>
  <c r="F2070" i="24"/>
  <c r="E2070" i="24"/>
  <c r="F2069" i="24"/>
  <c r="E2069" i="24"/>
  <c r="F2068" i="24"/>
  <c r="E2068" i="24"/>
  <c r="F2067" i="24"/>
  <c r="E2067" i="24"/>
  <c r="F2066" i="24"/>
  <c r="E2066" i="24"/>
  <c r="G2066" i="24" s="1"/>
  <c r="F2065" i="24"/>
  <c r="E2065" i="24"/>
  <c r="F2064" i="24"/>
  <c r="E2064" i="24"/>
  <c r="F2063" i="24"/>
  <c r="E2063" i="24"/>
  <c r="F2062" i="24"/>
  <c r="E2062" i="24"/>
  <c r="F2061" i="24"/>
  <c r="E2061" i="24"/>
  <c r="F2060" i="24"/>
  <c r="E2060" i="24"/>
  <c r="F2059" i="24"/>
  <c r="E2059" i="24"/>
  <c r="F2058" i="24"/>
  <c r="E2058" i="24"/>
  <c r="G2058" i="24" s="1"/>
  <c r="F2057" i="24"/>
  <c r="E2057" i="24"/>
  <c r="F2056" i="24"/>
  <c r="E2056" i="24"/>
  <c r="F2055" i="24"/>
  <c r="E2055" i="24"/>
  <c r="G2055" i="24" s="1"/>
  <c r="F2054" i="24"/>
  <c r="E2054" i="24"/>
  <c r="F2053" i="24"/>
  <c r="E2053" i="24"/>
  <c r="F2052" i="24"/>
  <c r="E2052" i="24"/>
  <c r="F2051" i="24"/>
  <c r="E2051" i="24"/>
  <c r="F2050" i="24"/>
  <c r="E2050" i="24"/>
  <c r="F2049" i="24"/>
  <c r="E2049" i="24"/>
  <c r="F2048" i="24"/>
  <c r="E2048" i="24"/>
  <c r="F2047" i="24"/>
  <c r="E2047" i="24"/>
  <c r="F2046" i="24"/>
  <c r="E2046" i="24"/>
  <c r="F2045" i="24"/>
  <c r="E2045" i="24"/>
  <c r="F2044" i="24"/>
  <c r="E2044" i="24"/>
  <c r="F2043" i="24"/>
  <c r="E2043" i="24"/>
  <c r="F2042" i="24"/>
  <c r="E2042" i="24"/>
  <c r="G2042" i="24" s="1"/>
  <c r="F2041" i="24"/>
  <c r="E2041" i="24"/>
  <c r="F2040" i="24"/>
  <c r="E2040" i="24"/>
  <c r="F2039" i="24"/>
  <c r="E2039" i="24"/>
  <c r="F2038" i="24"/>
  <c r="E2038" i="24"/>
  <c r="F2037" i="24"/>
  <c r="E2037" i="24"/>
  <c r="F2036" i="24"/>
  <c r="E2036" i="24"/>
  <c r="F2035" i="24"/>
  <c r="E2035" i="24"/>
  <c r="F2034" i="24"/>
  <c r="E2034" i="24"/>
  <c r="G2034" i="24" s="1"/>
  <c r="F2033" i="24"/>
  <c r="E2033" i="24"/>
  <c r="F2032" i="24"/>
  <c r="E2032" i="24"/>
  <c r="F2031" i="24"/>
  <c r="E2031" i="24"/>
  <c r="F2030" i="24"/>
  <c r="E2030" i="24"/>
  <c r="F2029" i="24"/>
  <c r="E2029" i="24"/>
  <c r="F2028" i="24"/>
  <c r="E2028" i="24"/>
  <c r="F2027" i="24"/>
  <c r="E2027" i="24"/>
  <c r="F2026" i="24"/>
  <c r="E2026" i="24"/>
  <c r="G2026" i="24" s="1"/>
  <c r="F2025" i="24"/>
  <c r="E2025" i="24"/>
  <c r="F2024" i="24"/>
  <c r="E2024" i="24"/>
  <c r="F2023" i="24"/>
  <c r="E2023" i="24"/>
  <c r="F2022" i="24"/>
  <c r="E2022" i="24"/>
  <c r="F2021" i="24"/>
  <c r="E2021" i="24"/>
  <c r="F2020" i="24"/>
  <c r="E2020" i="24"/>
  <c r="F2019" i="24"/>
  <c r="E2019" i="24"/>
  <c r="F2018" i="24"/>
  <c r="E2018" i="24"/>
  <c r="G2018" i="24" s="1"/>
  <c r="F2017" i="24"/>
  <c r="E2017" i="24"/>
  <c r="F2016" i="24"/>
  <c r="E2016" i="24"/>
  <c r="F2015" i="24"/>
  <c r="E2015" i="24"/>
  <c r="G2015" i="24" s="1"/>
  <c r="F2014" i="24"/>
  <c r="E2014" i="24"/>
  <c r="F2013" i="24"/>
  <c r="E2013" i="24"/>
  <c r="F2012" i="24"/>
  <c r="E2012" i="24"/>
  <c r="F2011" i="24"/>
  <c r="E2011" i="24"/>
  <c r="F2010" i="24"/>
  <c r="E2010" i="24"/>
  <c r="G2010" i="24" s="1"/>
  <c r="F2009" i="24"/>
  <c r="E2009" i="24"/>
  <c r="F2008" i="24"/>
  <c r="E2008" i="24"/>
  <c r="F2007" i="24"/>
  <c r="E2007" i="24"/>
  <c r="G2007" i="24" s="1"/>
  <c r="F2006" i="24"/>
  <c r="E2006" i="24"/>
  <c r="F2005" i="24"/>
  <c r="E2005" i="24"/>
  <c r="F2004" i="24"/>
  <c r="E2004" i="24"/>
  <c r="F2003" i="24"/>
  <c r="E2003" i="24"/>
  <c r="F2002" i="24"/>
  <c r="E2002" i="24"/>
  <c r="F2001" i="24"/>
  <c r="E2001" i="24"/>
  <c r="F2000" i="24"/>
  <c r="E2000" i="24"/>
  <c r="F1999" i="24"/>
  <c r="E1999" i="24"/>
  <c r="F1998" i="24"/>
  <c r="E1998" i="24"/>
  <c r="F1997" i="24"/>
  <c r="E1997" i="24"/>
  <c r="F1996" i="24"/>
  <c r="E1996" i="24"/>
  <c r="F1995" i="24"/>
  <c r="E1995" i="24"/>
  <c r="F1994" i="24"/>
  <c r="E1994" i="24"/>
  <c r="G1994" i="24" s="1"/>
  <c r="F1993" i="24"/>
  <c r="E1993" i="24"/>
  <c r="F1992" i="24"/>
  <c r="E1992" i="24"/>
  <c r="F1991" i="24"/>
  <c r="E1991" i="24"/>
  <c r="G1991" i="24" s="1"/>
  <c r="F1990" i="24"/>
  <c r="E1990" i="24"/>
  <c r="F1989" i="24"/>
  <c r="E1989" i="24"/>
  <c r="F1988" i="24"/>
  <c r="E1988" i="24"/>
  <c r="F1987" i="24"/>
  <c r="E1987" i="24"/>
  <c r="F1986" i="24"/>
  <c r="E1986" i="24"/>
  <c r="F1985" i="24"/>
  <c r="E1985" i="24"/>
  <c r="F1984" i="24"/>
  <c r="E1984" i="24"/>
  <c r="F1983" i="24"/>
  <c r="E1983" i="24"/>
  <c r="F1982" i="24"/>
  <c r="E1982" i="24"/>
  <c r="F1981" i="24"/>
  <c r="E1981" i="24"/>
  <c r="F1980" i="24"/>
  <c r="E1980" i="24"/>
  <c r="F1979" i="24"/>
  <c r="E1979" i="24"/>
  <c r="F1978" i="24"/>
  <c r="E1978" i="24"/>
  <c r="G1978" i="24" s="1"/>
  <c r="F1977" i="24"/>
  <c r="E1977" i="24"/>
  <c r="F1976" i="24"/>
  <c r="E1976" i="24"/>
  <c r="F1975" i="24"/>
  <c r="E1975" i="24"/>
  <c r="G1975" i="24" s="1"/>
  <c r="F1974" i="24"/>
  <c r="E1974" i="24"/>
  <c r="F1973" i="24"/>
  <c r="E1973" i="24"/>
  <c r="F1972" i="24"/>
  <c r="E1972" i="24"/>
  <c r="F1971" i="24"/>
  <c r="E1971" i="24"/>
  <c r="F1970" i="24"/>
  <c r="E1970" i="24"/>
  <c r="G1970" i="24" s="1"/>
  <c r="F1969" i="24"/>
  <c r="E1969" i="24"/>
  <c r="F1968" i="24"/>
  <c r="E1968" i="24"/>
  <c r="F1967" i="24"/>
  <c r="E1967" i="24"/>
  <c r="F1966" i="24"/>
  <c r="E1966" i="24"/>
  <c r="F1965" i="24"/>
  <c r="E1965" i="24"/>
  <c r="F1964" i="24"/>
  <c r="E1964" i="24"/>
  <c r="F1963" i="24"/>
  <c r="E1963" i="24"/>
  <c r="F1962" i="24"/>
  <c r="E1962" i="24"/>
  <c r="G1962" i="24" s="1"/>
  <c r="F1961" i="24"/>
  <c r="E1961" i="24"/>
  <c r="F1960" i="24"/>
  <c r="E1960" i="24"/>
  <c r="F1959" i="24"/>
  <c r="E1959" i="24"/>
  <c r="G1959" i="24" s="1"/>
  <c r="F1958" i="24"/>
  <c r="E1958" i="24"/>
  <c r="F1957" i="24"/>
  <c r="E1957" i="24"/>
  <c r="F1956" i="24"/>
  <c r="E1956" i="24"/>
  <c r="F1955" i="24"/>
  <c r="E1955" i="24"/>
  <c r="F1954" i="24"/>
  <c r="E1954" i="24"/>
  <c r="G1954" i="24" s="1"/>
  <c r="F1953" i="24"/>
  <c r="E1953" i="24"/>
  <c r="F1952" i="24"/>
  <c r="E1952" i="24"/>
  <c r="F1951" i="24"/>
  <c r="E1951" i="24"/>
  <c r="G1951" i="24" s="1"/>
  <c r="F1950" i="24"/>
  <c r="E1950" i="24"/>
  <c r="F1949" i="24"/>
  <c r="E1949" i="24"/>
  <c r="F1948" i="24"/>
  <c r="E1948" i="24"/>
  <c r="F1947" i="24"/>
  <c r="E1947" i="24"/>
  <c r="F1946" i="24"/>
  <c r="E1946" i="24"/>
  <c r="G1946" i="24" s="1"/>
  <c r="F1945" i="24"/>
  <c r="E1945" i="24"/>
  <c r="F1944" i="24"/>
  <c r="E1944" i="24"/>
  <c r="F1943" i="24"/>
  <c r="E1943" i="24"/>
  <c r="G1943" i="24" s="1"/>
  <c r="F1942" i="24"/>
  <c r="E1942" i="24"/>
  <c r="F1941" i="24"/>
  <c r="E1941" i="24"/>
  <c r="F1940" i="24"/>
  <c r="E1940" i="24"/>
  <c r="F1939" i="24"/>
  <c r="E1939" i="24"/>
  <c r="F1938" i="24"/>
  <c r="E1938" i="24"/>
  <c r="G1938" i="24" s="1"/>
  <c r="F1937" i="24"/>
  <c r="E1937" i="24"/>
  <c r="F1936" i="24"/>
  <c r="E1936" i="24"/>
  <c r="F1935" i="24"/>
  <c r="E1935" i="24"/>
  <c r="F1934" i="24"/>
  <c r="E1934" i="24"/>
  <c r="F1933" i="24"/>
  <c r="E1933" i="24"/>
  <c r="F1932" i="24"/>
  <c r="E1932" i="24"/>
  <c r="F1931" i="24"/>
  <c r="E1931" i="24"/>
  <c r="F1930" i="24"/>
  <c r="E1930" i="24"/>
  <c r="G1930" i="24" s="1"/>
  <c r="F1929" i="24"/>
  <c r="E1929" i="24"/>
  <c r="F1928" i="24"/>
  <c r="E1928" i="24"/>
  <c r="F1927" i="24"/>
  <c r="E1927" i="24"/>
  <c r="G1927" i="24" s="1"/>
  <c r="F1926" i="24"/>
  <c r="E1926" i="24"/>
  <c r="F1925" i="24"/>
  <c r="E1925" i="24"/>
  <c r="F1924" i="24"/>
  <c r="E1924" i="24"/>
  <c r="F1923" i="24"/>
  <c r="E1923" i="24"/>
  <c r="F1922" i="24"/>
  <c r="E1922" i="24"/>
  <c r="F1921" i="24"/>
  <c r="E1921" i="24"/>
  <c r="F1920" i="24"/>
  <c r="E1920" i="24"/>
  <c r="F1919" i="24"/>
  <c r="E1919" i="24"/>
  <c r="F1918" i="24"/>
  <c r="E1918" i="24"/>
  <c r="F1917" i="24"/>
  <c r="E1917" i="24"/>
  <c r="F1916" i="24"/>
  <c r="E1916" i="24"/>
  <c r="F1915" i="24"/>
  <c r="E1915" i="24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F1909" i="24"/>
  <c r="E1909" i="24"/>
  <c r="F1908" i="24"/>
  <c r="E1908" i="24"/>
  <c r="F1907" i="24"/>
  <c r="E1907" i="24"/>
  <c r="F1906" i="24"/>
  <c r="E1906" i="24"/>
  <c r="F1905" i="24"/>
  <c r="E1905" i="24"/>
  <c r="F1904" i="24"/>
  <c r="E1904" i="24"/>
  <c r="F1903" i="24"/>
  <c r="E1903" i="24"/>
  <c r="F1902" i="24"/>
  <c r="E1902" i="24"/>
  <c r="F1901" i="24"/>
  <c r="E1901" i="24"/>
  <c r="F1900" i="24"/>
  <c r="E1900" i="24"/>
  <c r="F1899" i="24"/>
  <c r="E1899" i="24"/>
  <c r="F1898" i="24"/>
  <c r="E1898" i="24"/>
  <c r="G1898" i="24" s="1"/>
  <c r="F1897" i="24"/>
  <c r="E1897" i="24"/>
  <c r="F1896" i="24"/>
  <c r="E1896" i="24"/>
  <c r="F1895" i="24"/>
  <c r="E1895" i="24"/>
  <c r="G1895" i="24" s="1"/>
  <c r="F1894" i="24"/>
  <c r="E1894" i="24"/>
  <c r="F1893" i="24"/>
  <c r="E1893" i="24"/>
  <c r="F1892" i="24"/>
  <c r="E1892" i="24"/>
  <c r="F1891" i="24"/>
  <c r="E1891" i="24"/>
  <c r="F1890" i="24"/>
  <c r="E1890" i="24"/>
  <c r="G1890" i="24" s="1"/>
  <c r="F1889" i="24"/>
  <c r="E1889" i="24"/>
  <c r="F1888" i="24"/>
  <c r="E1888" i="24"/>
  <c r="F1887" i="24"/>
  <c r="E1887" i="24"/>
  <c r="F1886" i="24"/>
  <c r="E1886" i="24"/>
  <c r="F1885" i="24"/>
  <c r="E1885" i="24"/>
  <c r="F1884" i="24"/>
  <c r="E1884" i="24"/>
  <c r="F1883" i="24"/>
  <c r="E1883" i="24"/>
  <c r="F1882" i="24"/>
  <c r="E1882" i="24"/>
  <c r="F1881" i="24"/>
  <c r="E1881" i="24"/>
  <c r="F1880" i="24"/>
  <c r="E1880" i="24"/>
  <c r="F1879" i="24"/>
  <c r="E1879" i="24"/>
  <c r="F1878" i="24"/>
  <c r="E1878" i="24"/>
  <c r="F1877" i="24"/>
  <c r="E1877" i="24"/>
  <c r="F1876" i="24"/>
  <c r="E1876" i="24"/>
  <c r="F1875" i="24"/>
  <c r="E1875" i="24"/>
  <c r="F1874" i="24"/>
  <c r="E1874" i="24"/>
  <c r="G1874" i="24" s="1"/>
  <c r="F1873" i="24"/>
  <c r="E1873" i="24"/>
  <c r="F1872" i="24"/>
  <c r="E1872" i="24"/>
  <c r="F1871" i="24"/>
  <c r="E1871" i="24"/>
  <c r="F1870" i="24"/>
  <c r="E1870" i="24"/>
  <c r="F1869" i="24"/>
  <c r="E1869" i="24"/>
  <c r="F1868" i="24"/>
  <c r="E1868" i="24"/>
  <c r="F1867" i="24"/>
  <c r="E1867" i="24"/>
  <c r="F1866" i="24"/>
  <c r="E1866" i="24"/>
  <c r="G1866" i="24" s="1"/>
  <c r="F1865" i="24"/>
  <c r="E1865" i="24"/>
  <c r="F1864" i="24"/>
  <c r="E1864" i="24"/>
  <c r="F1863" i="24"/>
  <c r="E1863" i="24"/>
  <c r="G1863" i="24" s="1"/>
  <c r="F1862" i="24"/>
  <c r="E1862" i="24"/>
  <c r="F1861" i="24"/>
  <c r="E1861" i="24"/>
  <c r="F1860" i="24"/>
  <c r="E1860" i="24"/>
  <c r="F1859" i="24"/>
  <c r="E1859" i="24"/>
  <c r="F1858" i="24"/>
  <c r="E1858" i="24"/>
  <c r="F1857" i="24"/>
  <c r="E1857" i="24"/>
  <c r="F1856" i="24"/>
  <c r="E1856" i="24"/>
  <c r="F1855" i="24"/>
  <c r="E1855" i="24"/>
  <c r="F1854" i="24"/>
  <c r="E1854" i="24"/>
  <c r="F1853" i="24"/>
  <c r="E1853" i="24"/>
  <c r="F1852" i="24"/>
  <c r="E1852" i="24"/>
  <c r="F1851" i="24"/>
  <c r="E1851" i="24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F1845" i="24"/>
  <c r="E1845" i="24"/>
  <c r="F1844" i="24"/>
  <c r="E1844" i="24"/>
  <c r="F1843" i="24"/>
  <c r="E1843" i="24"/>
  <c r="F1842" i="24"/>
  <c r="E1842" i="24"/>
  <c r="G1842" i="24" s="1"/>
  <c r="F1841" i="24"/>
  <c r="E1841" i="24"/>
  <c r="F1840" i="24"/>
  <c r="E1840" i="24"/>
  <c r="F1839" i="24"/>
  <c r="E1839" i="24"/>
  <c r="F1838" i="24"/>
  <c r="E1838" i="24"/>
  <c r="F1837" i="24"/>
  <c r="E1837" i="24"/>
  <c r="F1836" i="24"/>
  <c r="E1836" i="24"/>
  <c r="F1835" i="24"/>
  <c r="E1835" i="24"/>
  <c r="F1834" i="24"/>
  <c r="E1834" i="24"/>
  <c r="F1833" i="24"/>
  <c r="E1833" i="24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F1827" i="24"/>
  <c r="E1827" i="24"/>
  <c r="F1826" i="24"/>
  <c r="E1826" i="24"/>
  <c r="F1825" i="24"/>
  <c r="E1825" i="24"/>
  <c r="F1824" i="24"/>
  <c r="E1824" i="24"/>
  <c r="F1823" i="24"/>
  <c r="E1823" i="24"/>
  <c r="G1823" i="24" s="1"/>
  <c r="F1822" i="24"/>
  <c r="E1822" i="24"/>
  <c r="F1821" i="24"/>
  <c r="E1821" i="24"/>
  <c r="F1820" i="24"/>
  <c r="E1820" i="24"/>
  <c r="F1819" i="24"/>
  <c r="E1819" i="24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F1813" i="24"/>
  <c r="E1813" i="24"/>
  <c r="F1812" i="24"/>
  <c r="E1812" i="24"/>
  <c r="F1811" i="24"/>
  <c r="E1811" i="24"/>
  <c r="F1810" i="24"/>
  <c r="E1810" i="24"/>
  <c r="G1810" i="24" s="1"/>
  <c r="F1809" i="24"/>
  <c r="E1809" i="24"/>
  <c r="F1808" i="24"/>
  <c r="E1808" i="24"/>
  <c r="F1807" i="24"/>
  <c r="E1807" i="24"/>
  <c r="F1806" i="24"/>
  <c r="E1806" i="24"/>
  <c r="F1805" i="24"/>
  <c r="E1805" i="24"/>
  <c r="F1804" i="24"/>
  <c r="E1804" i="24"/>
  <c r="F1803" i="24"/>
  <c r="E1803" i="24"/>
  <c r="F1802" i="24"/>
  <c r="E1802" i="24"/>
  <c r="F1801" i="24"/>
  <c r="E1801" i="24"/>
  <c r="F1800" i="24"/>
  <c r="E1800" i="24"/>
  <c r="F1799" i="24"/>
  <c r="E1799" i="24"/>
  <c r="G1799" i="24" s="1"/>
  <c r="F1798" i="24"/>
  <c r="E1798" i="24"/>
  <c r="F1797" i="24"/>
  <c r="E1797" i="24"/>
  <c r="F1796" i="24"/>
  <c r="E1796" i="24"/>
  <c r="F1795" i="24"/>
  <c r="E1795" i="24"/>
  <c r="F1794" i="24"/>
  <c r="E1794" i="24"/>
  <c r="F1793" i="24"/>
  <c r="E1793" i="24"/>
  <c r="F1792" i="24"/>
  <c r="E1792" i="24"/>
  <c r="F1791" i="24"/>
  <c r="E1791" i="24"/>
  <c r="F1790" i="24"/>
  <c r="E1790" i="24"/>
  <c r="F1789" i="24"/>
  <c r="E1789" i="24"/>
  <c r="F1788" i="24"/>
  <c r="E1788" i="24"/>
  <c r="F1787" i="24"/>
  <c r="E1787" i="24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F1781" i="24"/>
  <c r="E1781" i="24"/>
  <c r="F1780" i="24"/>
  <c r="E1780" i="24"/>
  <c r="F1779" i="24"/>
  <c r="E1779" i="24"/>
  <c r="F1778" i="24"/>
  <c r="E1778" i="24"/>
  <c r="F1777" i="24"/>
  <c r="E1777" i="24"/>
  <c r="F1776" i="24"/>
  <c r="E1776" i="24"/>
  <c r="F1775" i="24"/>
  <c r="E1775" i="24"/>
  <c r="F1774" i="24"/>
  <c r="E1774" i="24"/>
  <c r="F1773" i="24"/>
  <c r="E1773" i="24"/>
  <c r="F1772" i="24"/>
  <c r="E1772" i="24"/>
  <c r="F1771" i="24"/>
  <c r="E1771" i="24"/>
  <c r="F1770" i="24"/>
  <c r="E1770" i="24"/>
  <c r="G1770" i="24" s="1"/>
  <c r="F1769" i="24"/>
  <c r="E1769" i="24"/>
  <c r="F1768" i="24"/>
  <c r="E1768" i="24"/>
  <c r="F1767" i="24"/>
  <c r="E1767" i="24"/>
  <c r="G1767" i="24" s="1"/>
  <c r="F1766" i="24"/>
  <c r="E1766" i="24"/>
  <c r="F1765" i="24"/>
  <c r="E1765" i="24"/>
  <c r="F1764" i="24"/>
  <c r="E1764" i="24"/>
  <c r="F1763" i="24"/>
  <c r="E1763" i="24"/>
  <c r="F1762" i="24"/>
  <c r="E1762" i="24"/>
  <c r="G1762" i="24" s="1"/>
  <c r="F1761" i="24"/>
  <c r="E1761" i="24"/>
  <c r="F1760" i="24"/>
  <c r="E1760" i="24"/>
  <c r="F1759" i="24"/>
  <c r="E1759" i="24"/>
  <c r="G1759" i="24" s="1"/>
  <c r="F1758" i="24"/>
  <c r="E1758" i="24"/>
  <c r="F1757" i="24"/>
  <c r="E1757" i="24"/>
  <c r="F1756" i="24"/>
  <c r="E1756" i="24"/>
  <c r="F1755" i="24"/>
  <c r="E1755" i="24"/>
  <c r="F1754" i="24"/>
  <c r="E1754" i="24"/>
  <c r="G1754" i="24" s="1"/>
  <c r="F1753" i="24"/>
  <c r="E1753" i="24"/>
  <c r="F1752" i="24"/>
  <c r="E1752" i="24"/>
  <c r="F1751" i="24"/>
  <c r="E1751" i="24"/>
  <c r="G1751" i="24" s="1"/>
  <c r="F1750" i="24"/>
  <c r="E1750" i="24"/>
  <c r="F1749" i="24"/>
  <c r="E1749" i="24"/>
  <c r="F1748" i="24"/>
  <c r="E1748" i="24"/>
  <c r="F1747" i="24"/>
  <c r="E1747" i="24"/>
  <c r="F1746" i="24"/>
  <c r="E1746" i="24"/>
  <c r="G1746" i="24" s="1"/>
  <c r="F1745" i="24"/>
  <c r="E1745" i="24"/>
  <c r="F1744" i="24"/>
  <c r="E1744" i="24"/>
  <c r="F1743" i="24"/>
  <c r="E1743" i="24"/>
  <c r="F1742" i="24"/>
  <c r="E1742" i="24"/>
  <c r="F1741" i="24"/>
  <c r="E1741" i="24"/>
  <c r="F1740" i="24"/>
  <c r="E1740" i="24"/>
  <c r="F1739" i="24"/>
  <c r="E1739" i="24"/>
  <c r="F1738" i="24"/>
  <c r="E1738" i="24"/>
  <c r="G1738" i="24" s="1"/>
  <c r="F1737" i="24"/>
  <c r="E1737" i="24"/>
  <c r="F1736" i="24"/>
  <c r="E1736" i="24"/>
  <c r="F1735" i="24"/>
  <c r="E1735" i="24"/>
  <c r="G1735" i="24" s="1"/>
  <c r="F1734" i="24"/>
  <c r="E1734" i="24"/>
  <c r="F1733" i="24"/>
  <c r="E1733" i="24"/>
  <c r="F1732" i="24"/>
  <c r="E1732" i="24"/>
  <c r="F1731" i="24"/>
  <c r="E1731" i="24"/>
  <c r="F1730" i="24"/>
  <c r="E1730" i="24"/>
  <c r="F1729" i="24"/>
  <c r="E1729" i="24"/>
  <c r="F1728" i="24"/>
  <c r="E1728" i="24"/>
  <c r="F1727" i="24"/>
  <c r="E1727" i="24"/>
  <c r="F1726" i="24"/>
  <c r="E1726" i="24"/>
  <c r="F1725" i="24"/>
  <c r="E1725" i="24"/>
  <c r="F1724" i="24"/>
  <c r="E1724" i="24"/>
  <c r="F1723" i="24"/>
  <c r="E1723" i="24"/>
  <c r="F1722" i="24"/>
  <c r="E1722" i="24"/>
  <c r="G1722" i="24" s="1"/>
  <c r="F1721" i="24"/>
  <c r="E1721" i="24"/>
  <c r="F1720" i="24"/>
  <c r="E1720" i="24"/>
  <c r="F1719" i="24"/>
  <c r="E1719" i="24"/>
  <c r="F1718" i="24"/>
  <c r="E1718" i="24"/>
  <c r="F1717" i="24"/>
  <c r="E1717" i="24"/>
  <c r="F1716" i="24"/>
  <c r="E1716" i="24"/>
  <c r="F1715" i="24"/>
  <c r="E1715" i="24"/>
  <c r="F1714" i="24"/>
  <c r="E1714" i="24"/>
  <c r="G1714" i="24" s="1"/>
  <c r="F1713" i="24"/>
  <c r="E1713" i="24"/>
  <c r="F1712" i="24"/>
  <c r="E1712" i="24"/>
  <c r="F1711" i="24"/>
  <c r="E1711" i="24"/>
  <c r="F1710" i="24"/>
  <c r="E1710" i="24"/>
  <c r="F1709" i="24"/>
  <c r="E1709" i="24"/>
  <c r="F1708" i="24"/>
  <c r="E1708" i="24"/>
  <c r="F1707" i="24"/>
  <c r="E1707" i="24"/>
  <c r="F1706" i="24"/>
  <c r="E1706" i="24"/>
  <c r="F1705" i="24"/>
  <c r="E1705" i="24"/>
  <c r="F1704" i="24"/>
  <c r="E1704" i="24"/>
  <c r="F1703" i="24"/>
  <c r="E1703" i="24"/>
  <c r="F1702" i="24"/>
  <c r="E1702" i="24"/>
  <c r="F1701" i="24"/>
  <c r="E1701" i="24"/>
  <c r="F1700" i="24"/>
  <c r="E1700" i="24"/>
  <c r="F1699" i="24"/>
  <c r="E1699" i="24"/>
  <c r="F1698" i="24"/>
  <c r="E1698" i="24"/>
  <c r="G1698" i="24" s="1"/>
  <c r="F1697" i="24"/>
  <c r="E1697" i="24"/>
  <c r="F1696" i="24"/>
  <c r="E1696" i="24"/>
  <c r="F1695" i="24"/>
  <c r="E1695" i="24"/>
  <c r="G1695" i="24" s="1"/>
  <c r="F1694" i="24"/>
  <c r="E1694" i="24"/>
  <c r="F1693" i="24"/>
  <c r="E1693" i="24"/>
  <c r="F1692" i="24"/>
  <c r="E1692" i="24"/>
  <c r="F1691" i="24"/>
  <c r="E1691" i="24"/>
  <c r="F1690" i="24"/>
  <c r="E1690" i="24"/>
  <c r="G1690" i="24" s="1"/>
  <c r="F1689" i="24"/>
  <c r="E1689" i="24"/>
  <c r="F1688" i="24"/>
  <c r="E1688" i="24"/>
  <c r="F1687" i="24"/>
  <c r="E1687" i="24"/>
  <c r="G1687" i="24" s="1"/>
  <c r="F1686" i="24"/>
  <c r="E1686" i="24"/>
  <c r="F1685" i="24"/>
  <c r="E1685" i="24"/>
  <c r="F1684" i="24"/>
  <c r="E1684" i="24"/>
  <c r="F1683" i="24"/>
  <c r="E1683" i="24"/>
  <c r="F1682" i="24"/>
  <c r="E1682" i="24"/>
  <c r="G1682" i="24" s="1"/>
  <c r="F1681" i="24"/>
  <c r="E1681" i="24"/>
  <c r="F1680" i="24"/>
  <c r="E1680" i="24"/>
  <c r="F1679" i="24"/>
  <c r="E1679" i="24"/>
  <c r="G1679" i="24" s="1"/>
  <c r="F1678" i="24"/>
  <c r="E1678" i="24"/>
  <c r="F1677" i="24"/>
  <c r="E1677" i="24"/>
  <c r="F1676" i="24"/>
  <c r="E1676" i="24"/>
  <c r="F1675" i="24"/>
  <c r="E1675" i="24"/>
  <c r="F1674" i="24"/>
  <c r="E1674" i="24"/>
  <c r="G1674" i="24" s="1"/>
  <c r="F1673" i="24"/>
  <c r="E1673" i="24"/>
  <c r="F1672" i="24"/>
  <c r="E1672" i="24"/>
  <c r="F1671" i="24"/>
  <c r="E1671" i="24"/>
  <c r="G1671" i="24" s="1"/>
  <c r="F1670" i="24"/>
  <c r="E1670" i="24"/>
  <c r="F1669" i="24"/>
  <c r="E1669" i="24"/>
  <c r="F1668" i="24"/>
  <c r="E1668" i="24"/>
  <c r="F1667" i="24"/>
  <c r="E1667" i="24"/>
  <c r="F1666" i="24"/>
  <c r="E1666" i="24"/>
  <c r="F1665" i="24"/>
  <c r="E1665" i="24"/>
  <c r="F1664" i="24"/>
  <c r="E1664" i="24"/>
  <c r="F1663" i="24"/>
  <c r="E1663" i="24"/>
  <c r="F1662" i="24"/>
  <c r="E1662" i="24"/>
  <c r="F1661" i="24"/>
  <c r="E1661" i="24"/>
  <c r="F1660" i="24"/>
  <c r="E1660" i="24"/>
  <c r="F1659" i="24"/>
  <c r="E1659" i="24"/>
  <c r="F1658" i="24"/>
  <c r="E1658" i="24"/>
  <c r="G1658" i="24" s="1"/>
  <c r="F1657" i="24"/>
  <c r="E1657" i="24"/>
  <c r="F1656" i="24"/>
  <c r="E1656" i="24"/>
  <c r="F1655" i="24"/>
  <c r="E1655" i="24"/>
  <c r="G1655" i="24" s="1"/>
  <c r="F1654" i="24"/>
  <c r="E1654" i="24"/>
  <c r="F1653" i="24"/>
  <c r="E1653" i="24"/>
  <c r="F1652" i="24"/>
  <c r="E1652" i="24"/>
  <c r="F1651" i="24"/>
  <c r="E1651" i="24"/>
  <c r="F1650" i="24"/>
  <c r="E1650" i="24"/>
  <c r="G1650" i="24" s="1"/>
  <c r="F1649" i="24"/>
  <c r="E1649" i="24"/>
  <c r="F1648" i="24"/>
  <c r="E1648" i="24"/>
  <c r="F1647" i="24"/>
  <c r="E1647" i="24"/>
  <c r="F1646" i="24"/>
  <c r="E1646" i="24"/>
  <c r="F1645" i="24"/>
  <c r="E1645" i="24"/>
  <c r="F1644" i="24"/>
  <c r="E1644" i="24"/>
  <c r="F1643" i="24"/>
  <c r="E1643" i="24"/>
  <c r="F1642" i="24"/>
  <c r="E1642" i="24"/>
  <c r="G1642" i="24" s="1"/>
  <c r="F1641" i="24"/>
  <c r="E1641" i="24"/>
  <c r="F1640" i="24"/>
  <c r="E1640" i="24"/>
  <c r="F1639" i="24"/>
  <c r="E1639" i="24"/>
  <c r="F1638" i="24"/>
  <c r="E1638" i="24"/>
  <c r="F1637" i="24"/>
  <c r="E1637" i="24"/>
  <c r="F1636" i="24"/>
  <c r="E1636" i="24"/>
  <c r="F1635" i="24"/>
  <c r="E1635" i="24"/>
  <c r="F1634" i="24"/>
  <c r="E1634" i="24"/>
  <c r="G1634" i="24" s="1"/>
  <c r="F1633" i="24"/>
  <c r="E1633" i="24"/>
  <c r="F1632" i="24"/>
  <c r="E1632" i="24"/>
  <c r="F1631" i="24"/>
  <c r="E1631" i="24"/>
  <c r="F1630" i="24"/>
  <c r="E1630" i="24"/>
  <c r="F1629" i="24"/>
  <c r="E1629" i="24"/>
  <c r="F1628" i="24"/>
  <c r="E1628" i="24"/>
  <c r="F1627" i="24"/>
  <c r="E1627" i="24"/>
  <c r="F1626" i="24"/>
  <c r="E1626" i="24"/>
  <c r="G1626" i="24" s="1"/>
  <c r="F1625" i="24"/>
  <c r="E1625" i="24"/>
  <c r="F1624" i="24"/>
  <c r="E1624" i="24"/>
  <c r="F1623" i="24"/>
  <c r="E1623" i="24"/>
  <c r="F1622" i="24"/>
  <c r="E1622" i="24"/>
  <c r="F1621" i="24"/>
  <c r="E1621" i="24"/>
  <c r="F1620" i="24"/>
  <c r="E1620" i="24"/>
  <c r="F1619" i="24"/>
  <c r="E1619" i="24"/>
  <c r="F1618" i="24"/>
  <c r="E1618" i="24"/>
  <c r="G1618" i="24" s="1"/>
  <c r="F1617" i="24"/>
  <c r="E1617" i="24"/>
  <c r="F1616" i="24"/>
  <c r="E1616" i="24"/>
  <c r="F1615" i="24"/>
  <c r="E1615" i="24"/>
  <c r="F1614" i="24"/>
  <c r="E1614" i="24"/>
  <c r="F1613" i="24"/>
  <c r="E1613" i="24"/>
  <c r="F1612" i="24"/>
  <c r="E1612" i="24"/>
  <c r="F1611" i="24"/>
  <c r="E1611" i="24"/>
  <c r="F1610" i="24"/>
  <c r="E1610" i="24"/>
  <c r="G1610" i="24" s="1"/>
  <c r="F1609" i="24"/>
  <c r="E1609" i="24"/>
  <c r="F1608" i="24"/>
  <c r="E1608" i="24"/>
  <c r="F1607" i="24"/>
  <c r="E1607" i="24"/>
  <c r="F1606" i="24"/>
  <c r="E1606" i="24"/>
  <c r="F1605" i="24"/>
  <c r="E1605" i="24"/>
  <c r="F1604" i="24"/>
  <c r="E1604" i="24"/>
  <c r="F1603" i="24"/>
  <c r="E1603" i="24"/>
  <c r="F1602" i="24"/>
  <c r="E1602" i="24"/>
  <c r="G1602" i="24" s="1"/>
  <c r="F1601" i="24"/>
  <c r="E1601" i="24"/>
  <c r="F1600" i="24"/>
  <c r="E1600" i="24"/>
  <c r="F1599" i="24"/>
  <c r="E1599" i="24"/>
  <c r="F1598" i="24"/>
  <c r="E1598" i="24"/>
  <c r="F1597" i="24"/>
  <c r="E1597" i="24"/>
  <c r="F1596" i="24"/>
  <c r="E1596" i="24"/>
  <c r="F1595" i="24"/>
  <c r="E1595" i="24"/>
  <c r="F1594" i="24"/>
  <c r="E1594" i="24"/>
  <c r="G1594" i="24" s="1"/>
  <c r="F1593" i="24"/>
  <c r="E1593" i="24"/>
  <c r="F1592" i="24"/>
  <c r="E1592" i="24"/>
  <c r="F1591" i="24"/>
  <c r="E1591" i="24"/>
  <c r="F1590" i="24"/>
  <c r="E1590" i="24"/>
  <c r="F1589" i="24"/>
  <c r="E1589" i="24"/>
  <c r="F1588" i="24"/>
  <c r="E1588" i="24"/>
  <c r="F1587" i="24"/>
  <c r="E1587" i="24"/>
  <c r="F1586" i="24"/>
  <c r="E1586" i="24"/>
  <c r="G1586" i="24" s="1"/>
  <c r="F1585" i="24"/>
  <c r="E1585" i="24"/>
  <c r="F1584" i="24"/>
  <c r="E1584" i="24"/>
  <c r="F1583" i="24"/>
  <c r="E1583" i="24"/>
  <c r="F1582" i="24"/>
  <c r="E1582" i="24"/>
  <c r="F1581" i="24"/>
  <c r="E1581" i="24"/>
  <c r="F1580" i="24"/>
  <c r="E1580" i="24"/>
  <c r="F1579" i="24"/>
  <c r="E1579" i="24"/>
  <c r="F1578" i="24"/>
  <c r="E1578" i="24"/>
  <c r="G1578" i="24" s="1"/>
  <c r="F1577" i="24"/>
  <c r="E1577" i="24"/>
  <c r="F1576" i="24"/>
  <c r="E1576" i="24"/>
  <c r="F1575" i="24"/>
  <c r="E1575" i="24"/>
  <c r="G1575" i="24" s="1"/>
  <c r="F1574" i="24"/>
  <c r="E1574" i="24"/>
  <c r="F1573" i="24"/>
  <c r="E1573" i="24"/>
  <c r="F1572" i="24"/>
  <c r="E1572" i="24"/>
  <c r="F1571" i="24"/>
  <c r="E1571" i="24"/>
  <c r="F1570" i="24"/>
  <c r="E1570" i="24"/>
  <c r="G1570" i="24" s="1"/>
  <c r="F1569" i="24"/>
  <c r="E1569" i="24"/>
  <c r="F1568" i="24"/>
  <c r="E1568" i="24"/>
  <c r="F1567" i="24"/>
  <c r="E1567" i="24"/>
  <c r="G1567" i="24" s="1"/>
  <c r="F1566" i="24"/>
  <c r="E1566" i="24"/>
  <c r="F1565" i="24"/>
  <c r="E1565" i="24"/>
  <c r="F1564" i="24"/>
  <c r="E1564" i="24"/>
  <c r="F1563" i="24"/>
  <c r="E1563" i="24"/>
  <c r="F1562" i="24"/>
  <c r="E1562" i="24"/>
  <c r="F1561" i="24"/>
  <c r="E1561" i="24"/>
  <c r="F1560" i="24"/>
  <c r="E1560" i="24"/>
  <c r="F1559" i="24"/>
  <c r="E1559" i="24"/>
  <c r="G1559" i="24" s="1"/>
  <c r="F1558" i="24"/>
  <c r="E1558" i="24"/>
  <c r="F1557" i="24"/>
  <c r="E1557" i="24"/>
  <c r="F1556" i="24"/>
  <c r="E1556" i="24"/>
  <c r="F1555" i="24"/>
  <c r="E1555" i="24"/>
  <c r="F1554" i="24"/>
  <c r="E1554" i="24"/>
  <c r="G1554" i="24" s="1"/>
  <c r="F1553" i="24"/>
  <c r="E1553" i="24"/>
  <c r="F1552" i="24"/>
  <c r="E1552" i="24"/>
  <c r="F1551" i="24"/>
  <c r="E1551" i="24"/>
  <c r="F1550" i="24"/>
  <c r="E1550" i="24"/>
  <c r="F1549" i="24"/>
  <c r="E1549" i="24"/>
  <c r="F1548" i="24"/>
  <c r="E1548" i="24"/>
  <c r="F1547" i="24"/>
  <c r="E1547" i="24"/>
  <c r="F1546" i="24"/>
  <c r="E1546" i="24"/>
  <c r="G1546" i="24" s="1"/>
  <c r="F1545" i="24"/>
  <c r="E1545" i="24"/>
  <c r="F1544" i="24"/>
  <c r="E1544" i="24"/>
  <c r="F1543" i="24"/>
  <c r="E1543" i="24"/>
  <c r="G1543" i="24" s="1"/>
  <c r="F1542" i="24"/>
  <c r="E1542" i="24"/>
  <c r="F1541" i="24"/>
  <c r="E1541" i="24"/>
  <c r="F1540" i="24"/>
  <c r="E1540" i="24"/>
  <c r="F1539" i="24"/>
  <c r="E1539" i="24"/>
  <c r="F1538" i="24"/>
  <c r="E1538" i="24"/>
  <c r="F1537" i="24"/>
  <c r="E1537" i="24"/>
  <c r="F1536" i="24"/>
  <c r="E1536" i="24"/>
  <c r="F1535" i="24"/>
  <c r="E1535" i="24"/>
  <c r="F1534" i="24"/>
  <c r="E1534" i="24"/>
  <c r="F1533" i="24"/>
  <c r="E1533" i="24"/>
  <c r="F1532" i="24"/>
  <c r="E1532" i="24"/>
  <c r="F1531" i="24"/>
  <c r="E1531" i="24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F1525" i="24"/>
  <c r="E1525" i="24"/>
  <c r="F1524" i="24"/>
  <c r="E1524" i="24"/>
  <c r="F1523" i="24"/>
  <c r="E1523" i="24"/>
  <c r="F1522" i="24"/>
  <c r="E1522" i="24"/>
  <c r="F1521" i="24"/>
  <c r="E1521" i="24"/>
  <c r="F1520" i="24"/>
  <c r="E1520" i="24"/>
  <c r="F1519" i="24"/>
  <c r="E1519" i="24"/>
  <c r="F1518" i="24"/>
  <c r="E1518" i="24"/>
  <c r="F1517" i="24"/>
  <c r="E1517" i="24"/>
  <c r="F1516" i="24"/>
  <c r="E1516" i="24"/>
  <c r="F1515" i="24"/>
  <c r="E1515" i="24"/>
  <c r="F1514" i="24"/>
  <c r="E1514" i="24"/>
  <c r="G1514" i="24" s="1"/>
  <c r="F1513" i="24"/>
  <c r="E1513" i="24"/>
  <c r="F1512" i="24"/>
  <c r="E1512" i="24"/>
  <c r="F1511" i="24"/>
  <c r="E1511" i="24"/>
  <c r="F1510" i="24"/>
  <c r="E1510" i="24"/>
  <c r="F1509" i="24"/>
  <c r="E1509" i="24"/>
  <c r="F1508" i="24"/>
  <c r="E1508" i="24"/>
  <c r="F1507" i="24"/>
  <c r="E1507" i="24"/>
  <c r="F1506" i="24"/>
  <c r="E1506" i="24"/>
  <c r="G1506" i="24" s="1"/>
  <c r="F1505" i="24"/>
  <c r="E1505" i="24"/>
  <c r="F1504" i="24"/>
  <c r="E1504" i="24"/>
  <c r="F1503" i="24"/>
  <c r="E1503" i="24"/>
  <c r="G1503" i="24" s="1"/>
  <c r="F1502" i="24"/>
  <c r="E1502" i="24"/>
  <c r="F1501" i="24"/>
  <c r="E1501" i="24"/>
  <c r="F1500" i="24"/>
  <c r="E1500" i="24"/>
  <c r="F1499" i="24"/>
  <c r="E1499" i="24"/>
  <c r="F1498" i="24"/>
  <c r="E1498" i="24"/>
  <c r="G1498" i="24" s="1"/>
  <c r="F1497" i="24"/>
  <c r="E1497" i="24"/>
  <c r="F1496" i="24"/>
  <c r="E1496" i="24"/>
  <c r="F1495" i="24"/>
  <c r="E1495" i="24"/>
  <c r="G1495" i="24" s="1"/>
  <c r="F1494" i="24"/>
  <c r="E1494" i="24"/>
  <c r="F1493" i="24"/>
  <c r="E1493" i="24"/>
  <c r="F1492" i="24"/>
  <c r="E1492" i="24"/>
  <c r="F1491" i="24"/>
  <c r="E1491" i="24"/>
  <c r="F1490" i="24"/>
  <c r="E1490" i="24"/>
  <c r="F1489" i="24"/>
  <c r="E1489" i="24"/>
  <c r="F1488" i="24"/>
  <c r="E1488" i="24"/>
  <c r="F1487" i="24"/>
  <c r="E1487" i="24"/>
  <c r="F1486" i="24"/>
  <c r="E1486" i="24"/>
  <c r="F1485" i="24"/>
  <c r="E1485" i="24"/>
  <c r="F1484" i="24"/>
  <c r="E1484" i="24"/>
  <c r="F1483" i="24"/>
  <c r="E1483" i="24"/>
  <c r="F1482" i="24"/>
  <c r="E1482" i="24"/>
  <c r="F1481" i="24"/>
  <c r="E1481" i="24"/>
  <c r="F1480" i="24"/>
  <c r="E1480" i="24"/>
  <c r="F1479" i="24"/>
  <c r="E1479" i="24"/>
  <c r="F1478" i="24"/>
  <c r="E1478" i="24"/>
  <c r="F1477" i="24"/>
  <c r="E1477" i="24"/>
  <c r="F1476" i="24"/>
  <c r="E1476" i="24"/>
  <c r="F1475" i="24"/>
  <c r="E1475" i="24"/>
  <c r="F1474" i="24"/>
  <c r="E1474" i="24"/>
  <c r="F1473" i="24"/>
  <c r="E1473" i="24"/>
  <c r="F1472" i="24"/>
  <c r="E1472" i="24"/>
  <c r="F1471" i="24"/>
  <c r="E1471" i="24"/>
  <c r="F1470" i="24"/>
  <c r="E1470" i="24"/>
  <c r="F1469" i="24"/>
  <c r="E1469" i="24"/>
  <c r="F1468" i="24"/>
  <c r="E1468" i="24"/>
  <c r="F1467" i="24"/>
  <c r="E1467" i="24"/>
  <c r="F1466" i="24"/>
  <c r="E1466" i="24"/>
  <c r="F1465" i="24"/>
  <c r="E1465" i="24"/>
  <c r="F1464" i="24"/>
  <c r="E1464" i="24"/>
  <c r="F1463" i="24"/>
  <c r="E1463" i="24"/>
  <c r="F1462" i="24"/>
  <c r="E1462" i="24"/>
  <c r="F1461" i="24"/>
  <c r="E1461" i="24"/>
  <c r="F1460" i="24"/>
  <c r="E1460" i="24"/>
  <c r="F1459" i="24"/>
  <c r="E1459" i="24"/>
  <c r="F1458" i="24"/>
  <c r="E1458" i="24"/>
  <c r="F1457" i="24"/>
  <c r="E1457" i="24"/>
  <c r="F1456" i="24"/>
  <c r="E1456" i="24"/>
  <c r="F1455" i="24"/>
  <c r="E1455" i="24"/>
  <c r="F1454" i="24"/>
  <c r="E1454" i="24"/>
  <c r="F1453" i="24"/>
  <c r="E1453" i="24"/>
  <c r="F1452" i="24"/>
  <c r="E1452" i="24"/>
  <c r="F1451" i="24"/>
  <c r="E1451" i="24"/>
  <c r="F1450" i="24"/>
  <c r="E1450" i="24"/>
  <c r="F1449" i="24"/>
  <c r="E1449" i="24"/>
  <c r="F1448" i="24"/>
  <c r="E1448" i="24"/>
  <c r="F1447" i="24"/>
  <c r="E1447" i="24"/>
  <c r="G1447" i="24" s="1"/>
  <c r="F1446" i="24"/>
  <c r="E1446" i="24"/>
  <c r="F1445" i="24"/>
  <c r="E1445" i="24"/>
  <c r="F1444" i="24"/>
  <c r="E1444" i="24"/>
  <c r="F1443" i="24"/>
  <c r="E1443" i="24"/>
  <c r="F1442" i="24"/>
  <c r="E1442" i="24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F1436" i="24"/>
  <c r="E1436" i="24"/>
  <c r="F1435" i="24"/>
  <c r="E1435" i="24"/>
  <c r="F1434" i="24"/>
  <c r="E1434" i="24"/>
  <c r="F1433" i="24"/>
  <c r="E1433" i="24"/>
  <c r="F1432" i="24"/>
  <c r="E1432" i="24"/>
  <c r="F1431" i="24"/>
  <c r="E1431" i="24"/>
  <c r="G1431" i="24" s="1"/>
  <c r="F1430" i="24"/>
  <c r="E1430" i="24"/>
  <c r="F1429" i="24"/>
  <c r="E1429" i="24"/>
  <c r="F1428" i="24"/>
  <c r="E1428" i="24"/>
  <c r="F1427" i="24"/>
  <c r="E1427" i="24"/>
  <c r="F1426" i="24"/>
  <c r="E1426" i="24"/>
  <c r="F1425" i="24"/>
  <c r="E1425" i="24"/>
  <c r="F1424" i="24"/>
  <c r="E1424" i="24"/>
  <c r="F1423" i="24"/>
  <c r="E1423" i="24"/>
  <c r="F1422" i="24"/>
  <c r="E1422" i="24"/>
  <c r="F1421" i="24"/>
  <c r="E1421" i="24"/>
  <c r="F1420" i="24"/>
  <c r="E1420" i="24"/>
  <c r="F1419" i="24"/>
  <c r="E1419" i="24"/>
  <c r="F1418" i="24"/>
  <c r="E1418" i="24"/>
  <c r="F1417" i="24"/>
  <c r="E1417" i="24"/>
  <c r="F1416" i="24"/>
  <c r="E1416" i="24"/>
  <c r="F1415" i="24"/>
  <c r="E1415" i="24"/>
  <c r="G1415" i="24" s="1"/>
  <c r="F1414" i="24"/>
  <c r="E1414" i="24"/>
  <c r="F1413" i="24"/>
  <c r="E1413" i="24"/>
  <c r="F1412" i="24"/>
  <c r="E1412" i="24"/>
  <c r="F1411" i="24"/>
  <c r="E1411" i="24"/>
  <c r="F1410" i="24"/>
  <c r="E1410" i="24"/>
  <c r="F1409" i="24"/>
  <c r="E1409" i="24"/>
  <c r="F1408" i="24"/>
  <c r="E1408" i="24"/>
  <c r="F1407" i="24"/>
  <c r="E1407" i="24"/>
  <c r="F1406" i="24"/>
  <c r="E1406" i="24"/>
  <c r="F1405" i="24"/>
  <c r="E1405" i="24"/>
  <c r="F1404" i="24"/>
  <c r="E1404" i="24"/>
  <c r="F1403" i="24"/>
  <c r="E1403" i="24"/>
  <c r="F1402" i="24"/>
  <c r="E1402" i="24"/>
  <c r="F1401" i="24"/>
  <c r="E1401" i="24"/>
  <c r="F1400" i="24"/>
  <c r="E1400" i="24"/>
  <c r="F1399" i="24"/>
  <c r="E1399" i="24"/>
  <c r="F1398" i="24"/>
  <c r="E1398" i="24"/>
  <c r="F1397" i="24"/>
  <c r="E1397" i="24"/>
  <c r="F1396" i="24"/>
  <c r="E1396" i="24"/>
  <c r="F1395" i="24"/>
  <c r="E1395" i="24"/>
  <c r="F1394" i="24"/>
  <c r="E1394" i="24"/>
  <c r="F1393" i="24"/>
  <c r="E1393" i="24"/>
  <c r="F1392" i="24"/>
  <c r="E1392" i="24"/>
  <c r="F1391" i="24"/>
  <c r="E1391" i="24"/>
  <c r="F1390" i="24"/>
  <c r="E1390" i="24"/>
  <c r="F1389" i="24"/>
  <c r="E1389" i="24"/>
  <c r="F1388" i="24"/>
  <c r="E1388" i="24"/>
  <c r="F1387" i="24"/>
  <c r="E1387" i="24"/>
  <c r="F1386" i="24"/>
  <c r="E1386" i="24"/>
  <c r="F1385" i="24"/>
  <c r="E1385" i="24"/>
  <c r="F1384" i="24"/>
  <c r="E1384" i="24"/>
  <c r="F1383" i="24"/>
  <c r="E1383" i="24"/>
  <c r="F1382" i="24"/>
  <c r="E1382" i="24"/>
  <c r="F1381" i="24"/>
  <c r="E1381" i="24"/>
  <c r="F1380" i="24"/>
  <c r="E1380" i="24"/>
  <c r="F1379" i="24"/>
  <c r="E1379" i="24"/>
  <c r="F1378" i="24"/>
  <c r="E1378" i="24"/>
  <c r="F1377" i="24"/>
  <c r="E1377" i="24"/>
  <c r="F1376" i="24"/>
  <c r="E1376" i="24"/>
  <c r="F1375" i="24"/>
  <c r="E1375" i="24"/>
  <c r="F1374" i="24"/>
  <c r="E1374" i="24"/>
  <c r="F1373" i="24"/>
  <c r="E1373" i="24"/>
  <c r="F1372" i="24"/>
  <c r="E1372" i="24"/>
  <c r="F1371" i="24"/>
  <c r="E1371" i="24"/>
  <c r="F1370" i="24"/>
  <c r="E1370" i="24"/>
  <c r="F1369" i="24"/>
  <c r="E1369" i="24"/>
  <c r="F1368" i="24"/>
  <c r="E1368" i="24"/>
  <c r="F1367" i="24"/>
  <c r="E1367" i="24"/>
  <c r="F1366" i="24"/>
  <c r="E1366" i="24"/>
  <c r="F1365" i="24"/>
  <c r="E1365" i="24"/>
  <c r="F1364" i="24"/>
  <c r="E1364" i="24"/>
  <c r="F1363" i="24"/>
  <c r="E1363" i="24"/>
  <c r="F1362" i="24"/>
  <c r="E1362" i="24"/>
  <c r="F1361" i="24"/>
  <c r="E1361" i="24"/>
  <c r="F1360" i="24"/>
  <c r="E1360" i="24"/>
  <c r="F1359" i="24"/>
  <c r="E1359" i="24"/>
  <c r="F1358" i="24"/>
  <c r="E1358" i="24"/>
  <c r="F1357" i="24"/>
  <c r="E1357" i="24"/>
  <c r="F1356" i="24"/>
  <c r="E1356" i="24"/>
  <c r="F1355" i="24"/>
  <c r="E1355" i="24"/>
  <c r="F1354" i="24"/>
  <c r="E1354" i="24"/>
  <c r="F1353" i="24"/>
  <c r="E1353" i="24"/>
  <c r="F1352" i="24"/>
  <c r="E1352" i="24"/>
  <c r="F1351" i="24"/>
  <c r="E1351" i="24"/>
  <c r="G1351" i="24" s="1"/>
  <c r="F1350" i="24"/>
  <c r="E1350" i="24"/>
  <c r="F1349" i="24"/>
  <c r="E1349" i="24"/>
  <c r="F1348" i="24"/>
  <c r="E1348" i="24"/>
  <c r="F1347" i="24"/>
  <c r="E1347" i="24"/>
  <c r="F1346" i="24"/>
  <c r="E1346" i="24"/>
  <c r="F1345" i="24"/>
  <c r="E1345" i="24"/>
  <c r="F1344" i="24"/>
  <c r="E1344" i="24"/>
  <c r="F1343" i="24"/>
  <c r="E1343" i="24"/>
  <c r="F1342" i="24"/>
  <c r="E1342" i="24"/>
  <c r="F1341" i="24"/>
  <c r="E1341" i="24"/>
  <c r="F1340" i="24"/>
  <c r="E1340" i="24"/>
  <c r="F1339" i="24"/>
  <c r="E1339" i="24"/>
  <c r="F1338" i="24"/>
  <c r="E1338" i="24"/>
  <c r="F1337" i="24"/>
  <c r="E1337" i="24"/>
  <c r="F1336" i="24"/>
  <c r="E1336" i="24"/>
  <c r="F1335" i="24"/>
  <c r="E1335" i="24"/>
  <c r="F1334" i="24"/>
  <c r="E1334" i="24"/>
  <c r="F1333" i="24"/>
  <c r="E1333" i="24"/>
  <c r="F1332" i="24"/>
  <c r="E1332" i="24"/>
  <c r="F1331" i="24"/>
  <c r="E1331" i="24"/>
  <c r="F1330" i="24"/>
  <c r="E1330" i="24"/>
  <c r="F1329" i="24"/>
  <c r="E1329" i="24"/>
  <c r="F1328" i="24"/>
  <c r="E1328" i="24"/>
  <c r="F1327" i="24"/>
  <c r="E1327" i="24"/>
  <c r="F1326" i="24"/>
  <c r="E1326" i="24"/>
  <c r="F1325" i="24"/>
  <c r="E1325" i="24"/>
  <c r="F1324" i="24"/>
  <c r="E1324" i="24"/>
  <c r="F1323" i="24"/>
  <c r="E1323" i="24"/>
  <c r="F1322" i="24"/>
  <c r="E1322" i="24"/>
  <c r="F1321" i="24"/>
  <c r="E1321" i="24"/>
  <c r="F1320" i="24"/>
  <c r="E1320" i="24"/>
  <c r="F1319" i="24"/>
  <c r="E1319" i="24"/>
  <c r="G1319" i="24" s="1"/>
  <c r="F1318" i="24"/>
  <c r="E1318" i="24"/>
  <c r="F1317" i="24"/>
  <c r="E1317" i="24"/>
  <c r="F1316" i="24"/>
  <c r="E1316" i="24"/>
  <c r="F1315" i="24"/>
  <c r="E1315" i="24"/>
  <c r="F1314" i="24"/>
  <c r="E1314" i="24"/>
  <c r="F1313" i="24"/>
  <c r="E1313" i="24"/>
  <c r="F1312" i="24"/>
  <c r="E1312" i="24"/>
  <c r="F1311" i="24"/>
  <c r="E1311" i="24"/>
  <c r="G1311" i="24" s="1"/>
  <c r="F1310" i="24"/>
  <c r="E1310" i="24"/>
  <c r="F1309" i="24"/>
  <c r="E1309" i="24"/>
  <c r="F1308" i="24"/>
  <c r="E1308" i="24"/>
  <c r="F1307" i="24"/>
  <c r="E1307" i="24"/>
  <c r="F1306" i="24"/>
  <c r="E1306" i="24"/>
  <c r="F1305" i="24"/>
  <c r="E1305" i="24"/>
  <c r="F1304" i="24"/>
  <c r="E1304" i="24"/>
  <c r="F1303" i="24"/>
  <c r="E1303" i="24"/>
  <c r="F1302" i="24"/>
  <c r="E1302" i="24"/>
  <c r="F1301" i="24"/>
  <c r="E1301" i="24"/>
  <c r="F1300" i="24"/>
  <c r="E1300" i="24"/>
  <c r="F1299" i="24"/>
  <c r="E1299" i="24"/>
  <c r="F1298" i="24"/>
  <c r="E1298" i="24"/>
  <c r="F1297" i="24"/>
  <c r="E1297" i="24"/>
  <c r="F1296" i="24"/>
  <c r="E1296" i="24"/>
  <c r="F1295" i="24"/>
  <c r="E1295" i="24"/>
  <c r="F1294" i="24"/>
  <c r="E1294" i="24"/>
  <c r="F1293" i="24"/>
  <c r="E1293" i="24"/>
  <c r="F1292" i="24"/>
  <c r="E1292" i="24"/>
  <c r="F1291" i="24"/>
  <c r="E1291" i="24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F1284" i="24"/>
  <c r="E1284" i="24"/>
  <c r="F1283" i="24"/>
  <c r="E1283" i="24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F1275" i="24"/>
  <c r="E1275" i="24"/>
  <c r="F1274" i="24"/>
  <c r="E1274" i="24"/>
  <c r="G1274" i="24" s="1"/>
  <c r="F1273" i="24"/>
  <c r="E1273" i="24"/>
  <c r="F1272" i="24"/>
  <c r="E1272" i="24"/>
  <c r="F1271" i="24"/>
  <c r="E1271" i="24"/>
  <c r="G1271" i="24" s="1"/>
  <c r="F1270" i="24"/>
  <c r="E1270" i="24"/>
  <c r="F1269" i="24"/>
  <c r="E1269" i="24"/>
  <c r="F1268" i="24"/>
  <c r="E1268" i="24"/>
  <c r="F1267" i="24"/>
  <c r="E1267" i="24"/>
  <c r="F1266" i="24"/>
  <c r="E1266" i="24"/>
  <c r="F1265" i="24"/>
  <c r="E1265" i="24"/>
  <c r="F1264" i="24"/>
  <c r="E1264" i="24"/>
  <c r="F1263" i="24"/>
  <c r="E1263" i="24"/>
  <c r="F1262" i="24"/>
  <c r="E1262" i="24"/>
  <c r="F1261" i="24"/>
  <c r="E1261" i="24"/>
  <c r="F1260" i="24"/>
  <c r="E1260" i="24"/>
  <c r="F1259" i="24"/>
  <c r="E1259" i="24"/>
  <c r="F1258" i="24"/>
  <c r="E1258" i="24"/>
  <c r="F1257" i="24"/>
  <c r="E1257" i="24"/>
  <c r="F1256" i="24"/>
  <c r="E1256" i="24"/>
  <c r="F1255" i="24"/>
  <c r="E1255" i="24"/>
  <c r="F1254" i="24"/>
  <c r="E1254" i="24"/>
  <c r="F1253" i="24"/>
  <c r="E1253" i="24"/>
  <c r="F1252" i="24"/>
  <c r="E1252" i="24"/>
  <c r="F1251" i="24"/>
  <c r="E1251" i="24"/>
  <c r="F1250" i="24"/>
  <c r="E1250" i="24"/>
  <c r="F1249" i="24"/>
  <c r="E1249" i="24"/>
  <c r="F1248" i="24"/>
  <c r="E1248" i="24"/>
  <c r="F1247" i="24"/>
  <c r="E1247" i="24"/>
  <c r="G1247" i="24" s="1"/>
  <c r="F1246" i="24"/>
  <c r="E1246" i="24"/>
  <c r="F1245" i="24"/>
  <c r="E1245" i="24"/>
  <c r="F1244" i="24"/>
  <c r="E1244" i="24"/>
  <c r="F1243" i="24"/>
  <c r="E1243" i="24"/>
  <c r="F1242" i="24"/>
  <c r="E1242" i="24"/>
  <c r="F1241" i="24"/>
  <c r="E1241" i="24"/>
  <c r="F1240" i="24"/>
  <c r="E1240" i="24"/>
  <c r="F1239" i="24"/>
  <c r="E1239" i="24"/>
  <c r="G1239" i="24" s="1"/>
  <c r="F1238" i="24"/>
  <c r="E1238" i="24"/>
  <c r="F1237" i="24"/>
  <c r="E1237" i="24"/>
  <c r="F1236" i="24"/>
  <c r="E1236" i="24"/>
  <c r="F1235" i="24"/>
  <c r="E1235" i="24"/>
  <c r="F1234" i="24"/>
  <c r="E1234" i="24"/>
  <c r="F1233" i="24"/>
  <c r="E1233" i="24"/>
  <c r="F1232" i="24"/>
  <c r="E1232" i="24"/>
  <c r="F1231" i="24"/>
  <c r="E1231" i="24"/>
  <c r="F1230" i="24"/>
  <c r="E1230" i="24"/>
  <c r="F1229" i="24"/>
  <c r="E1229" i="24"/>
  <c r="F1228" i="24"/>
  <c r="E1228" i="24"/>
  <c r="F1227" i="24"/>
  <c r="E1227" i="24"/>
  <c r="F1226" i="24"/>
  <c r="E1226" i="24"/>
  <c r="F1225" i="24"/>
  <c r="E1225" i="24"/>
  <c r="F1224" i="24"/>
  <c r="E1224" i="24"/>
  <c r="F1223" i="24"/>
  <c r="E1223" i="24"/>
  <c r="G1223" i="24" s="1"/>
  <c r="F1222" i="24"/>
  <c r="E1222" i="24"/>
  <c r="F1221" i="24"/>
  <c r="E1221" i="24"/>
  <c r="F1220" i="24"/>
  <c r="E1220" i="24"/>
  <c r="F1219" i="24"/>
  <c r="E1219" i="24"/>
  <c r="F1218" i="24"/>
  <c r="E1218" i="24"/>
  <c r="F1217" i="24"/>
  <c r="E1217" i="24"/>
  <c r="F1216" i="24"/>
  <c r="E1216" i="24"/>
  <c r="F1215" i="24"/>
  <c r="E1215" i="24"/>
  <c r="F1214" i="24"/>
  <c r="E1214" i="24"/>
  <c r="F1213" i="24"/>
  <c r="E1213" i="24"/>
  <c r="F1212" i="24"/>
  <c r="E1212" i="24"/>
  <c r="F1211" i="24"/>
  <c r="E1211" i="24"/>
  <c r="F1210" i="24"/>
  <c r="E1210" i="24"/>
  <c r="F1209" i="24"/>
  <c r="E1209" i="24"/>
  <c r="F1208" i="24"/>
  <c r="E1208" i="24"/>
  <c r="F1207" i="24"/>
  <c r="E1207" i="24"/>
  <c r="G1207" i="24" s="1"/>
  <c r="F1206" i="24"/>
  <c r="E1206" i="24"/>
  <c r="F1205" i="24"/>
  <c r="E1205" i="24"/>
  <c r="F1204" i="24"/>
  <c r="E1204" i="24"/>
  <c r="F1203" i="24"/>
  <c r="E1203" i="24"/>
  <c r="F1202" i="24"/>
  <c r="E1202" i="24"/>
  <c r="F1201" i="24"/>
  <c r="E1201" i="24"/>
  <c r="F1200" i="24"/>
  <c r="E1200" i="24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F1193" i="24"/>
  <c r="E1193" i="24"/>
  <c r="F1192" i="24"/>
  <c r="E1192" i="24"/>
  <c r="F1191" i="24"/>
  <c r="E1191" i="24"/>
  <c r="G1191" i="24" s="1"/>
  <c r="F1190" i="24"/>
  <c r="E1190" i="24"/>
  <c r="F1189" i="24"/>
  <c r="E1189" i="24"/>
  <c r="F1188" i="24"/>
  <c r="E1188" i="24"/>
  <c r="F1187" i="24"/>
  <c r="E1187" i="24"/>
  <c r="F1186" i="24"/>
  <c r="E1186" i="24"/>
  <c r="F1185" i="24"/>
  <c r="E1185" i="24"/>
  <c r="F1184" i="24"/>
  <c r="E1184" i="24"/>
  <c r="F1183" i="24"/>
  <c r="E1183" i="24"/>
  <c r="F1182" i="24"/>
  <c r="E1182" i="24"/>
  <c r="F1181" i="24"/>
  <c r="E1181" i="24"/>
  <c r="F1180" i="24"/>
  <c r="E1180" i="24"/>
  <c r="F1179" i="24"/>
  <c r="E1179" i="24"/>
  <c r="F1178" i="24"/>
  <c r="E1178" i="24"/>
  <c r="F1177" i="24"/>
  <c r="E1177" i="24"/>
  <c r="F1176" i="24"/>
  <c r="E1176" i="24"/>
  <c r="F1175" i="24"/>
  <c r="E1175" i="24"/>
  <c r="F1174" i="24"/>
  <c r="E1174" i="24"/>
  <c r="F1173" i="24"/>
  <c r="E1173" i="24"/>
  <c r="F1172" i="24"/>
  <c r="E1172" i="24"/>
  <c r="F1171" i="24"/>
  <c r="E1171" i="24"/>
  <c r="F1170" i="24"/>
  <c r="E1170" i="24"/>
  <c r="F1169" i="24"/>
  <c r="E1169" i="24"/>
  <c r="F1168" i="24"/>
  <c r="E1168" i="24"/>
  <c r="F1167" i="24"/>
  <c r="E1167" i="24"/>
  <c r="F1166" i="24"/>
  <c r="E1166" i="24"/>
  <c r="F1165" i="24"/>
  <c r="E1165" i="24"/>
  <c r="F1164" i="24"/>
  <c r="E1164" i="24"/>
  <c r="F1163" i="24"/>
  <c r="E1163" i="24"/>
  <c r="F1162" i="24"/>
  <c r="E1162" i="24"/>
  <c r="F1161" i="24"/>
  <c r="E1161" i="24"/>
  <c r="F1160" i="24"/>
  <c r="E1160" i="24"/>
  <c r="F1159" i="24"/>
  <c r="E1159" i="24"/>
  <c r="G1159" i="24" s="1"/>
  <c r="F1158" i="24"/>
  <c r="E1158" i="24"/>
  <c r="F1157" i="24"/>
  <c r="E1157" i="24"/>
  <c r="F1156" i="24"/>
  <c r="E1156" i="24"/>
  <c r="F1155" i="24"/>
  <c r="E1155" i="24"/>
  <c r="F1154" i="24"/>
  <c r="E1154" i="24"/>
  <c r="F1153" i="24"/>
  <c r="E1153" i="24"/>
  <c r="F1152" i="24"/>
  <c r="E1152" i="24"/>
  <c r="F1151" i="24"/>
  <c r="E1151" i="24"/>
  <c r="F1150" i="24"/>
  <c r="E1150" i="24"/>
  <c r="F1149" i="24"/>
  <c r="E1149" i="24"/>
  <c r="F1148" i="24"/>
  <c r="E1148" i="24"/>
  <c r="F1147" i="24"/>
  <c r="E1147" i="24"/>
  <c r="F1146" i="24"/>
  <c r="E1146" i="24"/>
  <c r="F1145" i="24"/>
  <c r="E1145" i="24"/>
  <c r="F1144" i="24"/>
  <c r="E1144" i="24"/>
  <c r="F1143" i="24"/>
  <c r="E1143" i="24"/>
  <c r="G1143" i="24" s="1"/>
  <c r="F1142" i="24"/>
  <c r="E1142" i="24"/>
  <c r="F1141" i="24"/>
  <c r="E1141" i="24"/>
  <c r="F1140" i="24"/>
  <c r="E1140" i="24"/>
  <c r="F1139" i="24"/>
  <c r="E1139" i="24"/>
  <c r="F1138" i="24"/>
  <c r="E1138" i="24"/>
  <c r="F1137" i="24"/>
  <c r="E1137" i="24"/>
  <c r="F1136" i="24"/>
  <c r="E1136" i="24"/>
  <c r="G1136" i="24" s="1"/>
  <c r="F1135" i="24"/>
  <c r="E1135" i="24"/>
  <c r="F1134" i="24"/>
  <c r="E1134" i="24"/>
  <c r="F1133" i="24"/>
  <c r="E1133" i="24"/>
  <c r="F1132" i="24"/>
  <c r="E1132" i="24"/>
  <c r="F1131" i="24"/>
  <c r="E1131" i="24"/>
  <c r="F1130" i="24"/>
  <c r="E1130" i="24"/>
  <c r="F1129" i="24"/>
  <c r="E1129" i="24"/>
  <c r="F1128" i="24"/>
  <c r="E1128" i="24"/>
  <c r="G1128" i="24" s="1"/>
  <c r="F1127" i="24"/>
  <c r="E1127" i="24"/>
  <c r="G1127" i="24" s="1"/>
  <c r="F1126" i="24"/>
  <c r="E1126" i="24"/>
  <c r="F1125" i="24"/>
  <c r="E1125" i="24"/>
  <c r="F1124" i="24"/>
  <c r="E1124" i="24"/>
  <c r="F1123" i="24"/>
  <c r="E1123" i="24"/>
  <c r="F1122" i="24"/>
  <c r="E1122" i="24"/>
  <c r="F1121" i="24"/>
  <c r="E1121" i="24"/>
  <c r="F1120" i="24"/>
  <c r="E1120" i="24"/>
  <c r="F1119" i="24"/>
  <c r="E1119" i="24"/>
  <c r="G1119" i="24" s="1"/>
  <c r="F1118" i="24"/>
  <c r="E1118" i="24"/>
  <c r="F1117" i="24"/>
  <c r="E1117" i="24"/>
  <c r="F1116" i="24"/>
  <c r="E1116" i="24"/>
  <c r="F1115" i="24"/>
  <c r="E1115" i="24"/>
  <c r="F1114" i="24"/>
  <c r="E1114" i="24"/>
  <c r="F1113" i="24"/>
  <c r="E1113" i="24"/>
  <c r="F1112" i="24"/>
  <c r="E1112" i="24"/>
  <c r="F1111" i="24"/>
  <c r="E1111" i="24"/>
  <c r="G1111" i="24" s="1"/>
  <c r="F1110" i="24"/>
  <c r="E1110" i="24"/>
  <c r="F1109" i="24"/>
  <c r="E1109" i="24"/>
  <c r="F1108" i="24"/>
  <c r="E1108" i="24"/>
  <c r="F1107" i="24"/>
  <c r="E1107" i="24"/>
  <c r="F1106" i="24"/>
  <c r="E1106" i="24"/>
  <c r="F1105" i="24"/>
  <c r="E1105" i="24"/>
  <c r="F1104" i="24"/>
  <c r="E1104" i="24"/>
  <c r="G1104" i="24" s="1"/>
  <c r="F1103" i="24"/>
  <c r="E1103" i="24"/>
  <c r="F1102" i="24"/>
  <c r="E1102" i="24"/>
  <c r="F1101" i="24"/>
  <c r="E1101" i="24"/>
  <c r="F1100" i="24"/>
  <c r="E1100" i="24"/>
  <c r="F1099" i="24"/>
  <c r="E1099" i="24"/>
  <c r="F1098" i="24"/>
  <c r="E1098" i="24"/>
  <c r="F1097" i="24"/>
  <c r="E1097" i="24"/>
  <c r="F1096" i="24"/>
  <c r="E1096" i="24"/>
  <c r="G1096" i="24" s="1"/>
  <c r="F1095" i="24"/>
  <c r="E1095" i="24"/>
  <c r="G1095" i="24" s="1"/>
  <c r="F1094" i="24"/>
  <c r="E1094" i="24"/>
  <c r="F1093" i="24"/>
  <c r="E1093" i="24"/>
  <c r="F1092" i="24"/>
  <c r="E1092" i="24"/>
  <c r="F1091" i="24"/>
  <c r="E1091" i="24"/>
  <c r="F1090" i="24"/>
  <c r="E1090" i="24"/>
  <c r="F1089" i="24"/>
  <c r="E1089" i="24"/>
  <c r="F1088" i="24"/>
  <c r="E1088" i="24"/>
  <c r="G1088" i="24" s="1"/>
  <c r="F1087" i="24"/>
  <c r="E1087" i="24"/>
  <c r="F1086" i="24"/>
  <c r="E1086" i="24"/>
  <c r="F1085" i="24"/>
  <c r="E1085" i="24"/>
  <c r="F1084" i="24"/>
  <c r="E1084" i="24"/>
  <c r="F1083" i="24"/>
  <c r="E1083" i="24"/>
  <c r="F1082" i="24"/>
  <c r="E1082" i="24"/>
  <c r="G1082" i="24" s="1"/>
  <c r="F1081" i="24"/>
  <c r="E1081" i="24"/>
  <c r="F1080" i="24"/>
  <c r="E1080" i="24"/>
  <c r="F1079" i="24"/>
  <c r="E1079" i="24"/>
  <c r="G1079" i="24" s="1"/>
  <c r="F1078" i="24"/>
  <c r="E1078" i="24"/>
  <c r="F1077" i="24"/>
  <c r="E1077" i="24"/>
  <c r="F1076" i="24"/>
  <c r="E1076" i="24"/>
  <c r="F1075" i="24"/>
  <c r="E1075" i="24"/>
  <c r="F1074" i="24"/>
  <c r="E1074" i="24"/>
  <c r="G1074" i="24" s="1"/>
  <c r="F1073" i="24"/>
  <c r="E1073" i="24"/>
  <c r="F1072" i="24"/>
  <c r="E1072" i="24"/>
  <c r="F1071" i="24"/>
  <c r="E1071" i="24"/>
  <c r="F1070" i="24"/>
  <c r="E1070" i="24"/>
  <c r="F1069" i="24"/>
  <c r="E1069" i="24"/>
  <c r="F1068" i="24"/>
  <c r="E1068" i="24"/>
  <c r="F1067" i="24"/>
  <c r="E1067" i="24"/>
  <c r="F1066" i="24"/>
  <c r="E1066" i="24"/>
  <c r="G1066" i="24" s="1"/>
  <c r="F1065" i="24"/>
  <c r="E1065" i="24"/>
  <c r="F1064" i="24"/>
  <c r="E1064" i="24"/>
  <c r="F1063" i="24"/>
  <c r="E1063" i="24"/>
  <c r="G1063" i="24" s="1"/>
  <c r="F1062" i="24"/>
  <c r="E1062" i="24"/>
  <c r="F1061" i="24"/>
  <c r="E1061" i="24"/>
  <c r="F1060" i="24"/>
  <c r="E1060" i="24"/>
  <c r="F1059" i="24"/>
  <c r="E1059" i="24"/>
  <c r="F1058" i="24"/>
  <c r="E1058" i="24"/>
  <c r="F1057" i="24"/>
  <c r="E1057" i="24"/>
  <c r="F1056" i="24"/>
  <c r="E1056" i="24"/>
  <c r="G1056" i="24" s="1"/>
  <c r="F1055" i="24"/>
  <c r="E1055" i="24"/>
  <c r="G1055" i="24" s="1"/>
  <c r="F1054" i="24"/>
  <c r="E1054" i="24"/>
  <c r="F1053" i="24"/>
  <c r="E1053" i="24"/>
  <c r="F1052" i="24"/>
  <c r="E1052" i="24"/>
  <c r="F1051" i="24"/>
  <c r="E1051" i="24"/>
  <c r="F1050" i="24"/>
  <c r="E1050" i="24"/>
  <c r="F1049" i="24"/>
  <c r="E1049" i="24"/>
  <c r="F1048" i="24"/>
  <c r="E1048" i="24"/>
  <c r="F1047" i="24"/>
  <c r="E1047" i="24"/>
  <c r="G1047" i="24" s="1"/>
  <c r="F1046" i="24"/>
  <c r="E1046" i="24"/>
  <c r="F1045" i="24"/>
  <c r="E1045" i="24"/>
  <c r="F1044" i="24"/>
  <c r="E1044" i="24"/>
  <c r="F1043" i="24"/>
  <c r="E1043" i="24"/>
  <c r="F1042" i="24"/>
  <c r="E1042" i="24"/>
  <c r="F1041" i="24"/>
  <c r="E1041" i="24"/>
  <c r="F1040" i="24"/>
  <c r="E1040" i="24"/>
  <c r="F1039" i="24"/>
  <c r="E1039" i="24"/>
  <c r="F1038" i="24"/>
  <c r="E1038" i="24"/>
  <c r="F1037" i="24"/>
  <c r="E1037" i="24"/>
  <c r="F1036" i="24"/>
  <c r="E1036" i="24"/>
  <c r="F1035" i="24"/>
  <c r="E1035" i="24"/>
  <c r="F1034" i="24"/>
  <c r="E1034" i="24"/>
  <c r="F1033" i="24"/>
  <c r="E1033" i="24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F1027" i="24"/>
  <c r="E1027" i="24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F1021" i="24"/>
  <c r="E1021" i="24"/>
  <c r="F1020" i="24"/>
  <c r="E1020" i="24"/>
  <c r="F1019" i="24"/>
  <c r="E1019" i="24"/>
  <c r="F1018" i="24"/>
  <c r="E1018" i="24"/>
  <c r="F1017" i="24"/>
  <c r="E1017" i="24"/>
  <c r="F1016" i="24"/>
  <c r="E1016" i="24"/>
  <c r="G1016" i="24" s="1"/>
  <c r="F1015" i="24"/>
  <c r="E1015" i="24"/>
  <c r="F1014" i="24"/>
  <c r="E1014" i="24"/>
  <c r="F1013" i="24"/>
  <c r="E1013" i="24"/>
  <c r="F1012" i="24"/>
  <c r="E1012" i="24"/>
  <c r="F1011" i="24"/>
  <c r="E1011" i="24"/>
  <c r="F1010" i="24"/>
  <c r="E1010" i="24"/>
  <c r="F1009" i="24"/>
  <c r="E1009" i="24"/>
  <c r="F1008" i="24"/>
  <c r="E1008" i="24"/>
  <c r="G1008" i="24" s="1"/>
  <c r="F1007" i="24"/>
  <c r="E1007" i="24"/>
  <c r="F1006" i="24"/>
  <c r="E1006" i="24"/>
  <c r="F1005" i="24"/>
  <c r="E1005" i="24"/>
  <c r="F1004" i="24"/>
  <c r="E1004" i="24"/>
  <c r="F1003" i="24"/>
  <c r="E1003" i="24"/>
  <c r="F1002" i="24"/>
  <c r="E1002" i="24"/>
  <c r="F1001" i="24"/>
  <c r="E1001" i="24"/>
  <c r="F1000" i="24"/>
  <c r="E1000" i="24"/>
  <c r="G1000" i="24" s="1"/>
  <c r="F999" i="24"/>
  <c r="E999" i="24"/>
  <c r="G999" i="24" s="1"/>
  <c r="F998" i="24"/>
  <c r="E998" i="24"/>
  <c r="F997" i="24"/>
  <c r="E997" i="24"/>
  <c r="F996" i="24"/>
  <c r="E996" i="24"/>
  <c r="F995" i="24"/>
  <c r="E995" i="24"/>
  <c r="F994" i="24"/>
  <c r="E994" i="24"/>
  <c r="F993" i="24"/>
  <c r="E993" i="24"/>
  <c r="F992" i="24"/>
  <c r="E992" i="24"/>
  <c r="F991" i="24"/>
  <c r="E991" i="24"/>
  <c r="G991" i="24" s="1"/>
  <c r="F990" i="24"/>
  <c r="E990" i="24"/>
  <c r="F989" i="24"/>
  <c r="E989" i="24"/>
  <c r="F988" i="24"/>
  <c r="E988" i="24"/>
  <c r="F987" i="24"/>
  <c r="E987" i="24"/>
  <c r="F986" i="24"/>
  <c r="E986" i="24"/>
  <c r="F985" i="24"/>
  <c r="E985" i="24"/>
  <c r="F984" i="24"/>
  <c r="E984" i="24"/>
  <c r="F983" i="24"/>
  <c r="E983" i="24"/>
  <c r="G983" i="24" s="1"/>
  <c r="F982" i="24"/>
  <c r="E982" i="24"/>
  <c r="F981" i="24"/>
  <c r="E981" i="24"/>
  <c r="F980" i="24"/>
  <c r="E980" i="24"/>
  <c r="F979" i="24"/>
  <c r="E979" i="24"/>
  <c r="F978" i="24"/>
  <c r="E978" i="24"/>
  <c r="F977" i="24"/>
  <c r="E977" i="24"/>
  <c r="F976" i="24"/>
  <c r="E976" i="24"/>
  <c r="G976" i="24" s="1"/>
  <c r="F975" i="24"/>
  <c r="E975" i="24"/>
  <c r="F974" i="24"/>
  <c r="E974" i="24"/>
  <c r="F973" i="24"/>
  <c r="E973" i="24"/>
  <c r="F972" i="24"/>
  <c r="E972" i="24"/>
  <c r="F971" i="24"/>
  <c r="E971" i="24"/>
  <c r="F970" i="24"/>
  <c r="E970" i="24"/>
  <c r="F969" i="24"/>
  <c r="E969" i="24"/>
  <c r="F968" i="24"/>
  <c r="E968" i="24"/>
  <c r="F967" i="24"/>
  <c r="E967" i="24"/>
  <c r="F966" i="24"/>
  <c r="E966" i="24"/>
  <c r="F965" i="24"/>
  <c r="E965" i="24"/>
  <c r="F964" i="24"/>
  <c r="E964" i="24"/>
  <c r="F963" i="24"/>
  <c r="E963" i="24"/>
  <c r="F962" i="24"/>
  <c r="E962" i="24"/>
  <c r="F961" i="24"/>
  <c r="E961" i="24"/>
  <c r="F960" i="24"/>
  <c r="E960" i="24"/>
  <c r="F959" i="24"/>
  <c r="E959" i="24"/>
  <c r="F958" i="24"/>
  <c r="E958" i="24"/>
  <c r="F957" i="24"/>
  <c r="E957" i="24"/>
  <c r="F956" i="24"/>
  <c r="E956" i="24"/>
  <c r="F955" i="24"/>
  <c r="E955" i="24"/>
  <c r="F954" i="24"/>
  <c r="E954" i="24"/>
  <c r="F953" i="24"/>
  <c r="E953" i="24"/>
  <c r="F952" i="24"/>
  <c r="E952" i="24"/>
  <c r="F951" i="24"/>
  <c r="E951" i="24"/>
  <c r="F950" i="24"/>
  <c r="E950" i="24"/>
  <c r="F949" i="24"/>
  <c r="E949" i="24"/>
  <c r="F948" i="24"/>
  <c r="E948" i="24"/>
  <c r="F947" i="24"/>
  <c r="E947" i="24"/>
  <c r="F946" i="24"/>
  <c r="E946" i="24"/>
  <c r="F945" i="24"/>
  <c r="E945" i="24"/>
  <c r="F944" i="24"/>
  <c r="E944" i="24"/>
  <c r="G944" i="24" s="1"/>
  <c r="F943" i="24"/>
  <c r="E943" i="24"/>
  <c r="F942" i="24"/>
  <c r="E942" i="24"/>
  <c r="F941" i="24"/>
  <c r="E941" i="24"/>
  <c r="F940" i="24"/>
  <c r="E940" i="24"/>
  <c r="F939" i="24"/>
  <c r="E939" i="24"/>
  <c r="F938" i="24"/>
  <c r="E938" i="24"/>
  <c r="F937" i="24"/>
  <c r="E937" i="24"/>
  <c r="F936" i="24"/>
  <c r="E936" i="24"/>
  <c r="G936" i="24" s="1"/>
  <c r="F935" i="24"/>
  <c r="E935" i="24"/>
  <c r="F934" i="24"/>
  <c r="E934" i="24"/>
  <c r="F933" i="24"/>
  <c r="E933" i="24"/>
  <c r="F932" i="24"/>
  <c r="E932" i="24"/>
  <c r="F931" i="24"/>
  <c r="E931" i="24"/>
  <c r="F930" i="24"/>
  <c r="E930" i="24"/>
  <c r="F929" i="24"/>
  <c r="E929" i="24"/>
  <c r="F928" i="24"/>
  <c r="E928" i="24"/>
  <c r="G928" i="24" s="1"/>
  <c r="F927" i="24"/>
  <c r="E927" i="24"/>
  <c r="F926" i="24"/>
  <c r="E926" i="24"/>
  <c r="F925" i="24"/>
  <c r="E925" i="24"/>
  <c r="F924" i="24"/>
  <c r="E924" i="24"/>
  <c r="F923" i="24"/>
  <c r="E923" i="24"/>
  <c r="F922" i="24"/>
  <c r="E922" i="24"/>
  <c r="F921" i="24"/>
  <c r="E921" i="24"/>
  <c r="F920" i="24"/>
  <c r="E920" i="24"/>
  <c r="F919" i="24"/>
  <c r="E919" i="24"/>
  <c r="F918" i="24"/>
  <c r="E918" i="24"/>
  <c r="F917" i="24"/>
  <c r="E917" i="24"/>
  <c r="F916" i="24"/>
  <c r="E916" i="24"/>
  <c r="F915" i="24"/>
  <c r="E915" i="24"/>
  <c r="F914" i="24"/>
  <c r="E914" i="24"/>
  <c r="F913" i="24"/>
  <c r="E913" i="24"/>
  <c r="F912" i="24"/>
  <c r="E912" i="24"/>
  <c r="G912" i="24" s="1"/>
  <c r="F911" i="24"/>
  <c r="E911" i="24"/>
  <c r="F910" i="24"/>
  <c r="E910" i="24"/>
  <c r="F909" i="24"/>
  <c r="E909" i="24"/>
  <c r="F908" i="24"/>
  <c r="E908" i="24"/>
  <c r="F907" i="24"/>
  <c r="E907" i="24"/>
  <c r="F906" i="24"/>
  <c r="E906" i="24"/>
  <c r="F905" i="24"/>
  <c r="E905" i="24"/>
  <c r="F904" i="24"/>
  <c r="E904" i="24"/>
  <c r="G904" i="24" s="1"/>
  <c r="F903" i="24"/>
  <c r="E903" i="24"/>
  <c r="F902" i="24"/>
  <c r="E902" i="24"/>
  <c r="F901" i="24"/>
  <c r="E901" i="24"/>
  <c r="F900" i="24"/>
  <c r="E900" i="24"/>
  <c r="F899" i="24"/>
  <c r="E899" i="24"/>
  <c r="F898" i="24"/>
  <c r="E898" i="24"/>
  <c r="F897" i="24"/>
  <c r="E897" i="24"/>
  <c r="F896" i="24"/>
  <c r="E896" i="24"/>
  <c r="G896" i="24" s="1"/>
  <c r="F895" i="24"/>
  <c r="E895" i="24"/>
  <c r="F894" i="24"/>
  <c r="E894" i="24"/>
  <c r="F893" i="24"/>
  <c r="E893" i="24"/>
  <c r="F892" i="24"/>
  <c r="E892" i="24"/>
  <c r="F891" i="24"/>
  <c r="E891" i="24"/>
  <c r="F890" i="24"/>
  <c r="E890" i="24"/>
  <c r="F889" i="24"/>
  <c r="E889" i="24"/>
  <c r="F888" i="24"/>
  <c r="E888" i="24"/>
  <c r="G888" i="24" s="1"/>
  <c r="F887" i="24"/>
  <c r="E887" i="24"/>
  <c r="F886" i="24"/>
  <c r="E886" i="24"/>
  <c r="F885" i="24"/>
  <c r="E885" i="24"/>
  <c r="F884" i="24"/>
  <c r="E884" i="24"/>
  <c r="F883" i="24"/>
  <c r="E883" i="24"/>
  <c r="F882" i="24"/>
  <c r="E882" i="24"/>
  <c r="F881" i="24"/>
  <c r="E881" i="24"/>
  <c r="F880" i="24"/>
  <c r="E880" i="24"/>
  <c r="G880" i="24" s="1"/>
  <c r="F879" i="24"/>
  <c r="E879" i="24"/>
  <c r="F878" i="24"/>
  <c r="E878" i="24"/>
  <c r="F877" i="24"/>
  <c r="E877" i="24"/>
  <c r="F876" i="24"/>
  <c r="E876" i="24"/>
  <c r="F875" i="24"/>
  <c r="E875" i="24"/>
  <c r="F874" i="24"/>
  <c r="E874" i="24"/>
  <c r="G874" i="24" s="1"/>
  <c r="F873" i="24"/>
  <c r="E873" i="24"/>
  <c r="F872" i="24"/>
  <c r="E872" i="24"/>
  <c r="G872" i="24" s="1"/>
  <c r="F871" i="24"/>
  <c r="E871" i="24"/>
  <c r="F870" i="24"/>
  <c r="E870" i="24"/>
  <c r="F869" i="24"/>
  <c r="E869" i="24"/>
  <c r="F868" i="24"/>
  <c r="E868" i="24"/>
  <c r="F867" i="24"/>
  <c r="E867" i="24"/>
  <c r="F866" i="24"/>
  <c r="E866" i="24"/>
  <c r="G866" i="24" s="1"/>
  <c r="F865" i="24"/>
  <c r="E865" i="24"/>
  <c r="F864" i="24"/>
  <c r="E864" i="24"/>
  <c r="F863" i="24"/>
  <c r="E863" i="24"/>
  <c r="F862" i="24"/>
  <c r="E862" i="24"/>
  <c r="F861" i="24"/>
  <c r="E861" i="24"/>
  <c r="F860" i="24"/>
  <c r="E860" i="24"/>
  <c r="F859" i="24"/>
  <c r="E859" i="24"/>
  <c r="F858" i="24"/>
  <c r="E858" i="24"/>
  <c r="G858" i="24" s="1"/>
  <c r="F857" i="24"/>
  <c r="E857" i="24"/>
  <c r="F856" i="24"/>
  <c r="E856" i="24"/>
  <c r="F855" i="24"/>
  <c r="E855" i="24"/>
  <c r="F854" i="24"/>
  <c r="E854" i="24"/>
  <c r="F853" i="24"/>
  <c r="E853" i="24"/>
  <c r="F852" i="24"/>
  <c r="E852" i="24"/>
  <c r="F851" i="24"/>
  <c r="E851" i="24"/>
  <c r="F850" i="24"/>
  <c r="E850" i="24"/>
  <c r="G850" i="24" s="1"/>
  <c r="F849" i="24"/>
  <c r="E849" i="24"/>
  <c r="F848" i="24"/>
  <c r="E848" i="24"/>
  <c r="G848" i="24" s="1"/>
  <c r="F847" i="24"/>
  <c r="E847" i="24"/>
  <c r="F846" i="24"/>
  <c r="E846" i="24"/>
  <c r="F845" i="24"/>
  <c r="E845" i="24"/>
  <c r="F844" i="24"/>
  <c r="E844" i="24"/>
  <c r="F843" i="24"/>
  <c r="E843" i="24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F837" i="24"/>
  <c r="E837" i="24"/>
  <c r="F836" i="24"/>
  <c r="E836" i="24"/>
  <c r="F835" i="24"/>
  <c r="E835" i="24"/>
  <c r="F834" i="24"/>
  <c r="E834" i="24"/>
  <c r="F833" i="24"/>
  <c r="E833" i="24"/>
  <c r="F832" i="24"/>
  <c r="E832" i="24"/>
  <c r="G832" i="24" s="1"/>
  <c r="F831" i="24"/>
  <c r="E831" i="24"/>
  <c r="F830" i="24"/>
  <c r="E830" i="24"/>
  <c r="F829" i="24"/>
  <c r="E829" i="24"/>
  <c r="F828" i="24"/>
  <c r="E828" i="24"/>
  <c r="F827" i="24"/>
  <c r="E827" i="24"/>
  <c r="F826" i="24"/>
  <c r="E826" i="24"/>
  <c r="G826" i="24" s="1"/>
  <c r="F825" i="24"/>
  <c r="E825" i="24"/>
  <c r="F824" i="24"/>
  <c r="E824" i="24"/>
  <c r="G824" i="24" s="1"/>
  <c r="F823" i="24"/>
  <c r="E823" i="24"/>
  <c r="G823" i="24" s="1"/>
  <c r="F822" i="24"/>
  <c r="E822" i="24"/>
  <c r="F821" i="24"/>
  <c r="E821" i="24"/>
  <c r="F820" i="24"/>
  <c r="E820" i="24"/>
  <c r="F819" i="24"/>
  <c r="E819" i="24"/>
  <c r="F818" i="24"/>
  <c r="E818" i="24"/>
  <c r="G818" i="24" s="1"/>
  <c r="F817" i="24"/>
  <c r="E817" i="24"/>
  <c r="F816" i="24"/>
  <c r="E816" i="24"/>
  <c r="F815" i="24"/>
  <c r="E815" i="24"/>
  <c r="F814" i="24"/>
  <c r="E814" i="24"/>
  <c r="F813" i="24"/>
  <c r="E813" i="24"/>
  <c r="F812" i="24"/>
  <c r="E812" i="24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F805" i="24"/>
  <c r="E805" i="24"/>
  <c r="F804" i="24"/>
  <c r="E804" i="24"/>
  <c r="F803" i="24"/>
  <c r="E803" i="24"/>
  <c r="F802" i="24"/>
  <c r="E802" i="24"/>
  <c r="F801" i="24"/>
  <c r="E801" i="24"/>
  <c r="F800" i="24"/>
  <c r="E800" i="24"/>
  <c r="F799" i="24"/>
  <c r="E799" i="24"/>
  <c r="F798" i="24"/>
  <c r="E798" i="24"/>
  <c r="F797" i="24"/>
  <c r="E797" i="24"/>
  <c r="F796" i="24"/>
  <c r="E796" i="24"/>
  <c r="F795" i="24"/>
  <c r="E795" i="24"/>
  <c r="F794" i="24"/>
  <c r="E794" i="24"/>
  <c r="G794" i="24" s="1"/>
  <c r="F793" i="24"/>
  <c r="E793" i="24"/>
  <c r="F792" i="24"/>
  <c r="E792" i="24"/>
  <c r="F791" i="24"/>
  <c r="E791" i="24"/>
  <c r="F790" i="24"/>
  <c r="E790" i="24"/>
  <c r="F789" i="24"/>
  <c r="E789" i="24"/>
  <c r="F788" i="24"/>
  <c r="E788" i="24"/>
  <c r="F787" i="24"/>
  <c r="E787" i="24"/>
  <c r="F786" i="24"/>
  <c r="E786" i="24"/>
  <c r="G786" i="24" s="1"/>
  <c r="F785" i="24"/>
  <c r="E785" i="24"/>
  <c r="F784" i="24"/>
  <c r="E784" i="24"/>
  <c r="F783" i="24"/>
  <c r="E783" i="24"/>
  <c r="F782" i="24"/>
  <c r="E782" i="24"/>
  <c r="F781" i="24"/>
  <c r="E781" i="24"/>
  <c r="F780" i="24"/>
  <c r="E780" i="24"/>
  <c r="F779" i="24"/>
  <c r="E779" i="24"/>
  <c r="F778" i="24"/>
  <c r="E778" i="24"/>
  <c r="F777" i="24"/>
  <c r="E777" i="24"/>
  <c r="F776" i="24"/>
  <c r="E776" i="24"/>
  <c r="F775" i="24"/>
  <c r="E775" i="24"/>
  <c r="F774" i="24"/>
  <c r="E774" i="24"/>
  <c r="F773" i="24"/>
  <c r="E773" i="24"/>
  <c r="F772" i="24"/>
  <c r="E772" i="24"/>
  <c r="F771" i="24"/>
  <c r="E771" i="24"/>
  <c r="F770" i="24"/>
  <c r="E770" i="24"/>
  <c r="G770" i="24" s="1"/>
  <c r="F769" i="24"/>
  <c r="E769" i="24"/>
  <c r="F768" i="24"/>
  <c r="E768" i="24"/>
  <c r="F767" i="24"/>
  <c r="E767" i="24"/>
  <c r="F766" i="24"/>
  <c r="E766" i="24"/>
  <c r="F765" i="24"/>
  <c r="E765" i="24"/>
  <c r="F764" i="24"/>
  <c r="E764" i="24"/>
  <c r="F763" i="24"/>
  <c r="E763" i="24"/>
  <c r="F762" i="24"/>
  <c r="E762" i="24"/>
  <c r="G762" i="24" s="1"/>
  <c r="F761" i="24"/>
  <c r="E761" i="24"/>
  <c r="F760" i="24"/>
  <c r="E760" i="24"/>
  <c r="F759" i="24"/>
  <c r="E759" i="24"/>
  <c r="F758" i="24"/>
  <c r="E758" i="24"/>
  <c r="F757" i="24"/>
  <c r="E757" i="24"/>
  <c r="F756" i="24"/>
  <c r="E756" i="24"/>
  <c r="F755" i="24"/>
  <c r="E755" i="24"/>
  <c r="F754" i="24"/>
  <c r="E754" i="24"/>
  <c r="F753" i="24"/>
  <c r="E753" i="24"/>
  <c r="F752" i="24"/>
  <c r="E752" i="24"/>
  <c r="F751" i="24"/>
  <c r="E751" i="24"/>
  <c r="F750" i="24"/>
  <c r="E750" i="24"/>
  <c r="F749" i="24"/>
  <c r="E749" i="24"/>
  <c r="F748" i="24"/>
  <c r="E748" i="24"/>
  <c r="F747" i="24"/>
  <c r="E747" i="24"/>
  <c r="F746" i="24"/>
  <c r="E746" i="24"/>
  <c r="F745" i="24"/>
  <c r="E745" i="24"/>
  <c r="F744" i="24"/>
  <c r="E744" i="24"/>
  <c r="F743" i="24"/>
  <c r="E743" i="24"/>
  <c r="F742" i="24"/>
  <c r="E742" i="24"/>
  <c r="F741" i="24"/>
  <c r="E741" i="24"/>
  <c r="F740" i="24"/>
  <c r="E740" i="24"/>
  <c r="F739" i="24"/>
  <c r="E739" i="24"/>
  <c r="F738" i="24"/>
  <c r="E738" i="24"/>
  <c r="F737" i="24"/>
  <c r="E737" i="24"/>
  <c r="F736" i="24"/>
  <c r="E736" i="24"/>
  <c r="F735" i="24"/>
  <c r="E735" i="24"/>
  <c r="F734" i="24"/>
  <c r="E734" i="24"/>
  <c r="F733" i="24"/>
  <c r="E733" i="24"/>
  <c r="F732" i="24"/>
  <c r="E732" i="24"/>
  <c r="F731" i="24"/>
  <c r="E731" i="24"/>
  <c r="F730" i="24"/>
  <c r="E730" i="24"/>
  <c r="G730" i="24" s="1"/>
  <c r="F729" i="24"/>
  <c r="E729" i="24"/>
  <c r="F728" i="24"/>
  <c r="E728" i="24"/>
  <c r="F727" i="24"/>
  <c r="E727" i="24"/>
  <c r="F726" i="24"/>
  <c r="E726" i="24"/>
  <c r="F725" i="24"/>
  <c r="E725" i="24"/>
  <c r="F724" i="24"/>
  <c r="E724" i="24"/>
  <c r="F723" i="24"/>
  <c r="E723" i="24"/>
  <c r="F722" i="24"/>
  <c r="E722" i="24"/>
  <c r="G722" i="24" s="1"/>
  <c r="F721" i="24"/>
  <c r="E721" i="24"/>
  <c r="F720" i="24"/>
  <c r="E720" i="24"/>
  <c r="F719" i="24"/>
  <c r="E719" i="24"/>
  <c r="F718" i="24"/>
  <c r="E718" i="24"/>
  <c r="F717" i="24"/>
  <c r="E717" i="24"/>
  <c r="F716" i="24"/>
  <c r="E716" i="24"/>
  <c r="F715" i="24"/>
  <c r="E715" i="24"/>
  <c r="F714" i="24"/>
  <c r="E714" i="24"/>
  <c r="G714" i="24" s="1"/>
  <c r="F713" i="24"/>
  <c r="E713" i="24"/>
  <c r="F712" i="24"/>
  <c r="E712" i="24"/>
  <c r="F711" i="24"/>
  <c r="E711" i="24"/>
  <c r="F710" i="24"/>
  <c r="E710" i="24"/>
  <c r="F709" i="24"/>
  <c r="E709" i="24"/>
  <c r="F708" i="24"/>
  <c r="E708" i="24"/>
  <c r="F707" i="24"/>
  <c r="E707" i="24"/>
  <c r="F706" i="24"/>
  <c r="E706" i="24"/>
  <c r="F705" i="24"/>
  <c r="E705" i="24"/>
  <c r="F704" i="24"/>
  <c r="E704" i="24"/>
  <c r="F703" i="24"/>
  <c r="E703" i="24"/>
  <c r="F702" i="24"/>
  <c r="E702" i="24"/>
  <c r="F701" i="24"/>
  <c r="E701" i="24"/>
  <c r="F700" i="24"/>
  <c r="E700" i="24"/>
  <c r="F699" i="24"/>
  <c r="E699" i="24"/>
  <c r="F698" i="24"/>
  <c r="E698" i="24"/>
  <c r="G698" i="24" s="1"/>
  <c r="F697" i="24"/>
  <c r="E697" i="24"/>
  <c r="F696" i="24"/>
  <c r="E696" i="24"/>
  <c r="F695" i="24"/>
  <c r="E695" i="24"/>
  <c r="F694" i="24"/>
  <c r="E694" i="24"/>
  <c r="F693" i="24"/>
  <c r="E693" i="24"/>
  <c r="F692" i="24"/>
  <c r="E692" i="24"/>
  <c r="F691" i="24"/>
  <c r="E691" i="24"/>
  <c r="F690" i="24"/>
  <c r="E690" i="24"/>
  <c r="G690" i="24" s="1"/>
  <c r="F689" i="24"/>
  <c r="E689" i="24"/>
  <c r="F688" i="24"/>
  <c r="E688" i="24"/>
  <c r="F687" i="24"/>
  <c r="E687" i="24"/>
  <c r="F686" i="24"/>
  <c r="E686" i="24"/>
  <c r="F685" i="24"/>
  <c r="E685" i="24"/>
  <c r="F684" i="24"/>
  <c r="E684" i="24"/>
  <c r="F683" i="24"/>
  <c r="E683" i="24"/>
  <c r="F682" i="24"/>
  <c r="E682" i="24"/>
  <c r="G682" i="24" s="1"/>
  <c r="F681" i="24"/>
  <c r="E681" i="24"/>
  <c r="F680" i="24"/>
  <c r="E680" i="24"/>
  <c r="F679" i="24"/>
  <c r="E679" i="24"/>
  <c r="F678" i="24"/>
  <c r="E678" i="24"/>
  <c r="F677" i="24"/>
  <c r="E677" i="24"/>
  <c r="F676" i="24"/>
  <c r="E676" i="24"/>
  <c r="F675" i="24"/>
  <c r="E675" i="24"/>
  <c r="F674" i="24"/>
  <c r="E674" i="24"/>
  <c r="G674" i="24" s="1"/>
  <c r="F673" i="24"/>
  <c r="E673" i="24"/>
  <c r="F672" i="24"/>
  <c r="E672" i="24"/>
  <c r="F671" i="24"/>
  <c r="E671" i="24"/>
  <c r="F670" i="24"/>
  <c r="E670" i="24"/>
  <c r="F669" i="24"/>
  <c r="E669" i="24"/>
  <c r="F668" i="24"/>
  <c r="E668" i="24"/>
  <c r="F667" i="24"/>
  <c r="E667" i="24"/>
  <c r="F666" i="24"/>
  <c r="E666" i="24"/>
  <c r="F665" i="24"/>
  <c r="E665" i="24"/>
  <c r="F664" i="24"/>
  <c r="E664" i="24"/>
  <c r="F663" i="24"/>
  <c r="E663" i="24"/>
  <c r="F662" i="24"/>
  <c r="E662" i="24"/>
  <c r="F661" i="24"/>
  <c r="E661" i="24"/>
  <c r="F660" i="24"/>
  <c r="E660" i="24"/>
  <c r="F659" i="24"/>
  <c r="E659" i="24"/>
  <c r="F658" i="24"/>
  <c r="E658" i="24"/>
  <c r="F657" i="24"/>
  <c r="E657" i="24"/>
  <c r="F656" i="24"/>
  <c r="E656" i="24"/>
  <c r="F655" i="24"/>
  <c r="E655" i="24"/>
  <c r="F654" i="24"/>
  <c r="E654" i="24"/>
  <c r="F653" i="24"/>
  <c r="E653" i="24"/>
  <c r="F652" i="24"/>
  <c r="E652" i="24"/>
  <c r="F651" i="24"/>
  <c r="E651" i="24"/>
  <c r="F650" i="24"/>
  <c r="E650" i="24"/>
  <c r="F649" i="24"/>
  <c r="E649" i="24"/>
  <c r="F648" i="24"/>
  <c r="E648" i="24"/>
  <c r="F647" i="24"/>
  <c r="E647" i="24"/>
  <c r="F646" i="24"/>
  <c r="E646" i="24"/>
  <c r="F645" i="24"/>
  <c r="E645" i="24"/>
  <c r="F644" i="24"/>
  <c r="E644" i="24"/>
  <c r="F643" i="24"/>
  <c r="E643" i="24"/>
  <c r="F642" i="24"/>
  <c r="E642" i="24"/>
  <c r="F641" i="24"/>
  <c r="E641" i="24"/>
  <c r="F640" i="24"/>
  <c r="E640" i="24"/>
  <c r="F639" i="24"/>
  <c r="E639" i="24"/>
  <c r="F638" i="24"/>
  <c r="E638" i="24"/>
  <c r="F637" i="24"/>
  <c r="E637" i="24"/>
  <c r="F636" i="24"/>
  <c r="E636" i="24"/>
  <c r="F635" i="24"/>
  <c r="E635" i="24"/>
  <c r="F634" i="24"/>
  <c r="E634" i="24"/>
  <c r="F633" i="24"/>
  <c r="E633" i="24"/>
  <c r="F632" i="24"/>
  <c r="E632" i="24"/>
  <c r="F631" i="24"/>
  <c r="E631" i="24"/>
  <c r="F630" i="24"/>
  <c r="E630" i="24"/>
  <c r="F629" i="24"/>
  <c r="E629" i="24"/>
  <c r="F628" i="24"/>
  <c r="E628" i="24"/>
  <c r="F627" i="24"/>
  <c r="E627" i="24"/>
  <c r="F626" i="24"/>
  <c r="E626" i="24"/>
  <c r="F625" i="24"/>
  <c r="E625" i="24"/>
  <c r="F624" i="24"/>
  <c r="E624" i="24"/>
  <c r="F623" i="24"/>
  <c r="E623" i="24"/>
  <c r="F622" i="24"/>
  <c r="E622" i="24"/>
  <c r="F621" i="24"/>
  <c r="E621" i="24"/>
  <c r="F620" i="24"/>
  <c r="E620" i="24"/>
  <c r="F619" i="24"/>
  <c r="E619" i="24"/>
  <c r="F618" i="24"/>
  <c r="E618" i="24"/>
  <c r="F617" i="24"/>
  <c r="E617" i="24"/>
  <c r="F616" i="24"/>
  <c r="E616" i="24"/>
  <c r="F615" i="24"/>
  <c r="E615" i="24"/>
  <c r="F614" i="24"/>
  <c r="E614" i="24"/>
  <c r="F613" i="24"/>
  <c r="E613" i="24"/>
  <c r="F612" i="24"/>
  <c r="E612" i="24"/>
  <c r="F611" i="24"/>
  <c r="E611" i="24"/>
  <c r="F610" i="24"/>
  <c r="E610" i="24"/>
  <c r="F609" i="24"/>
  <c r="E609" i="24"/>
  <c r="F608" i="24"/>
  <c r="E608" i="24"/>
  <c r="F607" i="24"/>
  <c r="E607" i="24"/>
  <c r="F606" i="24"/>
  <c r="E606" i="24"/>
  <c r="F605" i="24"/>
  <c r="E605" i="24"/>
  <c r="F604" i="24"/>
  <c r="E604" i="24"/>
  <c r="F603" i="24"/>
  <c r="E603" i="24"/>
  <c r="F602" i="24"/>
  <c r="E602" i="24"/>
  <c r="G602" i="24" s="1"/>
  <c r="F601" i="24"/>
  <c r="E601" i="24"/>
  <c r="F600" i="24"/>
  <c r="E600" i="24"/>
  <c r="F599" i="24"/>
  <c r="E599" i="24"/>
  <c r="F598" i="24"/>
  <c r="E598" i="24"/>
  <c r="F597" i="24"/>
  <c r="E597" i="24"/>
  <c r="F596" i="24"/>
  <c r="E596" i="24"/>
  <c r="F595" i="24"/>
  <c r="E595" i="24"/>
  <c r="F594" i="24"/>
  <c r="E594" i="24"/>
  <c r="G594" i="24" s="1"/>
  <c r="F593" i="24"/>
  <c r="E593" i="24"/>
  <c r="F592" i="24"/>
  <c r="E592" i="24"/>
  <c r="F591" i="24"/>
  <c r="E591" i="24"/>
  <c r="F590" i="24"/>
  <c r="E590" i="24"/>
  <c r="F589" i="24"/>
  <c r="E589" i="24"/>
  <c r="F588" i="24"/>
  <c r="E588" i="24"/>
  <c r="F587" i="24"/>
  <c r="E587" i="24"/>
  <c r="F586" i="24"/>
  <c r="E586" i="24"/>
  <c r="G586" i="24" s="1"/>
  <c r="F585" i="24"/>
  <c r="E585" i="24"/>
  <c r="F584" i="24"/>
  <c r="E584" i="24"/>
  <c r="F583" i="24"/>
  <c r="E583" i="24"/>
  <c r="F582" i="24"/>
  <c r="E582" i="24"/>
  <c r="F581" i="24"/>
  <c r="E581" i="24"/>
  <c r="F580" i="24"/>
  <c r="E580" i="24"/>
  <c r="F579" i="24"/>
  <c r="E579" i="24"/>
  <c r="F578" i="24"/>
  <c r="E578" i="24"/>
  <c r="F577" i="24"/>
  <c r="E577" i="24"/>
  <c r="F576" i="24"/>
  <c r="E576" i="24"/>
  <c r="F575" i="24"/>
  <c r="E575" i="24"/>
  <c r="F574" i="24"/>
  <c r="E574" i="24"/>
  <c r="F573" i="24"/>
  <c r="E573" i="24"/>
  <c r="F572" i="24"/>
  <c r="E572" i="24"/>
  <c r="F571" i="24"/>
  <c r="E571" i="24"/>
  <c r="F570" i="24"/>
  <c r="E570" i="24"/>
  <c r="G570" i="24" s="1"/>
  <c r="F569" i="24"/>
  <c r="E569" i="24"/>
  <c r="F568" i="24"/>
  <c r="E568" i="24"/>
  <c r="F567" i="24"/>
  <c r="E567" i="24"/>
  <c r="F566" i="24"/>
  <c r="E566" i="24"/>
  <c r="F565" i="24"/>
  <c r="E565" i="24"/>
  <c r="F564" i="24"/>
  <c r="E564" i="24"/>
  <c r="F563" i="24"/>
  <c r="E563" i="24"/>
  <c r="F562" i="24"/>
  <c r="E562" i="24"/>
  <c r="G562" i="24" s="1"/>
  <c r="F561" i="24"/>
  <c r="E561" i="24"/>
  <c r="F560" i="24"/>
  <c r="E560" i="24"/>
  <c r="F559" i="24"/>
  <c r="E559" i="24"/>
  <c r="F558" i="24"/>
  <c r="E558" i="24"/>
  <c r="F557" i="24"/>
  <c r="E557" i="24"/>
  <c r="F556" i="24"/>
  <c r="E556" i="24"/>
  <c r="F555" i="24"/>
  <c r="E555" i="24"/>
  <c r="F554" i="24"/>
  <c r="E554" i="24"/>
  <c r="G554" i="24" s="1"/>
  <c r="F553" i="24"/>
  <c r="E553" i="24"/>
  <c r="F552" i="24"/>
  <c r="E552" i="24"/>
  <c r="F551" i="24"/>
  <c r="E551" i="24"/>
  <c r="F550" i="24"/>
  <c r="E550" i="24"/>
  <c r="F549" i="24"/>
  <c r="E549" i="24"/>
  <c r="F548" i="24"/>
  <c r="E548" i="24"/>
  <c r="F547" i="24"/>
  <c r="E547" i="24"/>
  <c r="F546" i="24"/>
  <c r="E546" i="24"/>
  <c r="G546" i="24" s="1"/>
  <c r="F545" i="24"/>
  <c r="E545" i="24"/>
  <c r="F544" i="24"/>
  <c r="E544" i="24"/>
  <c r="F543" i="24"/>
  <c r="E543" i="24"/>
  <c r="F542" i="24"/>
  <c r="E542" i="24"/>
  <c r="F541" i="24"/>
  <c r="E541" i="24"/>
  <c r="F540" i="24"/>
  <c r="E540" i="24"/>
  <c r="F539" i="24"/>
  <c r="E539" i="24"/>
  <c r="F538" i="24"/>
  <c r="E538" i="24"/>
  <c r="G538" i="24" s="1"/>
  <c r="F537" i="24"/>
  <c r="E537" i="24"/>
  <c r="F536" i="24"/>
  <c r="E536" i="24"/>
  <c r="F535" i="24"/>
  <c r="E535" i="24"/>
  <c r="F534" i="24"/>
  <c r="E534" i="24"/>
  <c r="F533" i="24"/>
  <c r="E533" i="24"/>
  <c r="F532" i="24"/>
  <c r="E532" i="24"/>
  <c r="F531" i="24"/>
  <c r="E531" i="24"/>
  <c r="F530" i="24"/>
  <c r="E530" i="24"/>
  <c r="G530" i="24" s="1"/>
  <c r="F529" i="24"/>
  <c r="E529" i="24"/>
  <c r="F528" i="24"/>
  <c r="E528" i="24"/>
  <c r="F527" i="24"/>
  <c r="E527" i="24"/>
  <c r="F526" i="24"/>
  <c r="E526" i="24"/>
  <c r="F525" i="24"/>
  <c r="E525" i="24"/>
  <c r="F524" i="24"/>
  <c r="E524" i="24"/>
  <c r="F523" i="24"/>
  <c r="E523" i="24"/>
  <c r="F522" i="24"/>
  <c r="E522" i="24"/>
  <c r="G522" i="24" s="1"/>
  <c r="F521" i="24"/>
  <c r="E521" i="24"/>
  <c r="F520" i="24"/>
  <c r="E520" i="24"/>
  <c r="F519" i="24"/>
  <c r="E519" i="24"/>
  <c r="F518" i="24"/>
  <c r="E518" i="24"/>
  <c r="F517" i="24"/>
  <c r="E517" i="24"/>
  <c r="F516" i="24"/>
  <c r="E516" i="24"/>
  <c r="F515" i="24"/>
  <c r="E515" i="24"/>
  <c r="F514" i="24"/>
  <c r="E514" i="24"/>
  <c r="F513" i="24"/>
  <c r="E513" i="24"/>
  <c r="F512" i="24"/>
  <c r="E512" i="24"/>
  <c r="F511" i="24"/>
  <c r="E511" i="24"/>
  <c r="F510" i="24"/>
  <c r="E510" i="24"/>
  <c r="F509" i="24"/>
  <c r="E509" i="24"/>
  <c r="F508" i="24"/>
  <c r="E508" i="24"/>
  <c r="F507" i="24"/>
  <c r="E507" i="24"/>
  <c r="F506" i="24"/>
  <c r="E506" i="24"/>
  <c r="G506" i="24" s="1"/>
  <c r="F505" i="24"/>
  <c r="E505" i="24"/>
  <c r="F504" i="24"/>
  <c r="E504" i="24"/>
  <c r="F503" i="24"/>
  <c r="E503" i="24"/>
  <c r="F502" i="24"/>
  <c r="E502" i="24"/>
  <c r="F501" i="24"/>
  <c r="E501" i="24"/>
  <c r="F500" i="24"/>
  <c r="E500" i="24"/>
  <c r="F499" i="24"/>
  <c r="E499" i="24"/>
  <c r="F498" i="24"/>
  <c r="E498" i="24"/>
  <c r="G498" i="24" s="1"/>
  <c r="F497" i="24"/>
  <c r="E497" i="24"/>
  <c r="F496" i="24"/>
  <c r="E496" i="24"/>
  <c r="F495" i="24"/>
  <c r="E495" i="24"/>
  <c r="F494" i="24"/>
  <c r="E494" i="24"/>
  <c r="F493" i="24"/>
  <c r="E493" i="24"/>
  <c r="F492" i="24"/>
  <c r="E492" i="24"/>
  <c r="F491" i="24"/>
  <c r="E491" i="24"/>
  <c r="F490" i="24"/>
  <c r="E490" i="24"/>
  <c r="G490" i="24" s="1"/>
  <c r="F489" i="24"/>
  <c r="E489" i="24"/>
  <c r="F488" i="24"/>
  <c r="E488" i="24"/>
  <c r="F487" i="24"/>
  <c r="E487" i="24"/>
  <c r="F486" i="24"/>
  <c r="E486" i="24"/>
  <c r="F485" i="24"/>
  <c r="E485" i="24"/>
  <c r="F484" i="24"/>
  <c r="E484" i="24"/>
  <c r="F483" i="24"/>
  <c r="E483" i="24"/>
  <c r="F482" i="24"/>
  <c r="E482" i="24"/>
  <c r="F481" i="24"/>
  <c r="E481" i="24"/>
  <c r="F480" i="24"/>
  <c r="E480" i="24"/>
  <c r="F479" i="24"/>
  <c r="E479" i="24"/>
  <c r="F478" i="24"/>
  <c r="E478" i="24"/>
  <c r="F477" i="24"/>
  <c r="E477" i="24"/>
  <c r="F476" i="24"/>
  <c r="E476" i="24"/>
  <c r="F475" i="24"/>
  <c r="E475" i="24"/>
  <c r="F474" i="24"/>
  <c r="E474" i="24"/>
  <c r="F473" i="24"/>
  <c r="E473" i="24"/>
  <c r="F472" i="24"/>
  <c r="E472" i="24"/>
  <c r="F471" i="24"/>
  <c r="E471" i="24"/>
  <c r="F470" i="24"/>
  <c r="E470" i="24"/>
  <c r="F469" i="24"/>
  <c r="E469" i="24"/>
  <c r="F468" i="24"/>
  <c r="E468" i="24"/>
  <c r="F467" i="24"/>
  <c r="E467" i="24"/>
  <c r="F466" i="24"/>
  <c r="E466" i="24"/>
  <c r="F465" i="24"/>
  <c r="E465" i="24"/>
  <c r="F464" i="24"/>
  <c r="E464" i="24"/>
  <c r="F463" i="24"/>
  <c r="E463" i="24"/>
  <c r="F462" i="24"/>
  <c r="E462" i="24"/>
  <c r="F461" i="24"/>
  <c r="E461" i="24"/>
  <c r="F460" i="24"/>
  <c r="E460" i="24"/>
  <c r="F459" i="24"/>
  <c r="E459" i="24"/>
  <c r="F458" i="24"/>
  <c r="E458" i="24"/>
  <c r="G458" i="24" s="1"/>
  <c r="F457" i="24"/>
  <c r="E457" i="24"/>
  <c r="F456" i="24"/>
  <c r="E456" i="24"/>
  <c r="F455" i="24"/>
  <c r="E455" i="24"/>
  <c r="F454" i="24"/>
  <c r="E454" i="24"/>
  <c r="F453" i="24"/>
  <c r="E453" i="24"/>
  <c r="F452" i="24"/>
  <c r="E452" i="24"/>
  <c r="F451" i="24"/>
  <c r="E451" i="24"/>
  <c r="F450" i="24"/>
  <c r="E450" i="24"/>
  <c r="F449" i="24"/>
  <c r="E449" i="24"/>
  <c r="F448" i="24"/>
  <c r="E448" i="24"/>
  <c r="F447" i="24"/>
  <c r="E447" i="24"/>
  <c r="F446" i="24"/>
  <c r="E446" i="24"/>
  <c r="F445" i="24"/>
  <c r="E445" i="24"/>
  <c r="F444" i="24"/>
  <c r="E444" i="24"/>
  <c r="F443" i="24"/>
  <c r="E443" i="24"/>
  <c r="F442" i="24"/>
  <c r="E442" i="24"/>
  <c r="G442" i="24" s="1"/>
  <c r="F441" i="24"/>
  <c r="E441" i="24"/>
  <c r="F440" i="24"/>
  <c r="E440" i="24"/>
  <c r="F439" i="24"/>
  <c r="E439" i="24"/>
  <c r="F438" i="24"/>
  <c r="E438" i="24"/>
  <c r="F437" i="24"/>
  <c r="E437" i="24"/>
  <c r="F436" i="24"/>
  <c r="E436" i="24"/>
  <c r="F435" i="24"/>
  <c r="E435" i="24"/>
  <c r="F434" i="24"/>
  <c r="E434" i="24"/>
  <c r="G434" i="24" s="1"/>
  <c r="F433" i="24"/>
  <c r="E433" i="24"/>
  <c r="F432" i="24"/>
  <c r="E432" i="24"/>
  <c r="F431" i="24"/>
  <c r="E431" i="24"/>
  <c r="F430" i="24"/>
  <c r="E430" i="24"/>
  <c r="F429" i="24"/>
  <c r="E429" i="24"/>
  <c r="F428" i="24"/>
  <c r="E428" i="24"/>
  <c r="F427" i="24"/>
  <c r="E427" i="24"/>
  <c r="F426" i="24"/>
  <c r="E426" i="24"/>
  <c r="G426" i="24" s="1"/>
  <c r="F425" i="24"/>
  <c r="E425" i="24"/>
  <c r="F424" i="24"/>
  <c r="E424" i="24"/>
  <c r="F423" i="24"/>
  <c r="E423" i="24"/>
  <c r="F422" i="24"/>
  <c r="E422" i="24"/>
  <c r="F421" i="24"/>
  <c r="E421" i="24"/>
  <c r="F420" i="24"/>
  <c r="E420" i="24"/>
  <c r="F419" i="24"/>
  <c r="E419" i="24"/>
  <c r="F418" i="24"/>
  <c r="E418" i="24"/>
  <c r="G418" i="24" s="1"/>
  <c r="F417" i="24"/>
  <c r="E417" i="24"/>
  <c r="F416" i="24"/>
  <c r="E416" i="24"/>
  <c r="F415" i="24"/>
  <c r="E415" i="24"/>
  <c r="F414" i="24"/>
  <c r="E414" i="24"/>
  <c r="F413" i="24"/>
  <c r="E413" i="24"/>
  <c r="F412" i="24"/>
  <c r="E412" i="24"/>
  <c r="F411" i="24"/>
  <c r="E411" i="24"/>
  <c r="F410" i="24"/>
  <c r="E410" i="24"/>
  <c r="G410" i="24" s="1"/>
  <c r="F409" i="24"/>
  <c r="E409" i="24"/>
  <c r="F408" i="24"/>
  <c r="E408" i="24"/>
  <c r="F407" i="24"/>
  <c r="E407" i="24"/>
  <c r="F406" i="24"/>
  <c r="E406" i="24"/>
  <c r="F405" i="24"/>
  <c r="E405" i="24"/>
  <c r="F404" i="24"/>
  <c r="E404" i="24"/>
  <c r="F403" i="24"/>
  <c r="E403" i="24"/>
  <c r="F402" i="24"/>
  <c r="E402" i="24"/>
  <c r="F401" i="24"/>
  <c r="E401" i="24"/>
  <c r="F400" i="24"/>
  <c r="E400" i="24"/>
  <c r="F399" i="24"/>
  <c r="E399" i="24"/>
  <c r="F398" i="24"/>
  <c r="E398" i="24"/>
  <c r="F397" i="24"/>
  <c r="E397" i="24"/>
  <c r="F396" i="24"/>
  <c r="E396" i="24"/>
  <c r="F395" i="24"/>
  <c r="E395" i="24"/>
  <c r="F394" i="24"/>
  <c r="E394" i="24"/>
  <c r="F393" i="24"/>
  <c r="E393" i="24"/>
  <c r="F392" i="24"/>
  <c r="E392" i="24"/>
  <c r="F391" i="24"/>
  <c r="E391" i="24"/>
  <c r="F390" i="24"/>
  <c r="E390" i="24"/>
  <c r="F389" i="24"/>
  <c r="E389" i="24"/>
  <c r="F388" i="24"/>
  <c r="E388" i="24"/>
  <c r="F387" i="24"/>
  <c r="E387" i="24"/>
  <c r="F386" i="24"/>
  <c r="E386" i="24"/>
  <c r="F385" i="24"/>
  <c r="E385" i="24"/>
  <c r="F384" i="24"/>
  <c r="E384" i="24"/>
  <c r="F383" i="24"/>
  <c r="E383" i="24"/>
  <c r="F382" i="24"/>
  <c r="E382" i="24"/>
  <c r="F381" i="24"/>
  <c r="E381" i="24"/>
  <c r="F380" i="24"/>
  <c r="E380" i="24"/>
  <c r="F379" i="24"/>
  <c r="E379" i="24"/>
  <c r="F378" i="24"/>
  <c r="E378" i="24"/>
  <c r="G378" i="24" s="1"/>
  <c r="F377" i="24"/>
  <c r="E377" i="24"/>
  <c r="F376" i="24"/>
  <c r="E376" i="24"/>
  <c r="F375" i="24"/>
  <c r="E375" i="24"/>
  <c r="F374" i="24"/>
  <c r="E374" i="24"/>
  <c r="F373" i="24"/>
  <c r="E373" i="24"/>
  <c r="F372" i="24"/>
  <c r="E372" i="24"/>
  <c r="F371" i="24"/>
  <c r="E371" i="24"/>
  <c r="F370" i="24"/>
  <c r="E370" i="24"/>
  <c r="G370" i="24" s="1"/>
  <c r="F369" i="24"/>
  <c r="E369" i="24"/>
  <c r="F368" i="24"/>
  <c r="E368" i="24"/>
  <c r="F367" i="24"/>
  <c r="E367" i="24"/>
  <c r="F366" i="24"/>
  <c r="E366" i="24"/>
  <c r="F365" i="24"/>
  <c r="E365" i="24"/>
  <c r="F364" i="24"/>
  <c r="E364" i="24"/>
  <c r="F363" i="24"/>
  <c r="E363" i="24"/>
  <c r="F362" i="24"/>
  <c r="E362" i="24"/>
  <c r="G362" i="24" s="1"/>
  <c r="F361" i="24"/>
  <c r="E361" i="24"/>
  <c r="F360" i="24"/>
  <c r="E360" i="24"/>
  <c r="F359" i="24"/>
  <c r="E359" i="24"/>
  <c r="F358" i="24"/>
  <c r="E358" i="24"/>
  <c r="F357" i="24"/>
  <c r="E357" i="24"/>
  <c r="F356" i="24"/>
  <c r="E356" i="24"/>
  <c r="F355" i="24"/>
  <c r="E355" i="24"/>
  <c r="F354" i="24"/>
  <c r="E354" i="24"/>
  <c r="F353" i="24"/>
  <c r="E353" i="24"/>
  <c r="F352" i="24"/>
  <c r="E352" i="24"/>
  <c r="F351" i="24"/>
  <c r="E351" i="24"/>
  <c r="F350" i="24"/>
  <c r="E350" i="24"/>
  <c r="F349" i="24"/>
  <c r="E349" i="24"/>
  <c r="F348" i="24"/>
  <c r="E348" i="24"/>
  <c r="F347" i="24"/>
  <c r="E347" i="24"/>
  <c r="F346" i="24"/>
  <c r="E346" i="24"/>
  <c r="F345" i="24"/>
  <c r="E345" i="24"/>
  <c r="F344" i="24"/>
  <c r="E344" i="24"/>
  <c r="F343" i="24"/>
  <c r="E343" i="24"/>
  <c r="F342" i="24"/>
  <c r="E342" i="24"/>
  <c r="F341" i="24"/>
  <c r="E341" i="24"/>
  <c r="F340" i="24"/>
  <c r="E340" i="24"/>
  <c r="F339" i="24"/>
  <c r="E339" i="24"/>
  <c r="F338" i="24"/>
  <c r="E338" i="24"/>
  <c r="F337" i="24"/>
  <c r="E337" i="24"/>
  <c r="F336" i="24"/>
  <c r="E336" i="24"/>
  <c r="F335" i="24"/>
  <c r="E335" i="24"/>
  <c r="F334" i="24"/>
  <c r="E334" i="24"/>
  <c r="F333" i="24"/>
  <c r="E333" i="24"/>
  <c r="F332" i="24"/>
  <c r="E332" i="24"/>
  <c r="F331" i="24"/>
  <c r="E331" i="24"/>
  <c r="F330" i="24"/>
  <c r="E330" i="24"/>
  <c r="F329" i="24"/>
  <c r="E329" i="24"/>
  <c r="F328" i="24"/>
  <c r="E328" i="24"/>
  <c r="F327" i="24"/>
  <c r="E327" i="24"/>
  <c r="F326" i="24"/>
  <c r="E326" i="24"/>
  <c r="F325" i="24"/>
  <c r="E325" i="24"/>
  <c r="F324" i="24"/>
  <c r="E324" i="24"/>
  <c r="F323" i="24"/>
  <c r="E323" i="24"/>
  <c r="F322" i="24"/>
  <c r="E322" i="24"/>
  <c r="F321" i="24"/>
  <c r="E321" i="24"/>
  <c r="F320" i="24"/>
  <c r="E320" i="24"/>
  <c r="F319" i="24"/>
  <c r="E319" i="24"/>
  <c r="F318" i="24"/>
  <c r="E318" i="24"/>
  <c r="F317" i="24"/>
  <c r="E317" i="24"/>
  <c r="F316" i="24"/>
  <c r="E316" i="24"/>
  <c r="F315" i="24"/>
  <c r="E315" i="24"/>
  <c r="F314" i="24"/>
  <c r="E314" i="24"/>
  <c r="F313" i="24"/>
  <c r="E313" i="24"/>
  <c r="F312" i="24"/>
  <c r="E312" i="24"/>
  <c r="F311" i="24"/>
  <c r="E311" i="24"/>
  <c r="F310" i="24"/>
  <c r="E310" i="24"/>
  <c r="F309" i="24"/>
  <c r="E309" i="24"/>
  <c r="F308" i="24"/>
  <c r="E308" i="24"/>
  <c r="F307" i="24"/>
  <c r="E307" i="24"/>
  <c r="F306" i="24"/>
  <c r="E306" i="24"/>
  <c r="F305" i="24"/>
  <c r="E305" i="24"/>
  <c r="F304" i="24"/>
  <c r="E304" i="24"/>
  <c r="F303" i="24"/>
  <c r="E303" i="24"/>
  <c r="F302" i="24"/>
  <c r="E302" i="24"/>
  <c r="F301" i="24"/>
  <c r="E301" i="24"/>
  <c r="F300" i="24"/>
  <c r="E300" i="24"/>
  <c r="F299" i="24"/>
  <c r="E299" i="24"/>
  <c r="F298" i="24"/>
  <c r="E298" i="24"/>
  <c r="F297" i="24"/>
  <c r="E297" i="24"/>
  <c r="F296" i="24"/>
  <c r="E296" i="24"/>
  <c r="F295" i="24"/>
  <c r="E295" i="24"/>
  <c r="F294" i="24"/>
  <c r="E294" i="24"/>
  <c r="F293" i="24"/>
  <c r="E293" i="24"/>
  <c r="F292" i="24"/>
  <c r="E292" i="24"/>
  <c r="F291" i="24"/>
  <c r="E291" i="24"/>
  <c r="F290" i="24"/>
  <c r="E290" i="24"/>
  <c r="F289" i="24"/>
  <c r="E289" i="24"/>
  <c r="F288" i="24"/>
  <c r="E288" i="24"/>
  <c r="F287" i="24"/>
  <c r="E287" i="24"/>
  <c r="F286" i="24"/>
  <c r="E286" i="24"/>
  <c r="F285" i="24"/>
  <c r="E285" i="24"/>
  <c r="F284" i="24"/>
  <c r="E284" i="24"/>
  <c r="F283" i="24"/>
  <c r="E283" i="24"/>
  <c r="F282" i="24"/>
  <c r="E282" i="24"/>
  <c r="F281" i="24"/>
  <c r="E281" i="24"/>
  <c r="F280" i="24"/>
  <c r="E280" i="24"/>
  <c r="F279" i="24"/>
  <c r="E279" i="24"/>
  <c r="F278" i="24"/>
  <c r="E278" i="24"/>
  <c r="F277" i="24"/>
  <c r="E277" i="24"/>
  <c r="F276" i="24"/>
  <c r="E276" i="24"/>
  <c r="F275" i="24"/>
  <c r="E275" i="24"/>
  <c r="F274" i="24"/>
  <c r="E274" i="24"/>
  <c r="F273" i="24"/>
  <c r="E273" i="24"/>
  <c r="F272" i="24"/>
  <c r="E272" i="24"/>
  <c r="F271" i="24"/>
  <c r="E271" i="24"/>
  <c r="F270" i="24"/>
  <c r="E270" i="24"/>
  <c r="F269" i="24"/>
  <c r="E269" i="24"/>
  <c r="F268" i="24"/>
  <c r="E268" i="24"/>
  <c r="F267" i="24"/>
  <c r="E267" i="24"/>
  <c r="F266" i="24"/>
  <c r="E266" i="24"/>
  <c r="F265" i="24"/>
  <c r="E265" i="24"/>
  <c r="F264" i="24"/>
  <c r="E264" i="24"/>
  <c r="F263" i="24"/>
  <c r="E263" i="24"/>
  <c r="F262" i="24"/>
  <c r="E262" i="24"/>
  <c r="F261" i="24"/>
  <c r="E261" i="24"/>
  <c r="F260" i="24"/>
  <c r="E260" i="24"/>
  <c r="F259" i="24"/>
  <c r="E259" i="24"/>
  <c r="F258" i="24"/>
  <c r="E258" i="24"/>
  <c r="F257" i="24"/>
  <c r="E257" i="24"/>
  <c r="F256" i="24"/>
  <c r="E256" i="24"/>
  <c r="F255" i="24"/>
  <c r="E255" i="24"/>
  <c r="F254" i="24"/>
  <c r="E254" i="24"/>
  <c r="F253" i="24"/>
  <c r="E253" i="24"/>
  <c r="F252" i="24"/>
  <c r="E252" i="24"/>
  <c r="F251" i="24"/>
  <c r="E251" i="24"/>
  <c r="F250" i="24"/>
  <c r="E250" i="24"/>
  <c r="G250" i="24" s="1"/>
  <c r="F249" i="24"/>
  <c r="E249" i="24"/>
  <c r="F248" i="24"/>
  <c r="E248" i="24"/>
  <c r="F247" i="24"/>
  <c r="E247" i="24"/>
  <c r="F246" i="24"/>
  <c r="E246" i="24"/>
  <c r="F245" i="24"/>
  <c r="E245" i="24"/>
  <c r="F244" i="24"/>
  <c r="E244" i="24"/>
  <c r="F243" i="24"/>
  <c r="E243" i="24"/>
  <c r="F242" i="24"/>
  <c r="E242" i="24"/>
  <c r="G242" i="24" s="1"/>
  <c r="F241" i="24"/>
  <c r="E241" i="24"/>
  <c r="F240" i="24"/>
  <c r="E240" i="24"/>
  <c r="F239" i="24"/>
  <c r="E239" i="24"/>
  <c r="F238" i="24"/>
  <c r="E238" i="24"/>
  <c r="F237" i="24"/>
  <c r="E237" i="24"/>
  <c r="F236" i="24"/>
  <c r="E236" i="24"/>
  <c r="F235" i="24"/>
  <c r="E235" i="24"/>
  <c r="F234" i="24"/>
  <c r="E234" i="24"/>
  <c r="G234" i="24" s="1"/>
  <c r="F233" i="24"/>
  <c r="E233" i="24"/>
  <c r="F232" i="24"/>
  <c r="E232" i="24"/>
  <c r="F231" i="24"/>
  <c r="E231" i="24"/>
  <c r="F230" i="24"/>
  <c r="E230" i="24"/>
  <c r="F229" i="24"/>
  <c r="E229" i="24"/>
  <c r="F228" i="24"/>
  <c r="E228" i="24"/>
  <c r="F227" i="24"/>
  <c r="E227" i="24"/>
  <c r="F226" i="24"/>
  <c r="E226" i="24"/>
  <c r="G226" i="24" s="1"/>
  <c r="F225" i="24"/>
  <c r="E225" i="24"/>
  <c r="F224" i="24"/>
  <c r="E224" i="24"/>
  <c r="F223" i="24"/>
  <c r="E223" i="24"/>
  <c r="F222" i="24"/>
  <c r="E222" i="24"/>
  <c r="F221" i="24"/>
  <c r="E221" i="24"/>
  <c r="F220" i="24"/>
  <c r="E220" i="24"/>
  <c r="F219" i="24"/>
  <c r="E219" i="24"/>
  <c r="F218" i="24"/>
  <c r="E218" i="24"/>
  <c r="G218" i="24" s="1"/>
  <c r="F217" i="24"/>
  <c r="E217" i="24"/>
  <c r="F216" i="24"/>
  <c r="E216" i="24"/>
  <c r="F215" i="24"/>
  <c r="E215" i="24"/>
  <c r="F214" i="24"/>
  <c r="E214" i="24"/>
  <c r="F213" i="24"/>
  <c r="E213" i="24"/>
  <c r="F212" i="24"/>
  <c r="E212" i="24"/>
  <c r="F211" i="24"/>
  <c r="E211" i="24"/>
  <c r="F210" i="24"/>
  <c r="E210" i="24"/>
  <c r="F209" i="24"/>
  <c r="E209" i="24"/>
  <c r="F208" i="24"/>
  <c r="E208" i="24"/>
  <c r="F207" i="24"/>
  <c r="E207" i="24"/>
  <c r="F206" i="24"/>
  <c r="E206" i="24"/>
  <c r="F205" i="24"/>
  <c r="E205" i="24"/>
  <c r="F204" i="24"/>
  <c r="E204" i="24"/>
  <c r="F203" i="24"/>
  <c r="E203" i="24"/>
  <c r="F202" i="24"/>
  <c r="E202" i="24"/>
  <c r="F201" i="24"/>
  <c r="E201" i="24"/>
  <c r="F200" i="24"/>
  <c r="E200" i="24"/>
  <c r="F199" i="24"/>
  <c r="E199" i="24"/>
  <c r="G199" i="24" s="1"/>
  <c r="F198" i="24"/>
  <c r="E198" i="24"/>
  <c r="F197" i="24"/>
  <c r="E197" i="24"/>
  <c r="F196" i="24"/>
  <c r="E196" i="24"/>
  <c r="F195" i="24"/>
  <c r="E195" i="24"/>
  <c r="F194" i="24"/>
  <c r="E194" i="24"/>
  <c r="G194" i="24" s="1"/>
  <c r="F193" i="24"/>
  <c r="E193" i="24"/>
  <c r="F192" i="24"/>
  <c r="E192" i="24"/>
  <c r="F191" i="24"/>
  <c r="E191" i="24"/>
  <c r="F190" i="24"/>
  <c r="E190" i="24"/>
  <c r="F189" i="24"/>
  <c r="E189" i="24"/>
  <c r="F188" i="24"/>
  <c r="E188" i="24"/>
  <c r="F187" i="24"/>
  <c r="E187" i="24"/>
  <c r="F186" i="24"/>
  <c r="E186" i="24"/>
  <c r="F185" i="24"/>
  <c r="E185" i="24"/>
  <c r="F184" i="24"/>
  <c r="E184" i="24"/>
  <c r="F183" i="24"/>
  <c r="E183" i="24"/>
  <c r="F182" i="24"/>
  <c r="E182" i="24"/>
  <c r="F181" i="24"/>
  <c r="E181" i="24"/>
  <c r="F180" i="24"/>
  <c r="E180" i="24"/>
  <c r="F179" i="24"/>
  <c r="E179" i="24"/>
  <c r="F178" i="24"/>
  <c r="E178" i="24"/>
  <c r="F177" i="24"/>
  <c r="E177" i="24"/>
  <c r="F176" i="24"/>
  <c r="E176" i="24"/>
  <c r="F175" i="24"/>
  <c r="E175" i="24"/>
  <c r="F174" i="24"/>
  <c r="E174" i="24"/>
  <c r="F173" i="24"/>
  <c r="E173" i="24"/>
  <c r="F172" i="24"/>
  <c r="E172" i="24"/>
  <c r="F171" i="24"/>
  <c r="E171" i="24"/>
  <c r="F170" i="24"/>
  <c r="E170" i="24"/>
  <c r="F169" i="24"/>
  <c r="E169" i="24"/>
  <c r="F168" i="24"/>
  <c r="E168" i="24"/>
  <c r="F167" i="24"/>
  <c r="E167" i="24"/>
  <c r="F166" i="24"/>
  <c r="E166" i="24"/>
  <c r="F165" i="24"/>
  <c r="E165" i="24"/>
  <c r="F164" i="24"/>
  <c r="E164" i="24"/>
  <c r="F163" i="24"/>
  <c r="E163" i="24"/>
  <c r="F162" i="24"/>
  <c r="E162" i="24"/>
  <c r="F161" i="24"/>
  <c r="E161" i="24"/>
  <c r="F160" i="24"/>
  <c r="E160" i="24"/>
  <c r="F159" i="24"/>
  <c r="E159" i="24"/>
  <c r="F158" i="24"/>
  <c r="E158" i="24"/>
  <c r="F157" i="24"/>
  <c r="E157" i="24"/>
  <c r="F156" i="24"/>
  <c r="E156" i="24"/>
  <c r="F155" i="24"/>
  <c r="E155" i="24"/>
  <c r="F154" i="24"/>
  <c r="E154" i="24"/>
  <c r="G154" i="24" s="1"/>
  <c r="F153" i="24"/>
  <c r="E153" i="24"/>
  <c r="F152" i="24"/>
  <c r="E152" i="24"/>
  <c r="F151" i="24"/>
  <c r="E151" i="24"/>
  <c r="F150" i="24"/>
  <c r="E150" i="24"/>
  <c r="F149" i="24"/>
  <c r="E149" i="24"/>
  <c r="F148" i="24"/>
  <c r="E148" i="24"/>
  <c r="F147" i="24"/>
  <c r="E147" i="24"/>
  <c r="F146" i="24"/>
  <c r="E146" i="24"/>
  <c r="G146" i="24" s="1"/>
  <c r="F145" i="24"/>
  <c r="E145" i="24"/>
  <c r="F144" i="24"/>
  <c r="E144" i="24"/>
  <c r="F143" i="24"/>
  <c r="E143" i="24"/>
  <c r="F142" i="24"/>
  <c r="E142" i="24"/>
  <c r="F141" i="24"/>
  <c r="E141" i="24"/>
  <c r="F140" i="24"/>
  <c r="E140" i="24"/>
  <c r="F139" i="24"/>
  <c r="E139" i="24"/>
  <c r="F138" i="24"/>
  <c r="E138" i="24"/>
  <c r="G138" i="24" s="1"/>
  <c r="F137" i="24"/>
  <c r="E137" i="24"/>
  <c r="F136" i="24"/>
  <c r="E136" i="24"/>
  <c r="F135" i="24"/>
  <c r="E135" i="24"/>
  <c r="G135" i="24" s="1"/>
  <c r="F134" i="24"/>
  <c r="E134" i="24"/>
  <c r="F133" i="24"/>
  <c r="E133" i="24"/>
  <c r="F132" i="24"/>
  <c r="E132" i="24"/>
  <c r="F131" i="24"/>
  <c r="E131" i="24"/>
  <c r="F130" i="24"/>
  <c r="E130" i="24"/>
  <c r="G130" i="24" s="1"/>
  <c r="F129" i="24"/>
  <c r="E129" i="24"/>
  <c r="F128" i="24"/>
  <c r="E128" i="24"/>
  <c r="F127" i="24"/>
  <c r="E127" i="24"/>
  <c r="G127" i="24" s="1"/>
  <c r="F126" i="24"/>
  <c r="E126" i="24"/>
  <c r="F125" i="24"/>
  <c r="E125" i="24"/>
  <c r="F124" i="24"/>
  <c r="E124" i="24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F117" i="24"/>
  <c r="E117" i="24"/>
  <c r="F116" i="24"/>
  <c r="E116" i="24"/>
  <c r="F115" i="24"/>
  <c r="E115" i="24"/>
  <c r="F114" i="24"/>
  <c r="E114" i="24"/>
  <c r="G114" i="24" s="1"/>
  <c r="F113" i="24"/>
  <c r="E113" i="24"/>
  <c r="F112" i="24"/>
  <c r="E112" i="24"/>
  <c r="F111" i="24"/>
  <c r="E111" i="24"/>
  <c r="F110" i="24"/>
  <c r="E110" i="24"/>
  <c r="F109" i="24"/>
  <c r="E109" i="24"/>
  <c r="F108" i="24"/>
  <c r="E108" i="24"/>
  <c r="F107" i="24"/>
  <c r="E107" i="24"/>
  <c r="F106" i="24"/>
  <c r="E106" i="24"/>
  <c r="F105" i="24"/>
  <c r="E105" i="24"/>
  <c r="F104" i="24"/>
  <c r="E104" i="24"/>
  <c r="F103" i="24"/>
  <c r="E103" i="24"/>
  <c r="F102" i="24"/>
  <c r="E102" i="24"/>
  <c r="F101" i="24"/>
  <c r="E101" i="24"/>
  <c r="F100" i="24"/>
  <c r="E100" i="24"/>
  <c r="F99" i="24"/>
  <c r="E99" i="24"/>
  <c r="F98" i="24"/>
  <c r="E98" i="24"/>
  <c r="F97" i="24"/>
  <c r="E97" i="24"/>
  <c r="F96" i="24"/>
  <c r="E96" i="24"/>
  <c r="F95" i="24"/>
  <c r="E95" i="24"/>
  <c r="F94" i="24"/>
  <c r="E94" i="24"/>
  <c r="F93" i="24"/>
  <c r="E93" i="24"/>
  <c r="F92" i="24"/>
  <c r="E92" i="24"/>
  <c r="F91" i="24"/>
  <c r="E91" i="24"/>
  <c r="F90" i="24"/>
  <c r="E90" i="24"/>
  <c r="G90" i="24" s="1"/>
  <c r="F89" i="24"/>
  <c r="E89" i="24"/>
  <c r="F88" i="24"/>
  <c r="E88" i="24"/>
  <c r="F87" i="24"/>
  <c r="E87" i="24"/>
  <c r="F86" i="24"/>
  <c r="E86" i="24"/>
  <c r="F85" i="24"/>
  <c r="E85" i="24"/>
  <c r="F84" i="24"/>
  <c r="E84" i="24"/>
  <c r="F83" i="24"/>
  <c r="E83" i="24"/>
  <c r="F82" i="24"/>
  <c r="E82" i="24"/>
  <c r="G82" i="24" s="1"/>
  <c r="F81" i="24"/>
  <c r="E81" i="24"/>
  <c r="F80" i="24"/>
  <c r="E80" i="24"/>
  <c r="F79" i="24"/>
  <c r="E79" i="24"/>
  <c r="F78" i="24"/>
  <c r="E78" i="24"/>
  <c r="F77" i="24"/>
  <c r="E77" i="24"/>
  <c r="F76" i="24"/>
  <c r="E76" i="24"/>
  <c r="F75" i="24"/>
  <c r="E75" i="24"/>
  <c r="F74" i="24"/>
  <c r="E74" i="24"/>
  <c r="G74" i="24" s="1"/>
  <c r="F73" i="24"/>
  <c r="E73" i="24"/>
  <c r="F72" i="24"/>
  <c r="E72" i="24"/>
  <c r="F71" i="24"/>
  <c r="E71" i="24"/>
  <c r="F70" i="24"/>
  <c r="E70" i="24"/>
  <c r="F69" i="24"/>
  <c r="E69" i="24"/>
  <c r="F68" i="24"/>
  <c r="E68" i="24"/>
  <c r="F67" i="24"/>
  <c r="E67" i="24"/>
  <c r="F66" i="24"/>
  <c r="E66" i="24"/>
  <c r="F65" i="24"/>
  <c r="E65" i="24"/>
  <c r="F64" i="24"/>
  <c r="E64" i="24"/>
  <c r="F63" i="24"/>
  <c r="E63" i="24"/>
  <c r="F62" i="24"/>
  <c r="E62" i="24"/>
  <c r="F61" i="24"/>
  <c r="E61" i="24"/>
  <c r="F60" i="24"/>
  <c r="E60" i="24"/>
  <c r="F59" i="24"/>
  <c r="E59" i="24"/>
  <c r="F58" i="24"/>
  <c r="E58" i="24"/>
  <c r="G58" i="24" s="1"/>
  <c r="F57" i="24"/>
  <c r="E57" i="24"/>
  <c r="F56" i="24"/>
  <c r="E56" i="24"/>
  <c r="F55" i="24"/>
  <c r="E55" i="24"/>
  <c r="F54" i="24"/>
  <c r="E54" i="24"/>
  <c r="F53" i="24"/>
  <c r="E53" i="24"/>
  <c r="F52" i="24"/>
  <c r="E52" i="24"/>
  <c r="F51" i="24"/>
  <c r="E51" i="24"/>
  <c r="F50" i="24"/>
  <c r="E50" i="24"/>
  <c r="G50" i="24" s="1"/>
  <c r="F49" i="24"/>
  <c r="E49" i="24"/>
  <c r="F48" i="24"/>
  <c r="E48" i="24"/>
  <c r="F47" i="24"/>
  <c r="E47" i="24"/>
  <c r="F46" i="24"/>
  <c r="E46" i="24"/>
  <c r="F45" i="24"/>
  <c r="E45" i="24"/>
  <c r="F44" i="24"/>
  <c r="E44" i="24"/>
  <c r="F43" i="24"/>
  <c r="E43" i="24"/>
  <c r="F42" i="24"/>
  <c r="E42" i="24"/>
  <c r="G42" i="24" s="1"/>
  <c r="F41" i="24"/>
  <c r="E41" i="24"/>
  <c r="F40" i="24"/>
  <c r="E40" i="24"/>
  <c r="F39" i="24"/>
  <c r="E39" i="24"/>
  <c r="F38" i="24"/>
  <c r="E38" i="24"/>
  <c r="F37" i="24"/>
  <c r="E37" i="24"/>
  <c r="F36" i="24"/>
  <c r="E36" i="24"/>
  <c r="F35" i="24"/>
  <c r="E35" i="24"/>
  <c r="F34" i="24"/>
  <c r="E34" i="24"/>
  <c r="F33" i="24"/>
  <c r="E33" i="24"/>
  <c r="F32" i="24"/>
  <c r="E32" i="24"/>
  <c r="F31" i="24"/>
  <c r="E31" i="24"/>
  <c r="F30" i="24"/>
  <c r="E30" i="24"/>
  <c r="F29" i="24"/>
  <c r="E29" i="24"/>
  <c r="F28" i="24"/>
  <c r="E28" i="24"/>
  <c r="F27" i="24"/>
  <c r="E27" i="24"/>
  <c r="F26" i="24"/>
  <c r="E26" i="24"/>
  <c r="G26" i="24" s="1"/>
  <c r="F25" i="24"/>
  <c r="E25" i="24"/>
  <c r="F24" i="24"/>
  <c r="E24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G18" i="24" s="1"/>
  <c r="F17" i="24"/>
  <c r="E17" i="24"/>
  <c r="F16" i="24"/>
  <c r="E16" i="24"/>
  <c r="F15" i="24"/>
  <c r="E15" i="24"/>
  <c r="F14" i="24"/>
  <c r="E14" i="24"/>
  <c r="F13" i="24"/>
  <c r="E13" i="24"/>
  <c r="F12" i="24"/>
  <c r="E12" i="24"/>
  <c r="F11" i="24"/>
  <c r="E11" i="24"/>
  <c r="F10" i="24"/>
  <c r="E10" i="24"/>
  <c r="G10" i="24" s="1"/>
  <c r="F9" i="24"/>
  <c r="E9" i="24"/>
  <c r="F8" i="24"/>
  <c r="E8" i="24"/>
  <c r="F7" i="24"/>
  <c r="E7" i="24"/>
  <c r="F6" i="24"/>
  <c r="E6" i="24"/>
  <c r="F5" i="24"/>
  <c r="E5" i="24"/>
  <c r="F4" i="24"/>
  <c r="E4" i="24"/>
  <c r="F3" i="24"/>
  <c r="E3" i="24"/>
  <c r="B1" i="24"/>
  <c r="D6" i="29" l="1"/>
  <c r="G5197" i="24"/>
  <c r="G5477" i="24"/>
  <c r="G8038" i="24"/>
  <c r="G8070" i="24"/>
  <c r="G8086" i="24"/>
  <c r="G8150" i="24"/>
  <c r="G8158" i="24"/>
  <c r="G8198" i="24"/>
  <c r="G9294" i="24"/>
  <c r="G9302" i="24"/>
  <c r="G9806" i="24"/>
  <c r="G9822" i="24"/>
  <c r="G12518" i="24"/>
  <c r="G12950" i="24"/>
  <c r="G6393" i="24"/>
  <c r="G6497" i="24"/>
  <c r="G13194" i="24"/>
  <c r="G8008" i="24"/>
  <c r="G13176" i="24"/>
  <c r="G6374" i="24"/>
  <c r="G6118" i="24"/>
  <c r="G6586" i="24"/>
  <c r="G6683" i="24"/>
  <c r="G6843" i="24"/>
  <c r="G6859" i="24"/>
  <c r="G948" i="24"/>
  <c r="G956" i="24"/>
  <c r="G964" i="24"/>
  <c r="G972" i="24"/>
  <c r="G988" i="24"/>
  <c r="G996" i="24"/>
  <c r="G1004" i="24"/>
  <c r="G1012" i="24"/>
  <c r="G1020" i="24"/>
  <c r="G1028" i="24"/>
  <c r="G1036" i="24"/>
  <c r="G1044" i="24"/>
  <c r="G1052" i="24"/>
  <c r="G1060" i="24"/>
  <c r="G1164" i="24"/>
  <c r="G1172" i="24"/>
  <c r="G1180" i="24"/>
  <c r="G1188" i="24"/>
  <c r="G1204" i="24"/>
  <c r="G1212" i="24"/>
  <c r="G1228" i="24"/>
  <c r="G1236" i="24"/>
  <c r="G1244" i="24"/>
  <c r="G1252" i="24"/>
  <c r="G1260" i="24"/>
  <c r="G1268" i="24"/>
  <c r="G1276" i="24"/>
  <c r="G1284" i="24"/>
  <c r="G1588" i="24"/>
  <c r="G1636" i="24"/>
  <c r="G2116" i="24"/>
  <c r="G2124" i="24"/>
  <c r="G2132" i="24"/>
  <c r="G2140" i="24"/>
  <c r="G2148" i="24"/>
  <c r="G2156" i="24"/>
  <c r="G2164" i="24"/>
  <c r="G2172" i="24"/>
  <c r="G13201" i="24"/>
  <c r="G2180" i="24"/>
  <c r="G2188" i="24"/>
  <c r="G2204" i="24"/>
  <c r="G2212" i="24"/>
  <c r="G2220" i="24"/>
  <c r="G2228" i="24"/>
  <c r="G2236" i="24"/>
  <c r="G2476" i="24"/>
  <c r="G2492" i="24"/>
  <c r="G2516" i="24"/>
  <c r="G2524" i="24"/>
  <c r="G2532" i="24"/>
  <c r="G2540" i="24"/>
  <c r="G2548" i="24"/>
  <c r="G2556" i="24"/>
  <c r="G2564" i="24"/>
  <c r="G2572" i="24"/>
  <c r="G2580" i="24"/>
  <c r="G2588" i="24"/>
  <c r="G2596" i="24"/>
  <c r="G2604" i="24"/>
  <c r="G2612" i="24"/>
  <c r="G2620" i="24"/>
  <c r="G2700" i="24"/>
  <c r="G3116" i="24"/>
  <c r="G3500" i="24"/>
  <c r="G3636" i="24"/>
  <c r="G3644" i="24"/>
  <c r="G3660" i="24"/>
  <c r="G3668" i="24"/>
  <c r="G3676" i="24"/>
  <c r="G3684" i="24"/>
  <c r="G3692" i="24"/>
  <c r="G3700" i="24"/>
  <c r="G3708" i="24"/>
  <c r="G3716" i="24"/>
  <c r="G3740" i="24"/>
  <c r="G8012" i="24"/>
  <c r="G8036" i="24"/>
  <c r="G8052" i="24"/>
  <c r="G8068" i="24"/>
  <c r="G8076" i="24"/>
  <c r="G8084" i="24"/>
  <c r="G8092" i="24"/>
  <c r="G8100" i="24"/>
  <c r="G8116" i="24"/>
  <c r="G8124" i="24"/>
  <c r="G8140" i="24"/>
  <c r="G8148" i="24"/>
  <c r="G8260" i="24"/>
  <c r="G8276" i="24"/>
  <c r="G8900" i="24"/>
  <c r="G9300" i="24"/>
  <c r="G9804" i="24"/>
  <c r="G9828" i="24"/>
  <c r="G11420" i="24"/>
  <c r="G11716" i="24"/>
  <c r="G11772" i="24"/>
  <c r="G11804" i="24"/>
  <c r="G11812" i="24"/>
  <c r="G11828" i="24"/>
  <c r="G11836" i="24"/>
  <c r="G11852" i="24"/>
  <c r="G11860" i="24"/>
  <c r="G11868" i="24"/>
  <c r="G11924" i="24"/>
  <c r="G12364" i="24"/>
  <c r="G12372" i="24"/>
  <c r="G12388" i="24"/>
  <c r="G12396" i="24"/>
  <c r="G12404" i="24"/>
  <c r="G12428" i="24"/>
  <c r="G12484" i="24"/>
  <c r="G12916" i="24"/>
  <c r="G12924" i="24"/>
  <c r="G12980" i="24"/>
  <c r="G12988" i="24"/>
  <c r="G12996" i="24"/>
  <c r="G13004" i="24"/>
  <c r="G13092" i="24"/>
  <c r="G13100" i="24"/>
  <c r="G13116" i="24"/>
  <c r="G13132" i="24"/>
  <c r="G13140" i="24"/>
  <c r="G13156" i="24"/>
  <c r="G101" i="24"/>
  <c r="G109" i="24"/>
  <c r="G117" i="24"/>
  <c r="G125" i="24"/>
  <c r="G141" i="24"/>
  <c r="G157" i="24"/>
  <c r="G189" i="24"/>
  <c r="G205" i="24"/>
  <c r="G213" i="24"/>
  <c r="G221" i="24"/>
  <c r="G229" i="24"/>
  <c r="G237" i="24"/>
  <c r="G365" i="24"/>
  <c r="G373" i="24"/>
  <c r="G429" i="24"/>
  <c r="G437" i="24"/>
  <c r="G445" i="24"/>
  <c r="G453" i="24"/>
  <c r="G461" i="24"/>
  <c r="G493" i="24"/>
  <c r="G501" i="24"/>
  <c r="G509" i="24"/>
  <c r="G517" i="24"/>
  <c r="G525" i="24"/>
  <c r="G533" i="24"/>
  <c r="G541" i="24"/>
  <c r="G565" i="24"/>
  <c r="G573" i="24"/>
  <c r="G589" i="24"/>
  <c r="G605" i="24"/>
  <c r="G621" i="24"/>
  <c r="G629" i="24"/>
  <c r="G637" i="24"/>
  <c r="G653" i="24"/>
  <c r="G661" i="24"/>
  <c r="G669" i="24"/>
  <c r="G685" i="24"/>
  <c r="G701" i="24"/>
  <c r="G709" i="24"/>
  <c r="G717" i="24"/>
  <c r="G749" i="24"/>
  <c r="G877" i="24"/>
  <c r="G1085" i="24"/>
  <c r="G1093" i="24"/>
  <c r="G1101" i="24"/>
  <c r="G1109" i="24"/>
  <c r="G1117" i="24"/>
  <c r="G1141" i="24"/>
  <c r="G1149" i="24"/>
  <c r="G1157" i="24"/>
  <c r="G1165" i="24"/>
  <c r="G1213" i="24"/>
  <c r="G1221" i="24"/>
  <c r="G1229" i="24"/>
  <c r="G1237" i="24"/>
  <c r="G1245" i="24"/>
  <c r="G1269" i="24"/>
  <c r="G825" i="24"/>
  <c r="G833" i="24"/>
  <c r="G857" i="24"/>
  <c r="G865" i="24"/>
  <c r="G873" i="24"/>
  <c r="G881" i="24"/>
  <c r="G889" i="24"/>
  <c r="G897" i="24"/>
  <c r="G905" i="24"/>
  <c r="G913" i="24"/>
  <c r="G921" i="24"/>
  <c r="G929" i="24"/>
  <c r="G937" i="24"/>
  <c r="G945" i="24"/>
  <c r="G985" i="24"/>
  <c r="G993" i="24"/>
  <c r="G1057" i="24"/>
  <c r="G1065" i="24"/>
  <c r="G1073" i="24"/>
  <c r="G1081" i="24"/>
  <c r="G1089" i="24"/>
  <c r="G1097" i="24"/>
  <c r="G1113" i="24"/>
  <c r="G1121" i="24"/>
  <c r="G1137" i="24"/>
  <c r="G1145" i="24"/>
  <c r="G1153" i="24"/>
  <c r="G1161" i="24"/>
  <c r="G1169" i="24"/>
  <c r="G1177" i="24"/>
  <c r="G1185" i="24"/>
  <c r="G1193" i="24"/>
  <c r="G1201" i="24"/>
  <c r="G1209" i="24"/>
  <c r="G1217" i="24"/>
  <c r="G1233" i="24"/>
  <c r="G1241" i="24"/>
  <c r="G1249" i="24"/>
  <c r="G1257" i="24"/>
  <c r="G1353" i="24"/>
  <c r="G1361" i="24"/>
  <c r="G1369" i="24"/>
  <c r="G1401" i="24"/>
  <c r="G1409" i="24"/>
  <c r="G1417" i="24"/>
  <c r="G1433" i="24"/>
  <c r="G1449" i="24"/>
  <c r="G1457" i="24"/>
  <c r="G1641" i="24"/>
  <c r="G1649" i="24"/>
  <c r="G1657" i="24"/>
  <c r="G1665" i="24"/>
  <c r="G1673" i="24"/>
  <c r="G1689" i="24"/>
  <c r="G1697" i="24"/>
  <c r="G1705" i="24"/>
  <c r="G1713" i="24"/>
  <c r="G1721" i="24"/>
  <c r="G1729" i="24"/>
  <c r="G1753" i="24"/>
  <c r="G1761" i="24"/>
  <c r="G1769" i="24"/>
  <c r="G1777" i="24"/>
  <c r="G1793" i="24"/>
  <c r="G1801" i="24"/>
  <c r="G1809" i="24"/>
  <c r="G1825" i="24"/>
  <c r="G1833" i="24"/>
  <c r="G1865" i="24"/>
  <c r="G1873" i="24"/>
  <c r="G1881" i="24"/>
  <c r="G1889" i="24"/>
  <c r="G1905" i="24"/>
  <c r="G1921" i="24"/>
  <c r="G2089" i="24"/>
  <c r="G2097" i="24"/>
  <c r="G2105" i="24"/>
  <c r="G2129" i="24"/>
  <c r="G2137" i="24"/>
  <c r="G2145" i="24"/>
  <c r="G2153" i="24"/>
  <c r="G2161" i="24"/>
  <c r="G2185" i="24"/>
  <c r="G2201" i="24"/>
  <c r="G2209" i="24"/>
  <c r="G2217" i="24"/>
  <c r="G2233" i="24"/>
  <c r="G2385" i="24"/>
  <c r="G2393" i="24"/>
  <c r="G4610" i="24"/>
  <c r="G4618" i="24"/>
  <c r="G4626" i="24"/>
  <c r="G4634" i="24"/>
  <c r="G4642" i="24"/>
  <c r="G4666" i="24"/>
  <c r="G4682" i="24"/>
  <c r="G4690" i="24"/>
  <c r="G4698" i="24"/>
  <c r="G4706" i="24"/>
  <c r="G4722" i="24"/>
  <c r="G4730" i="24"/>
  <c r="G4738" i="24"/>
  <c r="G4762" i="24"/>
  <c r="G4810" i="24"/>
  <c r="G4826" i="24"/>
  <c r="G4850" i="24"/>
  <c r="G4858" i="24"/>
  <c r="G4866" i="24"/>
  <c r="G4874" i="24"/>
  <c r="G4882" i="24"/>
  <c r="G4890" i="24"/>
  <c r="G4914" i="24"/>
  <c r="G4922" i="24"/>
  <c r="G4930" i="24"/>
  <c r="G4938" i="24"/>
  <c r="G4946" i="24"/>
  <c r="G4954" i="24"/>
  <c r="G4962" i="24"/>
  <c r="G4970" i="24"/>
  <c r="G4978" i="24"/>
  <c r="G4986" i="24"/>
  <c r="G4994" i="24"/>
  <c r="G5002" i="24"/>
  <c r="G5010" i="24"/>
  <c r="G5018" i="24"/>
  <c r="G5058" i="24"/>
  <c r="G2409" i="24"/>
  <c r="G2433" i="24"/>
  <c r="G2449" i="24"/>
  <c r="G2457" i="24"/>
  <c r="G2481" i="24"/>
  <c r="G2489" i="24"/>
  <c r="G2497" i="24"/>
  <c r="G2505" i="24"/>
  <c r="G2513" i="24"/>
  <c r="G2521" i="24"/>
  <c r="G2529" i="24"/>
  <c r="G2537" i="24"/>
  <c r="G2545" i="24"/>
  <c r="G2553" i="24"/>
  <c r="G2561" i="24"/>
  <c r="G2569" i="24"/>
  <c r="G2601" i="24"/>
  <c r="G2609" i="24"/>
  <c r="G2617" i="24"/>
  <c r="G2729" i="24"/>
  <c r="G2753" i="24"/>
  <c r="G2761" i="24"/>
  <c r="G2769" i="24"/>
  <c r="G2801" i="24"/>
  <c r="G2809" i="24"/>
  <c r="G2833" i="24"/>
  <c r="G2849" i="24"/>
  <c r="G2857" i="24"/>
  <c r="G2865" i="24"/>
  <c r="G2873" i="24"/>
  <c r="G3025" i="24"/>
  <c r="G3033" i="24"/>
  <c r="G3041" i="24"/>
  <c r="G3049" i="24"/>
  <c r="G3057" i="24"/>
  <c r="G3065" i="24"/>
  <c r="G3073" i="24"/>
  <c r="G3081" i="24"/>
  <c r="G3089" i="24"/>
  <c r="G3097" i="24"/>
  <c r="G3105" i="24"/>
  <c r="G3113" i="24"/>
  <c r="G3169" i="24"/>
  <c r="G3177" i="24"/>
  <c r="G3185" i="24"/>
  <c r="G3193" i="24"/>
  <c r="G3201" i="24"/>
  <c r="G3209" i="24"/>
  <c r="G3217" i="24"/>
  <c r="G3225" i="24"/>
  <c r="G3233" i="24"/>
  <c r="G3241" i="24"/>
  <c r="G3265" i="24"/>
  <c r="G3433" i="24"/>
  <c r="G3457" i="24"/>
  <c r="G3465" i="24"/>
  <c r="G3497" i="24"/>
  <c r="G3697" i="24"/>
  <c r="G3705" i="24"/>
  <c r="G3713" i="24"/>
  <c r="G3721" i="24"/>
  <c r="G3729" i="24"/>
  <c r="G3737" i="24"/>
  <c r="G3753" i="24"/>
  <c r="G3761" i="24"/>
  <c r="G3769" i="24"/>
  <c r="G3777" i="24"/>
  <c r="G3785" i="24"/>
  <c r="G3793" i="24"/>
  <c r="G4001" i="24"/>
  <c r="G4441" i="24"/>
  <c r="G4449" i="24"/>
  <c r="G4457" i="24"/>
  <c r="G4465" i="24"/>
  <c r="G4481" i="24"/>
  <c r="G4601" i="24"/>
  <c r="G5249" i="24"/>
  <c r="G5377" i="24"/>
  <c r="G5393" i="24"/>
  <c r="G5401" i="24"/>
  <c r="G5409" i="24"/>
  <c r="G5417" i="24"/>
  <c r="G5425" i="24"/>
  <c r="G5433" i="24"/>
  <c r="G5441" i="24"/>
  <c r="K3" i="15"/>
  <c r="K9" i="15"/>
  <c r="G8011" i="24"/>
  <c r="G8027" i="24"/>
  <c r="G8067" i="24"/>
  <c r="G8075" i="24"/>
  <c r="G8099" i="24"/>
  <c r="G8107" i="24"/>
  <c r="G8115" i="24"/>
  <c r="G8187" i="24"/>
  <c r="K4" i="15"/>
  <c r="G8259" i="24"/>
  <c r="G8267" i="24"/>
  <c r="G8587" i="24"/>
  <c r="G8595" i="24"/>
  <c r="G8691" i="24"/>
  <c r="G8715" i="24"/>
  <c r="G8811" i="24"/>
  <c r="G8819" i="24"/>
  <c r="G8827" i="24"/>
  <c r="G9307" i="24"/>
  <c r="G9835" i="24"/>
  <c r="G9843" i="24"/>
  <c r="G10243" i="24"/>
  <c r="G10251" i="24"/>
  <c r="G10267" i="24"/>
  <c r="G10275" i="24"/>
  <c r="G10283" i="24"/>
  <c r="G10291" i="24"/>
  <c r="G10299" i="24"/>
  <c r="G10307" i="24"/>
  <c r="G10315" i="24"/>
  <c r="G10355" i="24"/>
  <c r="G10395" i="24"/>
  <c r="G10411" i="24"/>
  <c r="G10427" i="24"/>
  <c r="G10571" i="24"/>
  <c r="G10587" i="24"/>
  <c r="G10595" i="24"/>
  <c r="G10603" i="24"/>
  <c r="G10611" i="24"/>
  <c r="G10659" i="24"/>
  <c r="G10667" i="24"/>
  <c r="G10683" i="24"/>
  <c r="G10787" i="24"/>
  <c r="G10795" i="24"/>
  <c r="G10859" i="24"/>
  <c r="G10867" i="24"/>
  <c r="G10923" i="24"/>
  <c r="G11035" i="24"/>
  <c r="G11043" i="24"/>
  <c r="G11051" i="24"/>
  <c r="G11067" i="24"/>
  <c r="G11083" i="24"/>
  <c r="G11091" i="24"/>
  <c r="G11099" i="24"/>
  <c r="G11115" i="24"/>
  <c r="G11123" i="24"/>
  <c r="G11147" i="24"/>
  <c r="G11155" i="24"/>
  <c r="G11435" i="24"/>
  <c r="G11459" i="24"/>
  <c r="G11627" i="24"/>
  <c r="G11643" i="24"/>
  <c r="G11651" i="24"/>
  <c r="G11675" i="24"/>
  <c r="G11691" i="24"/>
  <c r="G11715" i="24"/>
  <c r="G11739" i="24"/>
  <c r="G11755" i="24"/>
  <c r="G11763" i="24"/>
  <c r="G11835" i="24"/>
  <c r="G11843" i="24"/>
  <c r="G11851" i="24"/>
  <c r="G11939" i="24"/>
  <c r="G12291" i="24"/>
  <c r="G12299" i="24"/>
  <c r="G12315" i="24"/>
  <c r="G12355" i="24"/>
  <c r="G12603" i="24"/>
  <c r="G12619" i="24"/>
  <c r="G12627" i="24"/>
  <c r="G12643" i="24"/>
  <c r="G12651" i="24"/>
  <c r="G12659" i="24"/>
  <c r="G12667" i="24"/>
  <c r="G12683" i="24"/>
  <c r="G12707" i="24"/>
  <c r="G12739" i="24"/>
  <c r="G12755" i="24"/>
  <c r="G12787" i="24"/>
  <c r="G12803" i="24"/>
  <c r="G12811" i="24"/>
  <c r="G12819" i="24"/>
  <c r="G12827" i="24"/>
  <c r="G12835" i="24"/>
  <c r="G13210" i="24"/>
  <c r="G1293" i="24"/>
  <c r="G1589" i="24"/>
  <c r="G1597" i="24"/>
  <c r="G1605" i="24"/>
  <c r="G1613" i="24"/>
  <c r="G1621" i="24"/>
  <c r="G1629" i="24"/>
  <c r="G1653" i="24"/>
  <c r="G1661" i="24"/>
  <c r="G1677" i="24"/>
  <c r="G1685" i="24"/>
  <c r="G1693" i="24"/>
  <c r="G1717" i="24"/>
  <c r="G1733" i="24"/>
  <c r="G1741" i="24"/>
  <c r="G1749" i="24"/>
  <c r="G1757" i="24"/>
  <c r="G1781" i="24"/>
  <c r="G1789" i="24"/>
  <c r="G1797" i="24"/>
  <c r="G1805" i="24"/>
  <c r="G1821" i="24"/>
  <c r="G1845" i="24"/>
  <c r="G2093" i="24"/>
  <c r="G2109" i="24"/>
  <c r="G2117" i="24"/>
  <c r="G2125" i="24"/>
  <c r="G2133" i="24"/>
  <c r="G2141" i="24"/>
  <c r="G2165" i="24"/>
  <c r="G2173" i="24"/>
  <c r="G2197" i="24"/>
  <c r="G2205" i="24"/>
  <c r="G2237" i="24"/>
  <c r="K2" i="15"/>
  <c r="K14" i="15"/>
  <c r="G6774" i="24"/>
  <c r="G6798" i="24"/>
  <c r="G6822" i="24"/>
  <c r="G6958" i="24"/>
  <c r="G6966" i="24"/>
  <c r="G6990" i="24"/>
  <c r="G6998" i="24"/>
  <c r="G7006" i="24"/>
  <c r="G7014" i="24"/>
  <c r="G8165" i="24"/>
  <c r="G9357" i="24"/>
  <c r="G9421" i="24"/>
  <c r="K13" i="15"/>
  <c r="K12" i="15"/>
  <c r="K11" i="15"/>
  <c r="K10" i="15"/>
  <c r="G1152" i="24"/>
  <c r="G1160" i="24"/>
  <c r="G1168" i="24"/>
  <c r="G1184" i="24"/>
  <c r="G1192" i="24"/>
  <c r="G1200" i="24"/>
  <c r="G1216" i="24"/>
  <c r="G1224" i="24"/>
  <c r="G1232" i="24"/>
  <c r="G1256" i="24"/>
  <c r="G1264" i="24"/>
  <c r="G1296" i="24"/>
  <c r="G1328" i="24"/>
  <c r="G1480" i="24"/>
  <c r="G1488" i="24"/>
  <c r="G1504" i="24"/>
  <c r="G1512" i="24"/>
  <c r="G1520" i="24"/>
  <c r="G1536" i="24"/>
  <c r="G1544" i="24"/>
  <c r="G1552" i="24"/>
  <c r="G1568" i="24"/>
  <c r="G1576" i="24"/>
  <c r="G1584" i="24"/>
  <c r="G2352" i="24"/>
  <c r="G2416" i="24"/>
  <c r="G2432" i="24"/>
  <c r="G2440" i="24"/>
  <c r="G2456" i="24"/>
  <c r="G2464" i="24"/>
  <c r="G2472" i="24"/>
  <c r="G2488" i="24"/>
  <c r="G2496" i="24"/>
  <c r="G2504" i="24"/>
  <c r="G2512" i="24"/>
  <c r="G2520" i="24"/>
  <c r="G2528" i="24"/>
  <c r="G2536" i="24"/>
  <c r="G2544" i="24"/>
  <c r="G2592" i="24"/>
  <c r="G2600" i="24"/>
  <c r="G3528" i="24"/>
  <c r="G3536" i="24"/>
  <c r="G3544" i="24"/>
  <c r="G3552" i="24"/>
  <c r="G3560" i="24"/>
  <c r="G3568" i="24"/>
  <c r="G3576" i="24"/>
  <c r="G3584" i="24"/>
  <c r="G3592" i="24"/>
  <c r="G3600" i="24"/>
  <c r="G3608" i="24"/>
  <c r="G3624" i="24"/>
  <c r="G3656" i="24"/>
  <c r="G3672" i="24"/>
  <c r="G3680" i="24"/>
  <c r="G3752" i="24"/>
  <c r="G3760" i="24"/>
  <c r="G3768" i="24"/>
  <c r="G3784" i="24"/>
  <c r="G3792" i="24"/>
  <c r="G3944" i="24"/>
  <c r="G3952" i="24"/>
  <c r="G3960" i="24"/>
  <c r="G3992" i="24"/>
  <c r="G4344" i="24"/>
  <c r="G4360" i="24"/>
  <c r="G4368" i="24"/>
  <c r="G4376" i="24"/>
  <c r="G4392" i="24"/>
  <c r="G4400" i="24"/>
  <c r="G4416" i="24"/>
  <c r="G4432" i="24"/>
  <c r="G12487" i="24"/>
  <c r="G13198" i="24"/>
  <c r="K8" i="15"/>
  <c r="G5673" i="24"/>
  <c r="G5681" i="24"/>
  <c r="G5729" i="24"/>
  <c r="G5745" i="24"/>
  <c r="G5753" i="24"/>
  <c r="G5761" i="24"/>
  <c r="G5769" i="24"/>
  <c r="G5785" i="24"/>
  <c r="G5793" i="24"/>
  <c r="G5801" i="24"/>
  <c r="G5809" i="24"/>
  <c r="G5817" i="24"/>
  <c r="G5865" i="24"/>
  <c r="G5889" i="24"/>
  <c r="G5905" i="24"/>
  <c r="G9032" i="24"/>
  <c r="G9080" i="24"/>
  <c r="G9832" i="24"/>
  <c r="K7" i="15"/>
  <c r="K6" i="15"/>
  <c r="G5938" i="24"/>
  <c r="G5946" i="24"/>
  <c r="G5954" i="24"/>
  <c r="G5962" i="24"/>
  <c r="G6154" i="24"/>
  <c r="G6162" i="24"/>
  <c r="G6170" i="24"/>
  <c r="G6178" i="24"/>
  <c r="G6370" i="24"/>
  <c r="K5" i="15"/>
  <c r="G6430" i="24"/>
  <c r="G7670" i="24"/>
  <c r="G7694" i="24"/>
  <c r="G7710" i="24"/>
  <c r="G7718" i="24"/>
  <c r="G7726" i="24"/>
  <c r="G7774" i="24"/>
  <c r="G7782" i="24"/>
  <c r="G7806" i="24"/>
  <c r="G7822" i="24"/>
  <c r="G7846" i="24"/>
  <c r="G7854" i="24"/>
  <c r="G7870" i="24"/>
  <c r="G7878" i="24"/>
  <c r="G7886" i="24"/>
  <c r="G7894" i="24"/>
  <c r="G7902" i="24"/>
  <c r="G7918" i="24"/>
  <c r="G7934" i="24"/>
  <c r="G7966" i="24"/>
  <c r="G7974" i="24"/>
  <c r="G7982" i="24"/>
  <c r="G13200" i="24"/>
  <c r="G9262" i="24"/>
  <c r="G9918" i="24"/>
  <c r="G6367" i="24"/>
  <c r="G30" i="24"/>
  <c r="G38" i="24"/>
  <c r="G46" i="24"/>
  <c r="G54" i="24"/>
  <c r="G78" i="24"/>
  <c r="G86" i="24"/>
  <c r="G94" i="24"/>
  <c r="G102" i="24"/>
  <c r="G118" i="24"/>
  <c r="G126" i="24"/>
  <c r="G142" i="24"/>
  <c r="G150" i="24"/>
  <c r="G2254" i="24"/>
  <c r="G2278" i="24"/>
  <c r="G2286" i="24"/>
  <c r="G2382" i="24"/>
  <c r="G2718" i="24"/>
  <c r="G2734" i="24"/>
  <c r="G2750" i="24"/>
  <c r="G2766" i="24"/>
  <c r="G2782" i="24"/>
  <c r="G2798" i="24"/>
  <c r="G2814" i="24"/>
  <c r="G2846" i="24"/>
  <c r="G2934" i="24"/>
  <c r="G3022" i="24"/>
  <c r="G3046" i="24"/>
  <c r="G3086" i="24"/>
  <c r="G3118" i="24"/>
  <c r="G3126" i="24"/>
  <c r="G3150" i="24"/>
  <c r="G3158" i="24"/>
  <c r="G3166" i="24"/>
  <c r="G3174" i="24"/>
  <c r="G3198" i="24"/>
  <c r="G3206" i="24"/>
  <c r="G3214" i="24"/>
  <c r="G3222" i="24"/>
  <c r="G3246" i="24"/>
  <c r="G3254" i="24"/>
  <c r="G3262" i="24"/>
  <c r="G3270" i="24"/>
  <c r="G3294" i="24"/>
  <c r="G3302" i="24"/>
  <c r="G3310" i="24"/>
  <c r="G3318" i="24"/>
  <c r="G3326" i="24"/>
  <c r="G3358" i="24"/>
  <c r="G3366" i="24"/>
  <c r="G3374" i="24"/>
  <c r="G3382" i="24"/>
  <c r="G3390" i="24"/>
  <c r="G3422" i="24"/>
  <c r="G3430" i="24"/>
  <c r="G3438" i="24"/>
  <c r="G3446" i="24"/>
  <c r="G3454" i="24"/>
  <c r="G3462" i="24"/>
  <c r="G3478" i="24"/>
  <c r="G3494" i="24"/>
  <c r="G3638" i="24"/>
  <c r="G3646" i="24"/>
  <c r="G3678" i="24"/>
  <c r="G3686" i="24"/>
  <c r="G3694" i="24"/>
  <c r="G3702" i="24"/>
  <c r="G3710" i="24"/>
  <c r="G3750" i="24"/>
  <c r="G3758" i="24"/>
  <c r="G3766" i="24"/>
  <c r="G3774" i="24"/>
  <c r="G3782" i="24"/>
  <c r="G3790" i="24"/>
  <c r="G3814" i="24"/>
  <c r="G8597" i="24"/>
  <c r="G8645" i="24"/>
  <c r="G8693" i="24"/>
  <c r="G9837" i="24"/>
  <c r="G10429" i="24"/>
  <c r="G10437" i="24"/>
  <c r="G10445" i="24"/>
  <c r="G10453" i="24"/>
  <c r="G10469" i="24"/>
  <c r="G10477" i="24"/>
  <c r="G10493" i="24"/>
  <c r="G10501" i="24"/>
  <c r="G10581" i="24"/>
  <c r="G10645" i="24"/>
  <c r="G10661" i="24"/>
  <c r="G10677" i="24"/>
  <c r="G10693" i="24"/>
  <c r="G10701" i="24"/>
  <c r="G10733" i="24"/>
  <c r="G10773" i="24"/>
  <c r="G10789" i="24"/>
  <c r="G10797" i="24"/>
  <c r="G10805" i="24"/>
  <c r="G10941" i="24"/>
  <c r="G10949" i="24"/>
  <c r="G10981" i="24"/>
  <c r="G10989" i="24"/>
  <c r="G11885" i="24"/>
  <c r="G11893" i="24"/>
  <c r="G12413" i="24"/>
  <c r="G12421" i="24"/>
  <c r="G12469" i="24"/>
  <c r="G12477" i="24"/>
  <c r="G12485" i="24"/>
  <c r="G12901" i="24"/>
  <c r="G10550" i="24"/>
  <c r="G10854" i="24"/>
  <c r="G10910" i="24"/>
  <c r="G10918" i="24"/>
  <c r="G11206" i="24"/>
  <c r="G11222" i="24"/>
  <c r="G11710" i="24"/>
  <c r="G12646" i="24"/>
  <c r="G9" i="24"/>
  <c r="G17" i="24"/>
  <c r="G33" i="24"/>
  <c r="G41" i="24"/>
  <c r="G49" i="24"/>
  <c r="G57" i="24"/>
  <c r="G65" i="24"/>
  <c r="G73" i="24"/>
  <c r="G97" i="24"/>
  <c r="G105" i="24"/>
  <c r="G113" i="24"/>
  <c r="G129" i="24"/>
  <c r="G137" i="24"/>
  <c r="G145" i="24"/>
  <c r="G153" i="24"/>
  <c r="G161" i="24"/>
  <c r="G169" i="24"/>
  <c r="G177" i="24"/>
  <c r="G185" i="24"/>
  <c r="G193" i="24"/>
  <c r="G201" i="24"/>
  <c r="G209" i="24"/>
  <c r="G225" i="24"/>
  <c r="G233" i="24"/>
  <c r="G241" i="24"/>
  <c r="G249" i="24"/>
  <c r="G257" i="24"/>
  <c r="G265" i="24"/>
  <c r="G273" i="24"/>
  <c r="G281" i="24"/>
  <c r="G289" i="24"/>
  <c r="G297" i="24"/>
  <c r="G313" i="24"/>
  <c r="G321" i="24"/>
  <c r="G353" i="24"/>
  <c r="G361" i="24"/>
  <c r="G369" i="24"/>
  <c r="G377" i="24"/>
  <c r="G385" i="24"/>
  <c r="G393" i="24"/>
  <c r="G401" i="24"/>
  <c r="G409" i="24"/>
  <c r="G417" i="24"/>
  <c r="G425" i="24"/>
  <c r="G433" i="24"/>
  <c r="G441" i="24"/>
  <c r="G449" i="24"/>
  <c r="G457" i="24"/>
  <c r="G465" i="24"/>
  <c r="G473" i="24"/>
  <c r="G481" i="24"/>
  <c r="G505" i="24"/>
  <c r="G513" i="24"/>
  <c r="G521" i="24"/>
  <c r="G529" i="24"/>
  <c r="G545" i="24"/>
  <c r="G553" i="24"/>
  <c r="G561" i="24"/>
  <c r="G569" i="24"/>
  <c r="G577" i="24"/>
  <c r="G585" i="24"/>
  <c r="G593" i="24"/>
  <c r="G601" i="24"/>
  <c r="G609" i="24"/>
  <c r="G617" i="24"/>
  <c r="G625" i="24"/>
  <c r="G641" i="24"/>
  <c r="G745" i="24"/>
  <c r="G753" i="24"/>
  <c r="G761" i="24"/>
  <c r="G769" i="24"/>
  <c r="G11" i="24"/>
  <c r="G19" i="24"/>
  <c r="G27" i="24"/>
  <c r="G35" i="24"/>
  <c r="G43" i="24"/>
  <c r="G59" i="24"/>
  <c r="G67" i="24"/>
  <c r="G83" i="24"/>
  <c r="G91" i="24"/>
  <c r="G211" i="24"/>
  <c r="G219" i="24"/>
  <c r="G227" i="24"/>
  <c r="G235" i="24"/>
  <c r="G251" i="24"/>
  <c r="G259" i="24"/>
  <c r="G267" i="24"/>
  <c r="G291" i="24"/>
  <c r="G307" i="24"/>
  <c r="G315" i="24"/>
  <c r="G323" i="24"/>
  <c r="G331" i="24"/>
  <c r="G339" i="24"/>
  <c r="G347" i="24"/>
  <c r="G355" i="24"/>
  <c r="G363" i="24"/>
  <c r="G371" i="24"/>
  <c r="G387" i="24"/>
  <c r="G395" i="24"/>
  <c r="G403" i="24"/>
  <c r="G411" i="24"/>
  <c r="G419" i="24"/>
  <c r="G499" i="24"/>
  <c r="G515" i="24"/>
  <c r="G531" i="24"/>
  <c r="G539" i="24"/>
  <c r="G547" i="24"/>
  <c r="G555" i="24"/>
  <c r="G563" i="24"/>
  <c r="G571" i="24"/>
  <c r="G579" i="24"/>
  <c r="G595" i="24"/>
  <c r="G611" i="24"/>
  <c r="G835" i="24"/>
  <c r="G843" i="24"/>
  <c r="G851" i="24"/>
  <c r="G883" i="24"/>
  <c r="G2291" i="24"/>
  <c r="G2299" i="24"/>
  <c r="G2315" i="24"/>
  <c r="G2323" i="24"/>
  <c r="G2331" i="24"/>
  <c r="G2339" i="24"/>
  <c r="G2355" i="24"/>
  <c r="G2363" i="24"/>
  <c r="G2411" i="24"/>
  <c r="G2427" i="24"/>
  <c r="G2435" i="24"/>
  <c r="G2443" i="24"/>
  <c r="G2451" i="24"/>
  <c r="G2459" i="24"/>
  <c r="G3635" i="24"/>
  <c r="G4027" i="24"/>
  <c r="G4267" i="24"/>
  <c r="G4275" i="24"/>
  <c r="G4283" i="24"/>
  <c r="G4291" i="24"/>
  <c r="G4307" i="24"/>
  <c r="G4315" i="24"/>
  <c r="G4323" i="24"/>
  <c r="G4331" i="24"/>
  <c r="G4339" i="24"/>
  <c r="G4347" i="24"/>
  <c r="G4355" i="24"/>
  <c r="G4483" i="24"/>
  <c r="G4547" i="24"/>
  <c r="G4555" i="24"/>
  <c r="G4563" i="24"/>
  <c r="G3942" i="24"/>
  <c r="G3950" i="24"/>
  <c r="G3958" i="24"/>
  <c r="G4022" i="24"/>
  <c r="G4134" i="24"/>
  <c r="G4142" i="24"/>
  <c r="G4150" i="24"/>
  <c r="G4166" i="24"/>
  <c r="G4174" i="24"/>
  <c r="G4182" i="24"/>
  <c r="G4198" i="24"/>
  <c r="G4206" i="24"/>
  <c r="G4214" i="24"/>
  <c r="G4222" i="24"/>
  <c r="G4230" i="24"/>
  <c r="G4302" i="24"/>
  <c r="G4310" i="24"/>
  <c r="G4326" i="24"/>
  <c r="G4358" i="24"/>
  <c r="G4366" i="24"/>
  <c r="G4374" i="24"/>
  <c r="G4382" i="24"/>
  <c r="G4390" i="24"/>
  <c r="G4398" i="24"/>
  <c r="G4406" i="24"/>
  <c r="G4430" i="24"/>
  <c r="G4470" i="24"/>
  <c r="G4478" i="24"/>
  <c r="G4502" i="24"/>
  <c r="G4526" i="24"/>
  <c r="G4534" i="24"/>
  <c r="G4542" i="24"/>
  <c r="G4550" i="24"/>
  <c r="G4566" i="24"/>
  <c r="G5150" i="24"/>
  <c r="G5318" i="24"/>
  <c r="G5334" i="24"/>
  <c r="G5350" i="24"/>
  <c r="G5358" i="24"/>
  <c r="G5382" i="24"/>
  <c r="G5390" i="24"/>
  <c r="G5398" i="24"/>
  <c r="G5406" i="24"/>
  <c r="G5422" i="24"/>
  <c r="G5430" i="24"/>
  <c r="G5462" i="24"/>
  <c r="G5478" i="24"/>
  <c r="G5486" i="24"/>
  <c r="G5998" i="24"/>
  <c r="G6014" i="24"/>
  <c r="G6046" i="24"/>
  <c r="G6861" i="24"/>
  <c r="G6869" i="24"/>
  <c r="G6893" i="24"/>
  <c r="G6901" i="24"/>
  <c r="G6909" i="24"/>
  <c r="G6917" i="24"/>
  <c r="G6933" i="24"/>
  <c r="G6941" i="24"/>
  <c r="G6997" i="24"/>
  <c r="G7021" i="24"/>
  <c r="G7077" i="24"/>
  <c r="G7085" i="24"/>
  <c r="G7101" i="24"/>
  <c r="G7109" i="24"/>
  <c r="G7117" i="24"/>
  <c r="G7125" i="24"/>
  <c r="G7149" i="24"/>
  <c r="G7157" i="24"/>
  <c r="G7165" i="24"/>
  <c r="G7173" i="24"/>
  <c r="G7189" i="24"/>
  <c r="G7229" i="24"/>
  <c r="G7325" i="24"/>
  <c r="G7349" i="24"/>
  <c r="G7357" i="24"/>
  <c r="G7373" i="24"/>
  <c r="G13193" i="24"/>
  <c r="G2728" i="24"/>
  <c r="G6232" i="24"/>
  <c r="G6248" i="24"/>
  <c r="G6264" i="24"/>
  <c r="G6272" i="24"/>
  <c r="G6280" i="24"/>
  <c r="G6768" i="24"/>
  <c r="G6792" i="24"/>
  <c r="G6800" i="24"/>
  <c r="G6832" i="24"/>
  <c r="G6840" i="24"/>
  <c r="G6848" i="24"/>
  <c r="G6872" i="24"/>
  <c r="G7032" i="24"/>
  <c r="G7640" i="24"/>
  <c r="G7648" i="24"/>
  <c r="G7656" i="24"/>
  <c r="G7672" i="24"/>
  <c r="G7728" i="24"/>
  <c r="G7736" i="24"/>
  <c r="G7752" i="24"/>
  <c r="G7760" i="24"/>
  <c r="G7768" i="24"/>
  <c r="G7784" i="24"/>
  <c r="G7800" i="24"/>
  <c r="G7808" i="24"/>
  <c r="G7840" i="24"/>
  <c r="G7848" i="24"/>
  <c r="G7864" i="24"/>
  <c r="G7880" i="24"/>
  <c r="G7904" i="24"/>
  <c r="G7912" i="24"/>
  <c r="G7928" i="24"/>
  <c r="G7944" i="24"/>
  <c r="G7952" i="24"/>
  <c r="G7960" i="24"/>
  <c r="G8672" i="24"/>
  <c r="G8680" i="24"/>
  <c r="G8744" i="24"/>
  <c r="G8776" i="24"/>
  <c r="G8784" i="24"/>
  <c r="G8792" i="24"/>
  <c r="G8800" i="24"/>
  <c r="G8808" i="24"/>
  <c r="G8816" i="24"/>
  <c r="G9360" i="24"/>
  <c r="G9400" i="24"/>
  <c r="G9416" i="24"/>
  <c r="G9424" i="24"/>
  <c r="G9440" i="24"/>
  <c r="G9448" i="24"/>
  <c r="G9456" i="24"/>
  <c r="G9464" i="24"/>
  <c r="G9472" i="24"/>
  <c r="G9480" i="24"/>
  <c r="G9496" i="24"/>
  <c r="G9504" i="24"/>
  <c r="G9512" i="24"/>
  <c r="G9536" i="24"/>
  <c r="G9552" i="24"/>
  <c r="G9696" i="24"/>
  <c r="G9704" i="24"/>
  <c r="G9720" i="24"/>
  <c r="G9768" i="24"/>
  <c r="G9800" i="24"/>
  <c r="G11176" i="24"/>
  <c r="G11208" i="24"/>
  <c r="G11216" i="24"/>
  <c r="G11224" i="24"/>
  <c r="G11272" i="24"/>
  <c r="G11288" i="24"/>
  <c r="G11296" i="24"/>
  <c r="G11320" i="24"/>
  <c r="G11328" i="24"/>
  <c r="G11400" i="24"/>
  <c r="G11408" i="24"/>
  <c r="G11416" i="24"/>
  <c r="G11432" i="24"/>
  <c r="G11448" i="24"/>
  <c r="G11456" i="24"/>
  <c r="G11464" i="24"/>
  <c r="G11472" i="24"/>
  <c r="G11488" i="24"/>
  <c r="G11496" i="24"/>
  <c r="G11504" i="24"/>
  <c r="G11520" i="24"/>
  <c r="G11528" i="24"/>
  <c r="G11544" i="24"/>
  <c r="G11560" i="24"/>
  <c r="G11592" i="24"/>
  <c r="G11616" i="24"/>
  <c r="G11624" i="24"/>
  <c r="G12376" i="24"/>
  <c r="G12384" i="24"/>
  <c r="G12392" i="24"/>
  <c r="G12464" i="24"/>
  <c r="G12936" i="24"/>
  <c r="G12952" i="24"/>
  <c r="G13024" i="24"/>
  <c r="G13032" i="24"/>
  <c r="G13048" i="24"/>
  <c r="G13064" i="24"/>
  <c r="G13080" i="24"/>
  <c r="G6218" i="24"/>
  <c r="G6761" i="24"/>
  <c r="G6881" i="24"/>
  <c r="G6897" i="24"/>
  <c r="G6905" i="24"/>
  <c r="G6929" i="24"/>
  <c r="G13205" i="24"/>
  <c r="G7405" i="24"/>
  <c r="G7421" i="24"/>
  <c r="G7445" i="24"/>
  <c r="G7461" i="24"/>
  <c r="G7469" i="24"/>
  <c r="G7493" i="24"/>
  <c r="G7533" i="24"/>
  <c r="G7541" i="24"/>
  <c r="G7549" i="24"/>
  <c r="G7629" i="24"/>
  <c r="G7645" i="24"/>
  <c r="G7653" i="24"/>
  <c r="G7725" i="24"/>
  <c r="G7733" i="24"/>
  <c r="G7741" i="24"/>
  <c r="G7757" i="24"/>
  <c r="G7789" i="24"/>
  <c r="G7805" i="24"/>
  <c r="G7813" i="24"/>
  <c r="G7829" i="24"/>
  <c r="G7837" i="24"/>
  <c r="G7845" i="24"/>
  <c r="G7861" i="24"/>
  <c r="G7877" i="24"/>
  <c r="G7885" i="24"/>
  <c r="G7901" i="24"/>
  <c r="G7909" i="24"/>
  <c r="G7917" i="24"/>
  <c r="G7925" i="24"/>
  <c r="G7933" i="24"/>
  <c r="G7957" i="24"/>
  <c r="G7965" i="24"/>
  <c r="G7973" i="24"/>
  <c r="G9444" i="24"/>
  <c r="G9468" i="24"/>
  <c r="G12588" i="24"/>
  <c r="G8543" i="24"/>
  <c r="G8839" i="24"/>
  <c r="G9287" i="24"/>
  <c r="G9295" i="24"/>
  <c r="G9303" i="24"/>
  <c r="G9847" i="24"/>
  <c r="G12591" i="24"/>
  <c r="G12599" i="24"/>
  <c r="G12607" i="24"/>
  <c r="G13199" i="24"/>
  <c r="G4571" i="24"/>
  <c r="G4587" i="24"/>
  <c r="G4595" i="24"/>
  <c r="G4603" i="24"/>
  <c r="G4611" i="24"/>
  <c r="G4619" i="24"/>
  <c r="G4627" i="24"/>
  <c r="G4643" i="24"/>
  <c r="G4651" i="24"/>
  <c r="G4675" i="24"/>
  <c r="G4683" i="24"/>
  <c r="G4715" i="24"/>
  <c r="G5067" i="24"/>
  <c r="G5139" i="24"/>
  <c r="G5147" i="24"/>
  <c r="G5179" i="24"/>
  <c r="G5187" i="24"/>
  <c r="G5203" i="24"/>
  <c r="G5211" i="24"/>
  <c r="G5219" i="24"/>
  <c r="G5323" i="24"/>
  <c r="G5331" i="24"/>
  <c r="G5339" i="24"/>
  <c r="G5347" i="24"/>
  <c r="G5355" i="24"/>
  <c r="G5363" i="24"/>
  <c r="G5979" i="24"/>
  <c r="G6019" i="24"/>
  <c r="G6107" i="24"/>
  <c r="G6115" i="24"/>
  <c r="G6131" i="24"/>
  <c r="G6139" i="24"/>
  <c r="G6147" i="24"/>
  <c r="G6155" i="24"/>
  <c r="G6163" i="24"/>
  <c r="G6346" i="24"/>
  <c r="G7042" i="24"/>
  <c r="G7074" i="24"/>
  <c r="G7082" i="24"/>
  <c r="G7146" i="24"/>
  <c r="G7330" i="24"/>
  <c r="G7482" i="24"/>
  <c r="G7538" i="24"/>
  <c r="G7546" i="24"/>
  <c r="G7554" i="24"/>
  <c r="G7610" i="24"/>
  <c r="G7618" i="24"/>
  <c r="G7626" i="24"/>
  <c r="G7658" i="24"/>
  <c r="G7666" i="24"/>
  <c r="G7682" i="24"/>
  <c r="G7690" i="24"/>
  <c r="G7698" i="24"/>
  <c r="G7706" i="24"/>
  <c r="G7714" i="24"/>
  <c r="G7730" i="24"/>
  <c r="G7738" i="24"/>
  <c r="G7746" i="24"/>
  <c r="G7754" i="24"/>
  <c r="G7810" i="24"/>
  <c r="G7890" i="24"/>
  <c r="G7914" i="24"/>
  <c r="G7922" i="24"/>
  <c r="G7954" i="24"/>
  <c r="G7962" i="24"/>
  <c r="G7970" i="24"/>
  <c r="G7986" i="24"/>
  <c r="G8609" i="24"/>
  <c r="G8673" i="24"/>
  <c r="G9785" i="24"/>
  <c r="G9865" i="24"/>
  <c r="G12585" i="24"/>
  <c r="G13041" i="24"/>
  <c r="G3165" i="24"/>
  <c r="G3173" i="24"/>
  <c r="G3189" i="24"/>
  <c r="G3205" i="24"/>
  <c r="G3213" i="24"/>
  <c r="G3221" i="24"/>
  <c r="G3229" i="24"/>
  <c r="G3237" i="24"/>
  <c r="G3253" i="24"/>
  <c r="G3261" i="24"/>
  <c r="G3269" i="24"/>
  <c r="G3277" i="24"/>
  <c r="G3285" i="24"/>
  <c r="G3309" i="24"/>
  <c r="G3325" i="24"/>
  <c r="G3349" i="24"/>
  <c r="G3357" i="24"/>
  <c r="G3365" i="24"/>
  <c r="G3405" i="24"/>
  <c r="G3413" i="24"/>
  <c r="G3445" i="24"/>
  <c r="G3453" i="24"/>
  <c r="G3461" i="24"/>
  <c r="G3469" i="24"/>
  <c r="G3477" i="24"/>
  <c r="G3485" i="24"/>
  <c r="G3493" i="24"/>
  <c r="G3509" i="24"/>
  <c r="G3517" i="24"/>
  <c r="G3525" i="24"/>
  <c r="G3533" i="24"/>
  <c r="G3557" i="24"/>
  <c r="G3581" i="24"/>
  <c r="G3589" i="24"/>
  <c r="G3597" i="24"/>
  <c r="G3605" i="24"/>
  <c r="G3613" i="24"/>
  <c r="G3637" i="24"/>
  <c r="G3653" i="24"/>
  <c r="G3661" i="24"/>
  <c r="G3669" i="24"/>
  <c r="G3693" i="24"/>
  <c r="G3717" i="24"/>
  <c r="G3733" i="24"/>
  <c r="G3741" i="24"/>
  <c r="G3765" i="24"/>
  <c r="G3773" i="24"/>
  <c r="G3781" i="24"/>
  <c r="G3789" i="24"/>
  <c r="G3797" i="24"/>
  <c r="G3829" i="24"/>
  <c r="G3845" i="24"/>
  <c r="G3853" i="24"/>
  <c r="G3861" i="24"/>
  <c r="G3869" i="24"/>
  <c r="G3877" i="24"/>
  <c r="G3893" i="24"/>
  <c r="G3909" i="24"/>
  <c r="G3949" i="24"/>
  <c r="G3997" i="24"/>
  <c r="G4013" i="24"/>
  <c r="G4021" i="24"/>
  <c r="G4037" i="24"/>
  <c r="G4053" i="24"/>
  <c r="G4109" i="24"/>
  <c r="G4117" i="24"/>
  <c r="G4125" i="24"/>
  <c r="G4133" i="24"/>
  <c r="G4165" i="24"/>
  <c r="G4181" i="24"/>
  <c r="G4189" i="24"/>
  <c r="G4197" i="24"/>
  <c r="G4205" i="24"/>
  <c r="G4213" i="24"/>
  <c r="G4221" i="24"/>
  <c r="G4229" i="24"/>
  <c r="G4237" i="24"/>
  <c r="G4245" i="24"/>
  <c r="G4253" i="24"/>
  <c r="G4261" i="24"/>
  <c r="G4437" i="24"/>
  <c r="G4445" i="24"/>
  <c r="G4453" i="24"/>
  <c r="G4477" i="24"/>
  <c r="G4485" i="24"/>
  <c r="G4493" i="24"/>
  <c r="G4501" i="24"/>
  <c r="G4509" i="24"/>
  <c r="G4517" i="24"/>
  <c r="G4533" i="24"/>
  <c r="G4541" i="24"/>
  <c r="G4549" i="24"/>
  <c r="G4557" i="24"/>
  <c r="G4565" i="24"/>
  <c r="G4589" i="24"/>
  <c r="G6660" i="24"/>
  <c r="G6692" i="24"/>
  <c r="G6708" i="24"/>
  <c r="G6724" i="24"/>
  <c r="G6740" i="24"/>
  <c r="G6948" i="24"/>
  <c r="G6964" i="24"/>
  <c r="G6972" i="24"/>
  <c r="G6988" i="24"/>
  <c r="G7020" i="24"/>
  <c r="G7028" i="24"/>
  <c r="G7036" i="24"/>
  <c r="G9123" i="24"/>
  <c r="G10011" i="24"/>
  <c r="G12971" i="24"/>
  <c r="G3748" i="24"/>
  <c r="G3756" i="24"/>
  <c r="G3764" i="24"/>
  <c r="G3772" i="24"/>
  <c r="G3788" i="24"/>
  <c r="G3796" i="24"/>
  <c r="G3804" i="24"/>
  <c r="G3812" i="24"/>
  <c r="G3820" i="24"/>
  <c r="G3844" i="24"/>
  <c r="G3852" i="24"/>
  <c r="G3860" i="24"/>
  <c r="G3868" i="24"/>
  <c r="G3876" i="24"/>
  <c r="G3884" i="24"/>
  <c r="G3892" i="24"/>
  <c r="G3900" i="24"/>
  <c r="G3924" i="24"/>
  <c r="G3932" i="24"/>
  <c r="G3940" i="24"/>
  <c r="G3964" i="24"/>
  <c r="G3996" i="24"/>
  <c r="G4004" i="24"/>
  <c r="G4012" i="24"/>
  <c r="G4084" i="24"/>
  <c r="G4092" i="24"/>
  <c r="G4116" i="24"/>
  <c r="G4124" i="24"/>
  <c r="G4180" i="24"/>
  <c r="G4188" i="24"/>
  <c r="G4196" i="24"/>
  <c r="G4204" i="24"/>
  <c r="G4212" i="24"/>
  <c r="G4220" i="24"/>
  <c r="G4604" i="24"/>
  <c r="G4636" i="24"/>
  <c r="G4668" i="24"/>
  <c r="G4684" i="24"/>
  <c r="G4692" i="24"/>
  <c r="G4732" i="24"/>
  <c r="G4740" i="24"/>
  <c r="G4748" i="24"/>
  <c r="G4756" i="24"/>
  <c r="G4764" i="24"/>
  <c r="G4780" i="24"/>
  <c r="G4796" i="24"/>
  <c r="G4892" i="24"/>
  <c r="G4908" i="24"/>
  <c r="G4916" i="24"/>
  <c r="G4924" i="24"/>
  <c r="G4932" i="24"/>
  <c r="G4940" i="24"/>
  <c r="G4948" i="24"/>
  <c r="G5148" i="24"/>
  <c r="G5164" i="24"/>
  <c r="G5172" i="24"/>
  <c r="G5244" i="24"/>
  <c r="G5444" i="24"/>
  <c r="G5452" i="24"/>
  <c r="G5468" i="24"/>
  <c r="G5476" i="24"/>
  <c r="G8226" i="24"/>
  <c r="G8234" i="24"/>
  <c r="G8394" i="24"/>
  <c r="G9802" i="24"/>
  <c r="G13204" i="24"/>
  <c r="G886" i="24"/>
  <c r="G12503" i="24"/>
  <c r="G13185" i="24"/>
  <c r="G13177" i="24"/>
  <c r="G4431" i="24"/>
  <c r="G5135" i="24"/>
  <c r="G6678" i="24"/>
  <c r="G6686" i="24"/>
  <c r="G8300" i="24"/>
  <c r="G8332" i="24"/>
  <c r="G8404" i="24"/>
  <c r="G8564" i="24"/>
  <c r="G8580" i="24"/>
  <c r="G8588" i="24"/>
  <c r="G8596" i="24"/>
  <c r="G9179" i="24"/>
  <c r="G9330" i="24"/>
  <c r="G9546" i="24"/>
  <c r="G9578" i="24"/>
  <c r="G9586" i="24"/>
  <c r="G9626" i="24"/>
  <c r="G9634" i="24"/>
  <c r="G9650" i="24"/>
  <c r="G9666" i="24"/>
  <c r="G9706" i="24"/>
  <c r="G9722" i="24"/>
  <c r="G9730" i="24"/>
  <c r="G9937" i="24"/>
  <c r="G9953" i="24"/>
  <c r="G10616" i="24"/>
  <c r="G10792" i="24"/>
  <c r="G11080" i="24"/>
  <c r="G11632" i="24"/>
  <c r="G11640" i="24"/>
  <c r="G11872" i="24"/>
  <c r="G12048" i="24"/>
  <c r="G12224" i="24"/>
  <c r="G12272" i="24"/>
  <c r="G12528" i="24"/>
  <c r="G12536" i="24"/>
  <c r="G12552" i="24"/>
  <c r="G12576" i="24"/>
  <c r="G12927" i="24"/>
  <c r="G12935" i="24"/>
  <c r="G12943" i="24"/>
  <c r="G12951" i="24"/>
  <c r="G12959" i="24"/>
  <c r="G12991" i="24"/>
  <c r="G12999" i="24"/>
  <c r="G13007" i="24"/>
  <c r="G13039" i="24"/>
  <c r="G13055" i="24"/>
  <c r="G13063" i="24"/>
  <c r="G13079" i="24"/>
  <c r="G13087" i="24"/>
  <c r="G13095" i="24"/>
  <c r="G13103" i="24"/>
  <c r="G13111" i="24"/>
  <c r="G13119" i="24"/>
  <c r="G13127" i="24"/>
  <c r="G13135" i="24"/>
  <c r="G13143" i="24"/>
  <c r="G13151" i="24"/>
  <c r="G13159" i="24"/>
  <c r="G13167" i="24"/>
  <c r="G13192" i="24"/>
  <c r="G2840" i="24"/>
  <c r="G7110" i="24"/>
  <c r="G7558" i="24"/>
  <c r="G8820" i="24"/>
  <c r="G9826" i="24"/>
  <c r="G11529" i="24"/>
  <c r="G11545" i="24"/>
  <c r="G12377" i="24"/>
  <c r="G12481" i="24"/>
  <c r="G12592" i="24"/>
  <c r="G2760" i="24"/>
  <c r="G9579" i="24"/>
  <c r="G9771" i="24"/>
  <c r="G4681" i="24"/>
  <c r="G6233" i="24"/>
  <c r="G6241" i="24"/>
  <c r="G6257" i="24"/>
  <c r="G6265" i="24"/>
  <c r="G6273" i="24"/>
  <c r="G6281" i="24"/>
  <c r="G6297" i="24"/>
  <c r="G6305" i="24"/>
  <c r="G6321" i="24"/>
  <c r="G6337" i="24"/>
  <c r="G6376" i="24"/>
  <c r="G6384" i="24"/>
  <c r="G6392" i="24"/>
  <c r="G6400" i="24"/>
  <c r="G6408" i="24"/>
  <c r="G8119" i="24"/>
  <c r="G8143" i="24"/>
  <c r="G8151" i="24"/>
  <c r="G8901" i="24"/>
  <c r="G8909" i="24"/>
  <c r="G8925" i="24"/>
  <c r="G8933" i="24"/>
  <c r="G8949" i="24"/>
  <c r="G9572" i="24"/>
  <c r="G9580" i="24"/>
  <c r="G9588" i="24"/>
  <c r="G9604" i="24"/>
  <c r="G9620" i="24"/>
  <c r="G9660" i="24"/>
  <c r="G9748" i="24"/>
  <c r="G9788" i="24"/>
  <c r="G9796" i="24"/>
  <c r="G9859" i="24"/>
  <c r="G9867" i="24"/>
  <c r="G9875" i="24"/>
  <c r="G9891" i="24"/>
  <c r="G9923" i="24"/>
  <c r="G10874" i="24"/>
  <c r="G11802" i="24"/>
  <c r="G12274" i="24"/>
  <c r="G12498" i="24"/>
  <c r="G12506" i="24"/>
  <c r="G12514" i="24"/>
  <c r="G3794" i="24"/>
  <c r="G4106" i="24"/>
  <c r="G4466" i="24"/>
  <c r="G5178" i="24"/>
  <c r="G8447" i="24"/>
  <c r="G8838" i="24"/>
  <c r="G9581" i="24"/>
  <c r="G9589" i="24"/>
  <c r="G9597" i="24"/>
  <c r="G9645" i="24"/>
  <c r="G9653" i="24"/>
  <c r="G9661" i="24"/>
  <c r="G9669" i="24"/>
  <c r="G9701" i="24"/>
  <c r="G9749" i="24"/>
  <c r="G9765" i="24"/>
  <c r="G9940" i="24"/>
  <c r="G9948" i="24"/>
  <c r="G9988" i="24"/>
  <c r="G9996" i="24"/>
  <c r="G10124" i="24"/>
  <c r="G10132" i="24"/>
  <c r="G11467" i="24"/>
  <c r="G11491" i="24"/>
  <c r="G11587" i="24"/>
  <c r="G11931" i="24"/>
  <c r="G13189" i="24"/>
  <c r="G2636" i="24"/>
  <c r="G2668" i="24"/>
  <c r="G2795" i="24"/>
  <c r="G5011" i="24"/>
  <c r="G6849" i="24"/>
  <c r="G7265" i="24"/>
  <c r="G7369" i="24"/>
  <c r="G7377" i="24"/>
  <c r="G7481" i="24"/>
  <c r="G7513" i="24"/>
  <c r="G7657" i="24"/>
  <c r="G7889" i="24"/>
  <c r="G7985" i="24"/>
  <c r="G8009" i="24"/>
  <c r="G8017" i="24"/>
  <c r="G8033" i="24"/>
  <c r="G8041" i="24"/>
  <c r="G8105" i="24"/>
  <c r="G8121" i="24"/>
  <c r="G8129" i="24"/>
  <c r="G8161" i="24"/>
  <c r="G8169" i="24"/>
  <c r="G8185" i="24"/>
  <c r="G8201" i="24"/>
  <c r="G8209" i="24"/>
  <c r="G8217" i="24"/>
  <c r="G8225" i="24"/>
  <c r="G8241" i="24"/>
  <c r="G8249" i="24"/>
  <c r="G8560" i="24"/>
  <c r="G8919" i="24"/>
  <c r="G8927" i="24"/>
  <c r="G8935" i="24"/>
  <c r="G9127" i="24"/>
  <c r="G9151" i="24"/>
  <c r="G9159" i="24"/>
  <c r="G9167" i="24"/>
  <c r="G9175" i="24"/>
  <c r="G9183" i="24"/>
  <c r="G9191" i="24"/>
  <c r="G9326" i="24"/>
  <c r="G9334" i="24"/>
  <c r="G9342" i="24"/>
  <c r="G9350" i="24"/>
  <c r="G9358" i="24"/>
  <c r="G9430" i="24"/>
  <c r="G9446" i="24"/>
  <c r="G9454" i="24"/>
  <c r="G9470" i="24"/>
  <c r="G9486" i="24"/>
  <c r="G9494" i="24"/>
  <c r="G9542" i="24"/>
  <c r="G9670" i="24"/>
  <c r="G9790" i="24"/>
  <c r="G9925" i="24"/>
  <c r="G10077" i="24"/>
  <c r="G10093" i="24"/>
  <c r="G10101" i="24"/>
  <c r="G10149" i="24"/>
  <c r="G10173" i="24"/>
  <c r="G10181" i="24"/>
  <c r="G10213" i="24"/>
  <c r="G10229" i="24"/>
  <c r="G11124" i="24"/>
  <c r="G973" i="24"/>
  <c r="G5020" i="24"/>
  <c r="G5052" i="24"/>
  <c r="G6028" i="24"/>
  <c r="G6627" i="24"/>
  <c r="G8593" i="24"/>
  <c r="G9128" i="24"/>
  <c r="G9136" i="24"/>
  <c r="G9144" i="24"/>
  <c r="G9152" i="24"/>
  <c r="G9671" i="24"/>
  <c r="G9679" i="24"/>
  <c r="G9687" i="24"/>
  <c r="G9719" i="24"/>
  <c r="G9735" i="24"/>
  <c r="G9751" i="24"/>
  <c r="G9759" i="24"/>
  <c r="G9767" i="24"/>
  <c r="G9783" i="24"/>
  <c r="G11165" i="24"/>
  <c r="G11173" i="24"/>
  <c r="G11717" i="24"/>
  <c r="G12277" i="24"/>
  <c r="G5973" i="24"/>
  <c r="G6173" i="24"/>
  <c r="G6915" i="24"/>
  <c r="G6923" i="24"/>
  <c r="G6931" i="24"/>
  <c r="G6947" i="24"/>
  <c r="G6955" i="24"/>
  <c r="G6963" i="24"/>
  <c r="G6971" i="24"/>
  <c r="G6979" i="24"/>
  <c r="G6987" i="24"/>
  <c r="G6995" i="24"/>
  <c r="G7003" i="24"/>
  <c r="G7011" i="24"/>
  <c r="G8410" i="24"/>
  <c r="G8418" i="24"/>
  <c r="G8426" i="24"/>
  <c r="G8434" i="24"/>
  <c r="G8442" i="24"/>
  <c r="G8450" i="24"/>
  <c r="G8458" i="24"/>
  <c r="G8466" i="24"/>
  <c r="G8482" i="24"/>
  <c r="G8490" i="24"/>
  <c r="G8506" i="24"/>
  <c r="G8514" i="24"/>
  <c r="G8522" i="24"/>
  <c r="G8538" i="24"/>
  <c r="G9839" i="24"/>
  <c r="G11574" i="24"/>
  <c r="G11598" i="24"/>
  <c r="G12374" i="24"/>
  <c r="G12382" i="24"/>
  <c r="G12581" i="24"/>
  <c r="G12589" i="24"/>
  <c r="G12597" i="24"/>
  <c r="G12605" i="24"/>
  <c r="G12613" i="24"/>
  <c r="G12629" i="24"/>
  <c r="G12637" i="24"/>
  <c r="G12645" i="24"/>
  <c r="G12853" i="24"/>
  <c r="G7156" i="24"/>
  <c r="G7164" i="24"/>
  <c r="G7172" i="24"/>
  <c r="G7188" i="24"/>
  <c r="G7196" i="24"/>
  <c r="G7220" i="24"/>
  <c r="G7228" i="24"/>
  <c r="G7236" i="24"/>
  <c r="G7252" i="24"/>
  <c r="G7260" i="24"/>
  <c r="G7268" i="24"/>
  <c r="G7276" i="24"/>
  <c r="G7300" i="24"/>
  <c r="G8395" i="24"/>
  <c r="G8650" i="24"/>
  <c r="G8658" i="24"/>
  <c r="G8666" i="24"/>
  <c r="G8674" i="24"/>
  <c r="G8690" i="24"/>
  <c r="G8706" i="24"/>
  <c r="G8722" i="24"/>
  <c r="G8738" i="24"/>
  <c r="G8754" i="24"/>
  <c r="G8770" i="24"/>
  <c r="G8850" i="24"/>
  <c r="G8858" i="24"/>
  <c r="G9879" i="24"/>
  <c r="G10071" i="24"/>
  <c r="G10095" i="24"/>
  <c r="G10439" i="24"/>
  <c r="G10447" i="24"/>
  <c r="G10455" i="24"/>
  <c r="G10487" i="24"/>
  <c r="G10511" i="24"/>
  <c r="G10519" i="24"/>
  <c r="G10527" i="24"/>
  <c r="G10543" i="24"/>
  <c r="G10551" i="24"/>
  <c r="G10567" i="24"/>
  <c r="G10575" i="24"/>
  <c r="G10719" i="24"/>
  <c r="G10751" i="24"/>
  <c r="G10759" i="24"/>
  <c r="G10927" i="24"/>
  <c r="G10935" i="24"/>
  <c r="G10959" i="24"/>
  <c r="G10975" i="24"/>
  <c r="G11343" i="24"/>
  <c r="G11351" i="24"/>
  <c r="G11367" i="24"/>
  <c r="G11391" i="24"/>
  <c r="G11567" i="24"/>
  <c r="G11623" i="24"/>
  <c r="G11711" i="24"/>
  <c r="G11903" i="24"/>
  <c r="G12854" i="24"/>
  <c r="G13178" i="24"/>
  <c r="G2703" i="24"/>
  <c r="G2719" i="24"/>
  <c r="G4734" i="24"/>
  <c r="G4942" i="24"/>
  <c r="G5726" i="24"/>
  <c r="G6238" i="24"/>
  <c r="G6246" i="24"/>
  <c r="G6254" i="24"/>
  <c r="G6262" i="24"/>
  <c r="G6286" i="24"/>
  <c r="G6318" i="24"/>
  <c r="G6326" i="24"/>
  <c r="G6334" i="24"/>
  <c r="G6350" i="24"/>
  <c r="G6366" i="24"/>
  <c r="G6389" i="24"/>
  <c r="G6397" i="24"/>
  <c r="G6413" i="24"/>
  <c r="G6421" i="24"/>
  <c r="G6429" i="24"/>
  <c r="G6637" i="24"/>
  <c r="G6645" i="24"/>
  <c r="G6653" i="24"/>
  <c r="G6828" i="24"/>
  <c r="G9713" i="24"/>
  <c r="G9737" i="24"/>
  <c r="G9936" i="24"/>
  <c r="G9960" i="24"/>
  <c r="G9968" i="24"/>
  <c r="G10016" i="24"/>
  <c r="G10024" i="24"/>
  <c r="G10040" i="24"/>
  <c r="G10048" i="24"/>
  <c r="G10064" i="24"/>
  <c r="G10160" i="24"/>
  <c r="G10176" i="24"/>
  <c r="G10200" i="24"/>
  <c r="G10216" i="24"/>
  <c r="G10224" i="24"/>
  <c r="G10232" i="24"/>
  <c r="G5217" i="24"/>
  <c r="G12578" i="24"/>
  <c r="G2288" i="24"/>
  <c r="G799" i="24"/>
  <c r="G4820" i="24"/>
  <c r="G13184" i="24"/>
  <c r="G3004" i="24"/>
  <c r="G3452" i="24"/>
  <c r="G2390" i="24"/>
  <c r="G2438" i="24"/>
  <c r="G2518" i="24"/>
  <c r="G3061" i="24"/>
  <c r="G9741" i="24"/>
  <c r="G2319" i="24"/>
  <c r="G3124" i="24"/>
  <c r="G2606" i="24"/>
  <c r="G3093" i="24"/>
  <c r="G9549" i="24"/>
  <c r="G12" i="24"/>
  <c r="G20" i="24"/>
  <c r="G28" i="24"/>
  <c r="G84" i="24"/>
  <c r="G92" i="24"/>
  <c r="G100" i="24"/>
  <c r="G172" i="24"/>
  <c r="G180" i="24"/>
  <c r="G196" i="24"/>
  <c r="G204" i="24"/>
  <c r="G212" i="24"/>
  <c r="G220" i="24"/>
  <c r="G228" i="24"/>
  <c r="G236" i="24"/>
  <c r="G244" i="24"/>
  <c r="G252" i="24"/>
  <c r="G260" i="24"/>
  <c r="G276" i="24"/>
  <c r="G292" i="24"/>
  <c r="G300" i="24"/>
  <c r="G308" i="24"/>
  <c r="G316" i="24"/>
  <c r="G324" i="24"/>
  <c r="G340" i="24"/>
  <c r="G348" i="24"/>
  <c r="G356" i="24"/>
  <c r="G428" i="24"/>
  <c r="G436" i="24"/>
  <c r="G508" i="24"/>
  <c r="G516" i="24"/>
  <c r="G524" i="24"/>
  <c r="G532" i="24"/>
  <c r="G540" i="24"/>
  <c r="G548" i="24"/>
  <c r="G556" i="24"/>
  <c r="G564" i="24"/>
  <c r="G572" i="24"/>
  <c r="G588" i="24"/>
  <c r="G596" i="24"/>
  <c r="G604" i="24"/>
  <c r="G612" i="24"/>
  <c r="G620" i="24"/>
  <c r="G628" i="24"/>
  <c r="G636" i="24"/>
  <c r="G644" i="24"/>
  <c r="G652" i="24"/>
  <c r="G660" i="24"/>
  <c r="G668" i="24"/>
  <c r="G676" i="24"/>
  <c r="G684" i="24"/>
  <c r="G692" i="24"/>
  <c r="G700" i="24"/>
  <c r="G716" i="24"/>
  <c r="G724" i="24"/>
  <c r="G740" i="24"/>
  <c r="G756" i="24"/>
  <c r="G764" i="24"/>
  <c r="G772" i="24"/>
  <c r="G780" i="24"/>
  <c r="G788" i="24"/>
  <c r="G796" i="24"/>
  <c r="G804" i="24"/>
  <c r="G812" i="24"/>
  <c r="G820" i="24"/>
  <c r="G1091" i="24"/>
  <c r="G1107" i="24"/>
  <c r="G1115" i="24"/>
  <c r="G1123" i="24"/>
  <c r="G1139" i="24"/>
  <c r="G1147" i="24"/>
  <c r="G1155" i="24"/>
  <c r="G1299" i="24"/>
  <c r="G1315" i="24"/>
  <c r="G1339" i="24"/>
  <c r="G1347" i="24"/>
  <c r="G1419" i="24"/>
  <c r="G1435" i="24"/>
  <c r="G1443" i="24"/>
  <c r="G1459" i="24"/>
  <c r="G1467" i="24"/>
  <c r="G1475" i="24"/>
  <c r="G1483" i="24"/>
  <c r="G1491" i="24"/>
  <c r="G1499" i="24"/>
  <c r="G1523" i="24"/>
  <c r="G1531" i="24"/>
  <c r="G1539" i="24"/>
  <c r="G1555" i="24"/>
  <c r="G1563" i="24"/>
  <c r="G1571" i="24"/>
  <c r="G1587" i="24"/>
  <c r="G1595" i="24"/>
  <c r="G1603" i="24"/>
  <c r="G1611" i="24"/>
  <c r="G1619" i="24"/>
  <c r="G1627" i="24"/>
  <c r="G1635" i="24"/>
  <c r="G1651" i="24"/>
  <c r="G1659" i="24"/>
  <c r="G1667" i="24"/>
  <c r="G1675" i="24"/>
  <c r="G1683" i="24"/>
  <c r="G1699" i="24"/>
  <c r="G1715" i="24"/>
  <c r="G1723" i="24"/>
  <c r="G1731" i="24"/>
  <c r="G1787" i="24"/>
  <c r="G1819" i="24"/>
  <c r="G1827" i="24"/>
  <c r="G1843" i="24"/>
  <c r="G1851" i="24"/>
  <c r="G1859" i="24"/>
  <c r="G1875" i="24"/>
  <c r="G1883" i="24"/>
  <c r="G1907" i="24"/>
  <c r="G1915" i="24"/>
  <c r="G1923" i="24"/>
  <c r="G1931" i="24"/>
  <c r="G1939" i="24"/>
  <c r="G1947" i="24"/>
  <c r="G1955" i="24"/>
  <c r="G1971" i="24"/>
  <c r="G1979" i="24"/>
  <c r="G1987" i="24"/>
  <c r="G1995" i="24"/>
  <c r="G2003" i="24"/>
  <c r="G2011" i="24"/>
  <c r="G2019" i="24"/>
  <c r="G2035" i="24"/>
  <c r="G2043" i="24"/>
  <c r="G2051" i="24"/>
  <c r="G2059" i="24"/>
  <c r="G2067" i="24"/>
  <c r="G2075" i="24"/>
  <c r="G2083" i="24"/>
  <c r="G2187" i="24"/>
  <c r="G2195" i="24"/>
  <c r="G2235" i="24"/>
  <c r="G2243" i="24"/>
  <c r="G2386" i="24"/>
  <c r="G2394" i="24"/>
  <c r="G2410" i="24"/>
  <c r="G2418" i="24"/>
  <c r="G2426" i="24"/>
  <c r="G2434" i="24"/>
  <c r="G2442" i="24"/>
  <c r="G2450" i="24"/>
  <c r="G2466" i="24"/>
  <c r="G2474" i="24"/>
  <c r="G2482" i="24"/>
  <c r="G2490" i="24"/>
  <c r="G2506" i="24"/>
  <c r="G2514" i="24"/>
  <c r="G2522" i="24"/>
  <c r="G2530" i="24"/>
  <c r="G2554" i="24"/>
  <c r="G2578" i="24"/>
  <c r="G2586" i="24"/>
  <c r="G2594" i="24"/>
  <c r="G2602" i="24"/>
  <c r="G2610" i="24"/>
  <c r="G2618" i="24"/>
  <c r="G2705" i="24"/>
  <c r="G2713" i="24"/>
  <c r="G2721" i="24"/>
  <c r="G3120" i="24"/>
  <c r="G3128" i="24"/>
  <c r="G6763" i="24"/>
  <c r="G6867" i="24"/>
  <c r="G7563" i="24"/>
  <c r="G7571" i="24"/>
  <c r="G7579" i="24"/>
  <c r="G7611" i="24"/>
  <c r="G7619" i="24"/>
  <c r="G7627" i="24"/>
  <c r="G7635" i="24"/>
  <c r="G7643" i="24"/>
  <c r="G7675" i="24"/>
  <c r="G7731" i="24"/>
  <c r="G7787" i="24"/>
  <c r="G7795" i="24"/>
  <c r="G7819" i="24"/>
  <c r="G7835" i="24"/>
  <c r="G7851" i="24"/>
  <c r="G7859" i="24"/>
  <c r="G7867" i="24"/>
  <c r="G7987" i="24"/>
  <c r="G7995" i="24"/>
  <c r="G8298" i="24"/>
  <c r="G8306" i="24"/>
  <c r="G8314" i="24"/>
  <c r="G8322" i="24"/>
  <c r="G8330" i="24"/>
  <c r="G8338" i="24"/>
  <c r="G8378" i="24"/>
  <c r="G6094" i="24"/>
  <c r="G6182" i="24"/>
  <c r="G6190" i="24"/>
  <c r="G6198" i="24"/>
  <c r="G6206" i="24"/>
  <c r="G6230" i="24"/>
  <c r="G6373" i="24"/>
  <c r="G6524" i="24"/>
  <c r="G7476" i="24"/>
  <c r="G7492" i="24"/>
  <c r="G7524" i="24"/>
  <c r="G7532" i="24"/>
  <c r="G7548" i="24"/>
  <c r="G7564" i="24"/>
  <c r="G7572" i="24"/>
  <c r="G7628" i="24"/>
  <c r="G7676" i="24"/>
  <c r="G7684" i="24"/>
  <c r="G7716" i="24"/>
  <c r="G7740" i="24"/>
  <c r="G7756" i="24"/>
  <c r="G7772" i="24"/>
  <c r="G7780" i="24"/>
  <c r="G7788" i="24"/>
  <c r="G7812" i="24"/>
  <c r="G7820" i="24"/>
  <c r="G7844" i="24"/>
  <c r="G7860" i="24"/>
  <c r="G7980" i="24"/>
  <c r="G7996" i="24"/>
  <c r="G8004" i="24"/>
  <c r="G8131" i="24"/>
  <c r="G6876" i="24"/>
  <c r="G5151" i="24"/>
  <c r="G5407" i="24"/>
  <c r="G5431" i="24"/>
  <c r="G158" i="24"/>
  <c r="G166" i="24"/>
  <c r="G174" i="24"/>
  <c r="G182" i="24"/>
  <c r="G254" i="24"/>
  <c r="G358" i="24"/>
  <c r="G366" i="24"/>
  <c r="G374" i="24"/>
  <c r="G382" i="24"/>
  <c r="G390" i="24"/>
  <c r="G398" i="24"/>
  <c r="G414" i="24"/>
  <c r="G422" i="24"/>
  <c r="G430" i="24"/>
  <c r="G438" i="24"/>
  <c r="G446" i="24"/>
  <c r="G462" i="24"/>
  <c r="G470" i="24"/>
  <c r="G478" i="24"/>
  <c r="G486" i="24"/>
  <c r="G494" i="24"/>
  <c r="G502" i="24"/>
  <c r="G510" i="24"/>
  <c r="G518" i="24"/>
  <c r="G526" i="24"/>
  <c r="G550" i="24"/>
  <c r="G558" i="24"/>
  <c r="G566" i="24"/>
  <c r="G606" i="24"/>
  <c r="G622" i="24"/>
  <c r="G630" i="24"/>
  <c r="G638" i="24"/>
  <c r="G646" i="24"/>
  <c r="G654" i="24"/>
  <c r="G662" i="24"/>
  <c r="G670" i="24"/>
  <c r="G678" i="24"/>
  <c r="G686" i="24"/>
  <c r="G694" i="24"/>
  <c r="G726" i="24"/>
  <c r="G734" i="24"/>
  <c r="G758" i="24"/>
  <c r="G766" i="24"/>
  <c r="G774" i="24"/>
  <c r="G782" i="24"/>
  <c r="G806" i="24"/>
  <c r="G814" i="24"/>
  <c r="G822" i="24"/>
  <c r="G1581" i="24"/>
  <c r="G2253" i="24"/>
  <c r="G2261" i="24"/>
  <c r="G2269" i="24"/>
  <c r="G2365" i="24"/>
  <c r="G2373" i="24"/>
  <c r="G2381" i="24"/>
  <c r="G3274" i="24"/>
  <c r="G3961" i="24"/>
  <c r="G4937" i="24"/>
  <c r="G4945" i="24"/>
  <c r="G4953" i="24"/>
  <c r="G4969" i="24"/>
  <c r="G4977" i="24"/>
  <c r="G4985" i="24"/>
  <c r="G4993" i="24"/>
  <c r="G5001" i="24"/>
  <c r="G5009" i="24"/>
  <c r="G5128" i="24"/>
  <c r="G5136" i="24"/>
  <c r="G5216" i="24"/>
  <c r="G5320" i="24"/>
  <c r="G5368" i="24"/>
  <c r="G5448" i="24"/>
  <c r="G5456" i="24"/>
  <c r="G6502" i="24"/>
  <c r="G6510" i="24"/>
  <c r="G6526" i="24"/>
  <c r="G6534" i="24"/>
  <c r="G6542" i="24"/>
  <c r="G6558" i="24"/>
  <c r="G6566" i="24"/>
  <c r="G6590" i="24"/>
  <c r="G6606" i="24"/>
  <c r="G6614" i="24"/>
  <c r="G6630" i="24"/>
  <c r="G974" i="24"/>
  <c r="G982" i="24"/>
  <c r="G998" i="24"/>
  <c r="G1014" i="24"/>
  <c r="G1022" i="24"/>
  <c r="G1038" i="24"/>
  <c r="G1046" i="24"/>
  <c r="G1054" i="24"/>
  <c r="G1086" i="24"/>
  <c r="G1094" i="24"/>
  <c r="G1102" i="24"/>
  <c r="G1110" i="24"/>
  <c r="G1118" i="24"/>
  <c r="G1126" i="24"/>
  <c r="G1134" i="24"/>
  <c r="G1142" i="24"/>
  <c r="G1150" i="24"/>
  <c r="G1158" i="24"/>
  <c r="G1166" i="24"/>
  <c r="G1182" i="24"/>
  <c r="G1294" i="24"/>
  <c r="G1302" i="24"/>
  <c r="G1310" i="24"/>
  <c r="G1334" i="24"/>
  <c r="G1342" i="24"/>
  <c r="G1350" i="24"/>
  <c r="G1358" i="24"/>
  <c r="G1374" i="24"/>
  <c r="G1382" i="24"/>
  <c r="G1390" i="24"/>
  <c r="G1398" i="24"/>
  <c r="G1406" i="24"/>
  <c r="G1462" i="24"/>
  <c r="G1494" i="24"/>
  <c r="G1502" i="24"/>
  <c r="G1510" i="24"/>
  <c r="G1518" i="24"/>
  <c r="G1526" i="24"/>
  <c r="G1534" i="24"/>
  <c r="G1542" i="24"/>
  <c r="G1550" i="24"/>
  <c r="G1558" i="24"/>
  <c r="G1566" i="24"/>
  <c r="G1574" i="24"/>
  <c r="G1590" i="24"/>
  <c r="G1598" i="24"/>
  <c r="G1614" i="24"/>
  <c r="G1622" i="24"/>
  <c r="G1630" i="24"/>
  <c r="G1638" i="24"/>
  <c r="G1646" i="24"/>
  <c r="G1654" i="24"/>
  <c r="G1662" i="24"/>
  <c r="G1670" i="24"/>
  <c r="G1678" i="24"/>
  <c r="G1694" i="24"/>
  <c r="G1702" i="24"/>
  <c r="G1710" i="24"/>
  <c r="G1726" i="24"/>
  <c r="G1734" i="24"/>
  <c r="G1782" i="24"/>
  <c r="G1790" i="24"/>
  <c r="G1798" i="24"/>
  <c r="G1806" i="24"/>
  <c r="G1814" i="24"/>
  <c r="G1822" i="24"/>
  <c r="G1846" i="24"/>
  <c r="G1862" i="24"/>
  <c r="G1870" i="24"/>
  <c r="G1878" i="24"/>
  <c r="G1886" i="24"/>
  <c r="G1910" i="24"/>
  <c r="G1918" i="24"/>
  <c r="G1926" i="24"/>
  <c r="G1934" i="24"/>
  <c r="G1942" i="24"/>
  <c r="G1950" i="24"/>
  <c r="G1958" i="24"/>
  <c r="G1966" i="24"/>
  <c r="G1974" i="24"/>
  <c r="G1982" i="24"/>
  <c r="G1990" i="24"/>
  <c r="G1998" i="24"/>
  <c r="G2006" i="24"/>
  <c r="G2014" i="24"/>
  <c r="G2022" i="24"/>
  <c r="G2030" i="24"/>
  <c r="G2038" i="24"/>
  <c r="G2046" i="24"/>
  <c r="G2062" i="24"/>
  <c r="G2070" i="24"/>
  <c r="G2078" i="24"/>
  <c r="G4314" i="24"/>
  <c r="G4322" i="24"/>
  <c r="G4330" i="24"/>
  <c r="G5017" i="24"/>
  <c r="G5033" i="24"/>
  <c r="G5041" i="24"/>
  <c r="G5065" i="24"/>
  <c r="G5073" i="24"/>
  <c r="G5105" i="24"/>
  <c r="G5113" i="24"/>
  <c r="G5129" i="24"/>
  <c r="G5552" i="24"/>
  <c r="G5560" i="24"/>
  <c r="G5568" i="24"/>
  <c r="G5592" i="24"/>
  <c r="G5600" i="24"/>
  <c r="G5624" i="24"/>
  <c r="G5640" i="24"/>
  <c r="G5656" i="24"/>
  <c r="G5688" i="24"/>
  <c r="G5728" i="24"/>
  <c r="G5744" i="24"/>
  <c r="G5752" i="24"/>
  <c r="G5776" i="24"/>
  <c r="G5784" i="24"/>
  <c r="G5808" i="24"/>
  <c r="G5816" i="24"/>
  <c r="G5824" i="24"/>
  <c r="G5936" i="24"/>
  <c r="G5960" i="24"/>
  <c r="G6000" i="24"/>
  <c r="G6016" i="24"/>
  <c r="G6040" i="24"/>
  <c r="G4228" i="24"/>
  <c r="G4236" i="24"/>
  <c r="G4244" i="24"/>
  <c r="G4268" i="24"/>
  <c r="G4276" i="24"/>
  <c r="G4284" i="24"/>
  <c r="G4300" i="24"/>
  <c r="G4332" i="24"/>
  <c r="G4436" i="24"/>
  <c r="G4907" i="24"/>
  <c r="G4923" i="24"/>
  <c r="G4931" i="24"/>
  <c r="G4939" i="24"/>
  <c r="G4947" i="24"/>
  <c r="G4955" i="24"/>
  <c r="G4963" i="24"/>
  <c r="G4971" i="24"/>
  <c r="G4987" i="24"/>
  <c r="G4995" i="24"/>
  <c r="G5003" i="24"/>
  <c r="G5298" i="24"/>
  <c r="G5314" i="24"/>
  <c r="G5442" i="24"/>
  <c r="G5450" i="24"/>
  <c r="G5458" i="24"/>
  <c r="G5657" i="24"/>
  <c r="G6145" i="24"/>
  <c r="G6153" i="24"/>
  <c r="G6161" i="24"/>
  <c r="G6169" i="24"/>
  <c r="G6646" i="24"/>
  <c r="G6718" i="24"/>
  <c r="G6726" i="24"/>
  <c r="G8101" i="24"/>
  <c r="G8117" i="24"/>
  <c r="G8149" i="24"/>
  <c r="G8261" i="24"/>
  <c r="G8269" i="24"/>
  <c r="G8396" i="24"/>
  <c r="G9575" i="24"/>
  <c r="G11461" i="24"/>
  <c r="G11469" i="24"/>
  <c r="G11477" i="24"/>
  <c r="G11485" i="24"/>
  <c r="G11493" i="24"/>
  <c r="G11501" i="24"/>
  <c r="G11509" i="24"/>
  <c r="G11533" i="24"/>
  <c r="G11541" i="24"/>
  <c r="G11605" i="24"/>
  <c r="G11645" i="24"/>
  <c r="G11661" i="24"/>
  <c r="G11669" i="24"/>
  <c r="G11677" i="24"/>
  <c r="G11693" i="24"/>
  <c r="G11701" i="24"/>
  <c r="G11709" i="24"/>
  <c r="G11869" i="24"/>
  <c r="G12179" i="24"/>
  <c r="G12259" i="24"/>
  <c r="G978" i="24"/>
  <c r="G986" i="24"/>
  <c r="G1002" i="24"/>
  <c r="G1010" i="24"/>
  <c r="G1018" i="24"/>
  <c r="G1034" i="24"/>
  <c r="G1042" i="24"/>
  <c r="G1050" i="24"/>
  <c r="G1058" i="24"/>
  <c r="G2353" i="24"/>
  <c r="G2361" i="24"/>
  <c r="G2369" i="24"/>
  <c r="G2377" i="24"/>
  <c r="G2624" i="24"/>
  <c r="G2632" i="24"/>
  <c r="G2640" i="24"/>
  <c r="G2648" i="24"/>
  <c r="G2656" i="24"/>
  <c r="G2664" i="24"/>
  <c r="G2680" i="24"/>
  <c r="G2696" i="24"/>
  <c r="G2735" i="24"/>
  <c r="G2863" i="24"/>
  <c r="G3023" i="24"/>
  <c r="G3055" i="24"/>
  <c r="G3095" i="24"/>
  <c r="G3103" i="24"/>
  <c r="G3518" i="24"/>
  <c r="G3526" i="24"/>
  <c r="G4693" i="24"/>
  <c r="G4701" i="24"/>
  <c r="G4709" i="24"/>
  <c r="G4717" i="24"/>
  <c r="G4765" i="24"/>
  <c r="G4773" i="24"/>
  <c r="G4789" i="24"/>
  <c r="G4797" i="24"/>
  <c r="G4821" i="24"/>
  <c r="G4837" i="24"/>
  <c r="G5100" i="24"/>
  <c r="G5108" i="24"/>
  <c r="G6760" i="24"/>
  <c r="G7638" i="24"/>
  <c r="G923" i="24"/>
  <c r="G947" i="24"/>
  <c r="G955" i="24"/>
  <c r="G963" i="24"/>
  <c r="G971" i="24"/>
  <c r="G2250" i="24"/>
  <c r="G2258" i="24"/>
  <c r="G2266" i="24"/>
  <c r="G2282" i="24"/>
  <c r="G2298" i="24"/>
  <c r="G2314" i="24"/>
  <c r="G2330" i="24"/>
  <c r="G2346" i="24"/>
  <c r="G4774" i="24"/>
  <c r="G4782" i="24"/>
  <c r="G4798" i="24"/>
  <c r="G4806" i="24"/>
  <c r="G4814" i="24"/>
  <c r="G4838" i="24"/>
  <c r="G4846" i="24"/>
  <c r="G4862" i="24"/>
  <c r="G4870" i="24"/>
  <c r="G4878" i="24"/>
  <c r="G4886" i="24"/>
  <c r="G5005" i="24"/>
  <c r="G5053" i="24"/>
  <c r="G5077" i="24"/>
  <c r="G5101" i="24"/>
  <c r="G5109" i="24"/>
  <c r="G5117" i="24"/>
  <c r="G5125" i="24"/>
  <c r="G5252" i="24"/>
  <c r="G5308" i="24"/>
  <c r="G5836" i="24"/>
  <c r="G5844" i="24"/>
  <c r="G5860" i="24"/>
  <c r="G5868" i="24"/>
  <c r="G5876" i="24"/>
  <c r="G5884" i="24"/>
  <c r="G5892" i="24"/>
  <c r="G5900" i="24"/>
  <c r="G5916" i="24"/>
  <c r="G5932" i="24"/>
  <c r="G5940" i="24"/>
  <c r="G5948" i="24"/>
  <c r="G5956" i="24"/>
  <c r="G5964" i="24"/>
  <c r="G6243" i="24"/>
  <c r="G6259" i="24"/>
  <c r="G6267" i="24"/>
  <c r="G6275" i="24"/>
  <c r="G6426" i="24"/>
  <c r="G6442" i="24"/>
  <c r="G6450" i="24"/>
  <c r="G6458" i="24"/>
  <c r="G6545" i="24"/>
  <c r="G3144" i="24"/>
  <c r="G3152" i="24"/>
  <c r="G3160" i="24"/>
  <c r="G3168" i="24"/>
  <c r="G3176" i="24"/>
  <c r="G3192" i="24"/>
  <c r="G3200" i="24"/>
  <c r="G3336" i="24"/>
  <c r="G3344" i="24"/>
  <c r="G3352" i="24"/>
  <c r="G3360" i="24"/>
  <c r="G3368" i="24"/>
  <c r="G3392" i="24"/>
  <c r="G3400" i="24"/>
  <c r="G3408" i="24"/>
  <c r="G3416" i="24"/>
  <c r="G3424" i="24"/>
  <c r="G3432" i="24"/>
  <c r="G3440" i="24"/>
  <c r="G3448" i="24"/>
  <c r="G3456" i="24"/>
  <c r="G3464" i="24"/>
  <c r="G3480" i="24"/>
  <c r="G3488" i="24"/>
  <c r="G3496" i="24"/>
  <c r="G3647" i="24"/>
  <c r="G3663" i="24"/>
  <c r="G3679" i="24"/>
  <c r="G3687" i="24"/>
  <c r="G3695" i="24"/>
  <c r="G3719" i="24"/>
  <c r="G3727" i="24"/>
  <c r="G3735" i="24"/>
  <c r="G3743" i="24"/>
  <c r="G3951" i="24"/>
  <c r="G3959" i="24"/>
  <c r="G4007" i="24"/>
  <c r="G4079" i="24"/>
  <c r="G4087" i="24"/>
  <c r="G4095" i="24"/>
  <c r="G4111" i="24"/>
  <c r="G4119" i="24"/>
  <c r="G4127" i="24"/>
  <c r="G4247" i="24"/>
  <c r="G4271" i="24"/>
  <c r="G4279" i="24"/>
  <c r="G4287" i="24"/>
  <c r="G4295" i="24"/>
  <c r="G4495" i="24"/>
  <c r="G4519" i="24"/>
  <c r="G5285" i="24"/>
  <c r="G5301" i="24"/>
  <c r="G5309" i="24"/>
  <c r="G5317" i="24"/>
  <c r="G5357" i="24"/>
  <c r="G5365" i="24"/>
  <c r="G6116" i="24"/>
  <c r="G6124" i="24"/>
  <c r="G6140" i="24"/>
  <c r="G6148" i="24"/>
  <c r="G6156" i="24"/>
  <c r="G6371" i="24"/>
  <c r="G8112" i="24"/>
  <c r="G8136" i="24"/>
  <c r="G8144" i="24"/>
  <c r="G8152" i="24"/>
  <c r="G8176" i="24"/>
  <c r="G8184" i="24"/>
  <c r="G8200" i="24"/>
  <c r="G8232" i="24"/>
  <c r="G8240" i="24"/>
  <c r="G8248" i="24"/>
  <c r="G8272" i="24"/>
  <c r="G8399" i="24"/>
  <c r="G8565" i="24"/>
  <c r="G8573" i="24"/>
  <c r="G8660" i="24"/>
  <c r="G8668" i="24"/>
  <c r="G8676" i="24"/>
  <c r="G8684" i="24"/>
  <c r="G8692" i="24"/>
  <c r="G8852" i="24"/>
  <c r="G8868" i="24"/>
  <c r="G8876" i="24"/>
  <c r="G8884" i="24"/>
  <c r="G5501" i="24"/>
  <c r="G5509" i="24"/>
  <c r="G5517" i="24"/>
  <c r="G5525" i="24"/>
  <c r="G5533" i="24"/>
  <c r="G5541" i="24"/>
  <c r="G5549" i="24"/>
  <c r="G5589" i="24"/>
  <c r="G5605" i="24"/>
  <c r="G5621" i="24"/>
  <c r="G5629" i="24"/>
  <c r="G5637" i="24"/>
  <c r="G5661" i="24"/>
  <c r="G5669" i="24"/>
  <c r="G5685" i="24"/>
  <c r="G5693" i="24"/>
  <c r="G5709" i="24"/>
  <c r="G5725" i="24"/>
  <c r="G5765" i="24"/>
  <c r="G5789" i="24"/>
  <c r="G5805" i="24"/>
  <c r="G5813" i="24"/>
  <c r="G5837" i="24"/>
  <c r="G5845" i="24"/>
  <c r="G5853" i="24"/>
  <c r="G5861" i="24"/>
  <c r="G5949" i="24"/>
  <c r="G6244" i="24"/>
  <c r="G6260" i="24"/>
  <c r="G6276" i="24"/>
  <c r="G6674" i="24"/>
  <c r="G6682" i="24"/>
  <c r="G7993" i="24"/>
  <c r="G8001" i="24"/>
  <c r="G8280" i="24"/>
  <c r="G8288" i="24"/>
  <c r="G8296" i="24"/>
  <c r="G8304" i="24"/>
  <c r="G8320" i="24"/>
  <c r="G8352" i="24"/>
  <c r="G8368" i="24"/>
  <c r="G8384" i="24"/>
  <c r="G8392" i="24"/>
  <c r="G8629" i="24"/>
  <c r="G8637" i="24"/>
  <c r="G9140" i="24"/>
  <c r="G9156" i="24"/>
  <c r="G9675" i="24"/>
  <c r="G9683" i="24"/>
  <c r="G9691" i="24"/>
  <c r="G901" i="24"/>
  <c r="G909" i="24"/>
  <c r="G917" i="24"/>
  <c r="G925" i="24"/>
  <c r="G1084" i="24"/>
  <c r="G1316" i="24"/>
  <c r="G1348" i="24"/>
  <c r="G2084" i="24"/>
  <c r="G2252" i="24"/>
  <c r="G2268" i="24"/>
  <c r="G2276" i="24"/>
  <c r="G2284" i="24"/>
  <c r="G2292" i="24"/>
  <c r="G2300" i="24"/>
  <c r="G2308" i="24"/>
  <c r="G2316" i="24"/>
  <c r="G2324" i="24"/>
  <c r="G2340" i="24"/>
  <c r="G2356" i="24"/>
  <c r="G2364" i="24"/>
  <c r="G2380" i="24"/>
  <c r="G2874" i="24"/>
  <c r="G2890" i="24"/>
  <c r="G2898" i="24"/>
  <c r="G2906" i="24"/>
  <c r="G2914" i="24"/>
  <c r="G2922" i="24"/>
  <c r="G2930" i="24"/>
  <c r="G2938" i="24"/>
  <c r="G2962" i="24"/>
  <c r="G2978" i="24"/>
  <c r="G3002" i="24"/>
  <c r="G3010" i="24"/>
  <c r="G3058" i="24"/>
  <c r="G3066" i="24"/>
  <c r="G3074" i="24"/>
  <c r="G3090" i="24"/>
  <c r="G3098" i="24"/>
  <c r="G3505" i="24"/>
  <c r="G3513" i="24"/>
  <c r="G3521" i="24"/>
  <c r="G3529" i="24"/>
  <c r="G3537" i="24"/>
  <c r="G3545" i="24"/>
  <c r="G3553" i="24"/>
  <c r="G3585" i="24"/>
  <c r="G3593" i="24"/>
  <c r="G3601" i="24"/>
  <c r="G4520" i="24"/>
  <c r="G4608" i="24"/>
  <c r="G4616" i="24"/>
  <c r="G4624" i="24"/>
  <c r="G4632" i="24"/>
  <c r="G4648" i="24"/>
  <c r="G4664" i="24"/>
  <c r="G4672" i="24"/>
  <c r="G4680" i="24"/>
  <c r="G4688" i="24"/>
  <c r="G4712" i="24"/>
  <c r="G4784" i="24"/>
  <c r="G4792" i="24"/>
  <c r="G4840" i="24"/>
  <c r="G4848" i="24"/>
  <c r="G4856" i="24"/>
  <c r="G4919" i="24"/>
  <c r="G4935" i="24"/>
  <c r="G5023" i="24"/>
  <c r="G5039" i="24"/>
  <c r="G5055" i="24"/>
  <c r="G5071" i="24"/>
  <c r="G5111" i="24"/>
  <c r="G5119" i="24"/>
  <c r="G5830" i="24"/>
  <c r="G5846" i="24"/>
  <c r="G5862" i="24"/>
  <c r="G6013" i="24"/>
  <c r="G6181" i="24"/>
  <c r="G7138" i="24"/>
  <c r="G8661" i="24"/>
  <c r="G8685" i="24"/>
  <c r="G8893" i="24"/>
  <c r="G6689" i="24"/>
  <c r="G6697" i="24"/>
  <c r="G6705" i="24"/>
  <c r="G6737" i="24"/>
  <c r="G6753" i="24"/>
  <c r="G7519" i="24"/>
  <c r="G10286" i="24"/>
  <c r="G10294" i="24"/>
  <c r="G10318" i="24"/>
  <c r="G10342" i="24"/>
  <c r="G10374" i="24"/>
  <c r="G10382" i="24"/>
  <c r="G10398" i="24"/>
  <c r="G10446" i="24"/>
  <c r="G10462" i="24"/>
  <c r="G10494" i="24"/>
  <c r="G10502" i="24"/>
  <c r="G10590" i="24"/>
  <c r="G10606" i="24"/>
  <c r="G10614" i="24"/>
  <c r="G10702" i="24"/>
  <c r="G10990" i="24"/>
  <c r="G10998" i="24"/>
  <c r="G11006" i="24"/>
  <c r="G11022" i="24"/>
  <c r="G11030" i="24"/>
  <c r="G11038" i="24"/>
  <c r="G11054" i="24"/>
  <c r="G11070" i="24"/>
  <c r="G11078" i="24"/>
  <c r="G11102" i="24"/>
  <c r="G11118" i="24"/>
  <c r="G11126" i="24"/>
  <c r="G11134" i="24"/>
  <c r="G11454" i="24"/>
  <c r="G11462" i="24"/>
  <c r="G11494" i="24"/>
  <c r="G11550" i="24"/>
  <c r="G11558" i="24"/>
  <c r="G11870" i="24"/>
  <c r="G11878" i="24"/>
  <c r="G11894" i="24"/>
  <c r="G11910" i="24"/>
  <c r="G12556" i="24"/>
  <c r="G12572" i="24"/>
  <c r="G9927" i="24"/>
  <c r="G9967" i="24"/>
  <c r="G9975" i="24"/>
  <c r="G9991" i="24"/>
  <c r="G9999" i="24"/>
  <c r="G10127" i="24"/>
  <c r="G10175" i="24"/>
  <c r="G10231" i="24"/>
  <c r="G11926" i="24"/>
  <c r="G11941" i="24"/>
  <c r="G11957" i="24"/>
  <c r="G11973" i="24"/>
  <c r="G12037" i="24"/>
  <c r="G12045" i="24"/>
  <c r="G12077" i="24"/>
  <c r="G12133" i="24"/>
  <c r="G12229" i="24"/>
  <c r="G13203" i="24"/>
  <c r="G10295" i="24"/>
  <c r="G10631" i="24"/>
  <c r="G10919" i="24"/>
  <c r="G11799" i="24"/>
  <c r="G9267" i="24"/>
  <c r="G9690" i="24"/>
  <c r="G9897" i="24"/>
  <c r="G10025" i="24"/>
  <c r="G10041" i="24"/>
  <c r="G10057" i="24"/>
  <c r="G10073" i="24"/>
  <c r="G10081" i="24"/>
  <c r="G10089" i="24"/>
  <c r="G10097" i="24"/>
  <c r="G10105" i="24"/>
  <c r="G10137" i="24"/>
  <c r="G10193" i="24"/>
  <c r="G10201" i="24"/>
  <c r="G10209" i="24"/>
  <c r="G10225" i="24"/>
  <c r="G10233" i="24"/>
  <c r="G10241" i="24"/>
  <c r="G11128" i="24"/>
  <c r="G6095" i="24"/>
  <c r="G6103" i="24"/>
  <c r="G6111" i="24"/>
  <c r="G6167" i="24"/>
  <c r="G6199" i="24"/>
  <c r="G6215" i="24"/>
  <c r="G6223" i="24"/>
  <c r="G6501" i="24"/>
  <c r="G6509" i="24"/>
  <c r="G6533" i="24"/>
  <c r="G6541" i="24"/>
  <c r="G6549" i="24"/>
  <c r="G6573" i="24"/>
  <c r="G6581" i="24"/>
  <c r="G6589" i="24"/>
  <c r="G6597" i="24"/>
  <c r="G6605" i="24"/>
  <c r="G6613" i="24"/>
  <c r="G6772" i="24"/>
  <c r="G6780" i="24"/>
  <c r="G6860" i="24"/>
  <c r="G7043" i="24"/>
  <c r="G7067" i="24"/>
  <c r="G7083" i="24"/>
  <c r="G7171" i="24"/>
  <c r="G7179" i="24"/>
  <c r="G7195" i="24"/>
  <c r="G7227" i="24"/>
  <c r="G7291" i="24"/>
  <c r="G7299" i="24"/>
  <c r="G7307" i="24"/>
  <c r="G7315" i="24"/>
  <c r="G7323" i="24"/>
  <c r="G7339" i="24"/>
  <c r="G7347" i="24"/>
  <c r="G7371" i="24"/>
  <c r="G7387" i="24"/>
  <c r="G7395" i="24"/>
  <c r="G7403" i="24"/>
  <c r="G7419" i="24"/>
  <c r="G7443" i="24"/>
  <c r="G7475" i="24"/>
  <c r="G7499" i="24"/>
  <c r="G7531" i="24"/>
  <c r="G7547" i="24"/>
  <c r="G8018" i="24"/>
  <c r="G8026" i="24"/>
  <c r="G8034" i="24"/>
  <c r="G8050" i="24"/>
  <c r="G8058" i="24"/>
  <c r="G8066" i="24"/>
  <c r="G8074" i="24"/>
  <c r="G8082" i="24"/>
  <c r="G8098" i="24"/>
  <c r="G8106" i="24"/>
  <c r="G8114" i="24"/>
  <c r="G8162" i="24"/>
  <c r="G8274" i="24"/>
  <c r="G8544" i="24"/>
  <c r="G8552" i="24"/>
  <c r="G8646" i="24"/>
  <c r="G8702" i="24"/>
  <c r="G8710" i="24"/>
  <c r="G8718" i="24"/>
  <c r="G8726" i="24"/>
  <c r="G8734" i="24"/>
  <c r="G8750" i="24"/>
  <c r="G8758" i="24"/>
  <c r="G8774" i="24"/>
  <c r="G8782" i="24"/>
  <c r="G8790" i="24"/>
  <c r="G8798" i="24"/>
  <c r="G8806" i="24"/>
  <c r="G8814" i="24"/>
  <c r="G9021" i="24"/>
  <c r="G9189" i="24"/>
  <c r="G9197" i="24"/>
  <c r="G9205" i="24"/>
  <c r="G9221" i="24"/>
  <c r="G9229" i="24"/>
  <c r="G9356" i="24"/>
  <c r="G9524" i="24"/>
  <c r="G9532" i="24"/>
  <c r="G9540" i="24"/>
  <c r="G9962" i="24"/>
  <c r="G5610" i="24"/>
  <c r="G5674" i="24"/>
  <c r="G5810" i="24"/>
  <c r="G5826" i="24"/>
  <c r="G5906" i="24"/>
  <c r="G6448" i="24"/>
  <c r="G10673" i="24"/>
  <c r="G10689" i="24"/>
  <c r="G10961" i="24"/>
  <c r="G10993" i="24"/>
  <c r="G11888" i="24"/>
  <c r="G12748" i="24"/>
  <c r="G5116" i="24"/>
  <c r="G5124" i="24"/>
  <c r="G5299" i="24"/>
  <c r="G5491" i="24"/>
  <c r="G5499" i="24"/>
  <c r="G5563" i="24"/>
  <c r="G5587" i="24"/>
  <c r="G5595" i="24"/>
  <c r="G5611" i="24"/>
  <c r="G5627" i="24"/>
  <c r="G5651" i="24"/>
  <c r="G5683" i="24"/>
  <c r="G5691" i="24"/>
  <c r="G5699" i="24"/>
  <c r="G5707" i="24"/>
  <c r="G5723" i="24"/>
  <c r="G5731" i="24"/>
  <c r="G5739" i="24"/>
  <c r="G5747" i="24"/>
  <c r="G5795" i="24"/>
  <c r="G5827" i="24"/>
  <c r="G6425" i="24"/>
  <c r="G6433" i="24"/>
  <c r="G6441" i="24"/>
  <c r="G6449" i="24"/>
  <c r="G6465" i="24"/>
  <c r="G6473" i="24"/>
  <c r="G6481" i="24"/>
  <c r="G6712" i="24"/>
  <c r="G6728" i="24"/>
  <c r="G6736" i="24"/>
  <c r="G6783" i="24"/>
  <c r="G6791" i="24"/>
  <c r="G6839" i="24"/>
  <c r="G6847" i="24"/>
  <c r="G6855" i="24"/>
  <c r="G7046" i="24"/>
  <c r="G7054" i="24"/>
  <c r="G7086" i="24"/>
  <c r="G7310" i="24"/>
  <c r="G7342" i="24"/>
  <c r="G7358" i="24"/>
  <c r="G7390" i="24"/>
  <c r="G7406" i="24"/>
  <c r="G7422" i="24"/>
  <c r="G7438" i="24"/>
  <c r="G7446" i="24"/>
  <c r="G7462" i="24"/>
  <c r="G7470" i="24"/>
  <c r="G7486" i="24"/>
  <c r="G7494" i="24"/>
  <c r="G7510" i="24"/>
  <c r="G7518" i="24"/>
  <c r="G7526" i="24"/>
  <c r="G8037" i="24"/>
  <c r="G8045" i="24"/>
  <c r="G8053" i="24"/>
  <c r="G8069" i="24"/>
  <c r="G8077" i="24"/>
  <c r="G8093" i="24"/>
  <c r="G8411" i="24"/>
  <c r="G8475" i="24"/>
  <c r="G8483" i="24"/>
  <c r="G8507" i="24"/>
  <c r="G8523" i="24"/>
  <c r="G8531" i="24"/>
  <c r="G8539" i="24"/>
  <c r="G11561" i="24"/>
  <c r="G11593" i="24"/>
  <c r="G12031" i="24"/>
  <c r="G12039" i="24"/>
  <c r="G12111" i="24"/>
  <c r="G12135" i="24"/>
  <c r="G12143" i="24"/>
  <c r="G12159" i="24"/>
  <c r="G12183" i="24"/>
  <c r="G12231" i="24"/>
  <c r="G12271" i="24"/>
  <c r="G12295" i="24"/>
  <c r="G12343" i="24"/>
  <c r="G12351" i="24"/>
  <c r="G12359" i="24"/>
  <c r="G9599" i="24"/>
  <c r="G10019" i="24"/>
  <c r="G10035" i="24"/>
  <c r="G10155" i="24"/>
  <c r="G10499" i="24"/>
  <c r="G13187" i="24"/>
  <c r="G7040" i="24"/>
  <c r="G7064" i="24"/>
  <c r="G7072" i="24"/>
  <c r="G7144" i="24"/>
  <c r="G7160" i="24"/>
  <c r="G7168" i="24"/>
  <c r="G7192" i="24"/>
  <c r="G7200" i="24"/>
  <c r="G7208" i="24"/>
  <c r="G7232" i="24"/>
  <c r="G7240" i="24"/>
  <c r="G7272" i="24"/>
  <c r="G7368" i="24"/>
  <c r="G7384" i="24"/>
  <c r="G7408" i="24"/>
  <c r="G7480" i="24"/>
  <c r="G7496" i="24"/>
  <c r="G7512" i="24"/>
  <c r="G8055" i="24"/>
  <c r="G8397" i="24"/>
  <c r="G8445" i="24"/>
  <c r="G8453" i="24"/>
  <c r="G8461" i="24"/>
  <c r="G8509" i="24"/>
  <c r="G8517" i="24"/>
  <c r="G8525" i="24"/>
  <c r="G8533" i="24"/>
  <c r="G8603" i="24"/>
  <c r="G8635" i="24"/>
  <c r="G8954" i="24"/>
  <c r="G9305" i="24"/>
  <c r="G9312" i="24"/>
  <c r="G9320" i="24"/>
  <c r="G9520" i="24"/>
  <c r="G9568" i="24"/>
  <c r="G11595" i="24"/>
  <c r="G11603" i="24"/>
  <c r="G11611" i="24"/>
  <c r="G12489" i="24"/>
  <c r="G12497" i="24"/>
  <c r="G12513" i="24"/>
  <c r="G12521" i="24"/>
  <c r="G12545" i="24"/>
  <c r="G12577" i="24"/>
  <c r="G6452" i="24"/>
  <c r="G6484" i="24"/>
  <c r="G6699" i="24"/>
  <c r="G6731" i="24"/>
  <c r="G6739" i="24"/>
  <c r="G6747" i="24"/>
  <c r="G6762" i="24"/>
  <c r="G6842" i="24"/>
  <c r="G6850" i="24"/>
  <c r="G7177" i="24"/>
  <c r="G7185" i="24"/>
  <c r="G7193" i="24"/>
  <c r="G7217" i="24"/>
  <c r="G7233" i="24"/>
  <c r="G7241" i="24"/>
  <c r="G7249" i="24"/>
  <c r="G7529" i="24"/>
  <c r="G7537" i="24"/>
  <c r="G7545" i="24"/>
  <c r="G7553" i="24"/>
  <c r="G8111" i="24"/>
  <c r="G8287" i="24"/>
  <c r="G8414" i="24"/>
  <c r="G8430" i="24"/>
  <c r="G8446" i="24"/>
  <c r="G8454" i="24"/>
  <c r="G8478" i="24"/>
  <c r="G8486" i="24"/>
  <c r="G8494" i="24"/>
  <c r="G8510" i="24"/>
  <c r="G8518" i="24"/>
  <c r="G8526" i="24"/>
  <c r="G8534" i="24"/>
  <c r="G8542" i="24"/>
  <c r="G8955" i="24"/>
  <c r="G9019" i="24"/>
  <c r="G9027" i="24"/>
  <c r="G9067" i="24"/>
  <c r="G9075" i="24"/>
  <c r="G9083" i="24"/>
  <c r="G9091" i="24"/>
  <c r="G9099" i="24"/>
  <c r="G9298" i="24"/>
  <c r="G9306" i="24"/>
  <c r="G9966" i="24"/>
  <c r="G11316" i="24"/>
  <c r="G11986" i="24"/>
  <c r="G12002" i="24"/>
  <c r="G12042" i="24"/>
  <c r="G12058" i="24"/>
  <c r="G12082" i="24"/>
  <c r="G12090" i="24"/>
  <c r="G12146" i="24"/>
  <c r="G12162" i="24"/>
  <c r="G12178" i="24"/>
  <c r="G12186" i="24"/>
  <c r="G12234" i="24"/>
  <c r="G12242" i="24"/>
  <c r="G12378" i="24"/>
  <c r="G12386" i="24"/>
  <c r="G12418" i="24"/>
  <c r="G12426" i="24"/>
  <c r="G12450" i="24"/>
  <c r="G12458" i="24"/>
  <c r="G12474" i="24"/>
  <c r="G12656" i="24"/>
  <c r="G12664" i="24"/>
  <c r="G12704" i="24"/>
  <c r="G12776" i="24"/>
  <c r="G12792" i="24"/>
  <c r="G12800" i="24"/>
  <c r="G12848" i="24"/>
  <c r="G12856" i="24"/>
  <c r="G12880" i="24"/>
  <c r="G12888" i="24"/>
  <c r="G12896" i="24"/>
  <c r="G9176" i="24"/>
  <c r="G9200" i="24"/>
  <c r="G9208" i="24"/>
  <c r="G9224" i="24"/>
  <c r="G9240" i="24"/>
  <c r="G9311" i="24"/>
  <c r="G9319" i="24"/>
  <c r="G9431" i="24"/>
  <c r="G9439" i="24"/>
  <c r="G9447" i="24"/>
  <c r="G9455" i="24"/>
  <c r="G9463" i="24"/>
  <c r="G9479" i="24"/>
  <c r="G9487" i="24"/>
  <c r="G9511" i="24"/>
  <c r="G9527" i="24"/>
  <c r="G9694" i="24"/>
  <c r="G9821" i="24"/>
  <c r="G9829" i="24"/>
  <c r="G9860" i="24"/>
  <c r="G9876" i="24"/>
  <c r="G9884" i="24"/>
  <c r="G10426" i="24"/>
  <c r="G10562" i="24"/>
  <c r="G10578" i="24"/>
  <c r="G10586" i="24"/>
  <c r="G10618" i="24"/>
  <c r="G10626" i="24"/>
  <c r="G10674" i="24"/>
  <c r="G10706" i="24"/>
  <c r="G10730" i="24"/>
  <c r="G10754" i="24"/>
  <c r="G10762" i="24"/>
  <c r="G10954" i="24"/>
  <c r="G10994" i="24"/>
  <c r="G11002" i="24"/>
  <c r="G11465" i="24"/>
  <c r="G11473" i="24"/>
  <c r="G11576" i="24"/>
  <c r="G11712" i="24"/>
  <c r="G11720" i="24"/>
  <c r="G11736" i="24"/>
  <c r="G11744" i="24"/>
  <c r="G11752" i="24"/>
  <c r="G11808" i="24"/>
  <c r="G11816" i="24"/>
  <c r="G11832" i="24"/>
  <c r="G11927" i="24"/>
  <c r="G11958" i="24"/>
  <c r="G11990" i="24"/>
  <c r="G11998" i="24"/>
  <c r="G12030" i="24"/>
  <c r="G12054" i="24"/>
  <c r="G12062" i="24"/>
  <c r="G12078" i="24"/>
  <c r="G12094" i="24"/>
  <c r="G12102" i="24"/>
  <c r="G12150" i="24"/>
  <c r="G12174" i="24"/>
  <c r="G12206" i="24"/>
  <c r="G12222" i="24"/>
  <c r="G12246" i="24"/>
  <c r="G12262" i="24"/>
  <c r="G12302" i="24"/>
  <c r="G12318" i="24"/>
  <c r="G12334" i="24"/>
  <c r="G12342" i="24"/>
  <c r="G12525" i="24"/>
  <c r="G12573" i="24"/>
  <c r="G12915" i="24"/>
  <c r="G12931" i="24"/>
  <c r="G13011" i="24"/>
  <c r="G13027" i="24"/>
  <c r="G13059" i="24"/>
  <c r="G13067" i="24"/>
  <c r="G13083" i="24"/>
  <c r="G13107" i="24"/>
  <c r="G13131" i="24"/>
  <c r="G13139" i="24"/>
  <c r="G13147" i="24"/>
  <c r="G13155" i="24"/>
  <c r="G13163" i="24"/>
  <c r="G9870" i="24"/>
  <c r="G9886" i="24"/>
  <c r="G10012" i="24"/>
  <c r="G10020" i="24"/>
  <c r="G10060" i="24"/>
  <c r="G10068" i="24"/>
  <c r="G10076" i="24"/>
  <c r="G10252" i="24"/>
  <c r="G10260" i="24"/>
  <c r="G10268" i="24"/>
  <c r="G10340" i="24"/>
  <c r="G10348" i="24"/>
  <c r="G10356" i="24"/>
  <c r="G10364" i="24"/>
  <c r="G10372" i="24"/>
  <c r="G10380" i="24"/>
  <c r="G10444" i="24"/>
  <c r="G10452" i="24"/>
  <c r="G10460" i="24"/>
  <c r="G10468" i="24"/>
  <c r="G10476" i="24"/>
  <c r="G10484" i="24"/>
  <c r="G10492" i="24"/>
  <c r="G10580" i="24"/>
  <c r="G10588" i="24"/>
  <c r="G10596" i="24"/>
  <c r="G10652" i="24"/>
  <c r="G10692" i="24"/>
  <c r="G10700" i="24"/>
  <c r="G10732" i="24"/>
  <c r="G10764" i="24"/>
  <c r="G10772" i="24"/>
  <c r="G10796" i="24"/>
  <c r="G10828" i="24"/>
  <c r="G10844" i="24"/>
  <c r="G10852" i="24"/>
  <c r="G10940" i="24"/>
  <c r="G10964" i="24"/>
  <c r="G10980" i="24"/>
  <c r="G10988" i="24"/>
  <c r="G11004" i="24"/>
  <c r="G11028" i="24"/>
  <c r="G11243" i="24"/>
  <c r="G11419" i="24"/>
  <c r="G11531" i="24"/>
  <c r="G11706" i="24"/>
  <c r="G12375" i="24"/>
  <c r="G12543" i="24"/>
  <c r="G12551" i="24"/>
  <c r="G12559" i="24"/>
  <c r="G12590" i="24"/>
  <c r="G12606" i="24"/>
  <c r="G12630" i="24"/>
  <c r="G12965" i="24"/>
  <c r="G13195" i="24"/>
  <c r="G11069" i="24"/>
  <c r="G11117" i="24"/>
  <c r="G11189" i="24"/>
  <c r="G11205" i="24"/>
  <c r="G11221" i="24"/>
  <c r="G11261" i="24"/>
  <c r="G11301" i="24"/>
  <c r="G11309" i="24"/>
  <c r="G11413" i="24"/>
  <c r="G11421" i="24"/>
  <c r="G11437" i="24"/>
  <c r="G11532" i="24"/>
  <c r="G11572" i="24"/>
  <c r="G11580" i="24"/>
  <c r="G11588" i="24"/>
  <c r="G11604" i="24"/>
  <c r="G11612" i="24"/>
  <c r="G11923" i="24"/>
  <c r="G11938" i="24"/>
  <c r="G12584" i="24"/>
  <c r="G12671" i="24"/>
  <c r="G12703" i="24"/>
  <c r="G12711" i="24"/>
  <c r="G12735" i="24"/>
  <c r="G12751" i="24"/>
  <c r="G12767" i="24"/>
  <c r="G12783" i="24"/>
  <c r="G12807" i="24"/>
  <c r="G12815" i="24"/>
  <c r="G12823" i="24"/>
  <c r="G12831" i="24"/>
  <c r="G12847" i="24"/>
  <c r="G9142" i="24"/>
  <c r="G9517" i="24"/>
  <c r="G9525" i="24"/>
  <c r="G9533" i="24"/>
  <c r="G9541" i="24"/>
  <c r="G10248" i="24"/>
  <c r="G10264" i="24"/>
  <c r="G10288" i="24"/>
  <c r="G10320" i="24"/>
  <c r="G10344" i="24"/>
  <c r="G10352" i="24"/>
  <c r="G10368" i="24"/>
  <c r="G10392" i="24"/>
  <c r="G10408" i="24"/>
  <c r="G10416" i="24"/>
  <c r="G10728" i="24"/>
  <c r="G10736" i="24"/>
  <c r="G10944" i="24"/>
  <c r="G10960" i="24"/>
  <c r="G10984" i="24"/>
  <c r="G10992" i="24"/>
  <c r="G11000" i="24"/>
  <c r="G11008" i="24"/>
  <c r="G11016" i="24"/>
  <c r="G11032" i="24"/>
  <c r="G11519" i="24"/>
  <c r="G11559" i="24"/>
  <c r="G11718" i="24"/>
  <c r="G11726" i="24"/>
  <c r="G11774" i="24"/>
  <c r="G11782" i="24"/>
  <c r="G11790" i="24"/>
  <c r="G11798" i="24"/>
  <c r="G11948" i="24"/>
  <c r="G11988" i="24"/>
  <c r="G11996" i="24"/>
  <c r="G12004" i="24"/>
  <c r="G12012" i="24"/>
  <c r="G12020" i="24"/>
  <c r="G12028" i="24"/>
  <c r="G12052" i="24"/>
  <c r="G12076" i="24"/>
  <c r="G12108" i="24"/>
  <c r="G12164" i="24"/>
  <c r="G12188" i="24"/>
  <c r="G12196" i="24"/>
  <c r="G12220" i="24"/>
  <c r="G12244" i="24"/>
  <c r="G12260" i="24"/>
  <c r="G12316" i="24"/>
  <c r="G12332" i="24"/>
  <c r="G12356" i="24"/>
  <c r="G12523" i="24"/>
  <c r="G12610" i="24"/>
  <c r="G12634" i="24"/>
  <c r="G12642" i="24"/>
  <c r="G12921" i="24"/>
  <c r="G12937" i="24"/>
  <c r="G952" i="24"/>
  <c r="G968" i="24"/>
  <c r="G1270" i="24"/>
  <c r="G13183" i="24"/>
  <c r="G13175" i="24"/>
  <c r="G11697" i="24"/>
  <c r="G11705" i="24"/>
  <c r="G12940" i="24"/>
  <c r="G13196" i="24"/>
  <c r="G4506" i="24"/>
  <c r="G4801" i="24"/>
  <c r="G4833" i="24"/>
  <c r="G4841" i="24"/>
  <c r="G4849" i="24"/>
  <c r="G4865" i="24"/>
  <c r="G4873" i="24"/>
  <c r="G5016" i="24"/>
  <c r="G5167" i="24"/>
  <c r="G5191" i="24"/>
  <c r="G5199" i="24"/>
  <c r="G5223" i="24"/>
  <c r="G5239" i="24"/>
  <c r="G5247" i="24"/>
  <c r="G5255" i="24"/>
  <c r="G6174" i="24"/>
  <c r="G8255" i="24"/>
  <c r="G7218" i="24"/>
  <c r="G7306" i="24"/>
  <c r="G7354" i="24"/>
  <c r="G7442" i="24"/>
  <c r="G7474" i="24"/>
  <c r="G4387" i="24"/>
  <c r="G4060" i="24"/>
  <c r="G4156" i="24"/>
  <c r="G2958" i="24"/>
  <c r="G13197" i="24"/>
  <c r="G455" i="24"/>
  <c r="G471" i="24"/>
  <c r="G479" i="24"/>
  <c r="G487" i="24"/>
  <c r="G503" i="24"/>
  <c r="G535" i="24"/>
  <c r="G543" i="24"/>
  <c r="G551" i="24"/>
  <c r="G583" i="24"/>
  <c r="G599" i="24"/>
  <c r="G607" i="24"/>
  <c r="G631" i="24"/>
  <c r="G647" i="24"/>
  <c r="G663" i="24"/>
  <c r="G671" i="24"/>
  <c r="G679" i="24"/>
  <c r="G695" i="24"/>
  <c r="G719" i="24"/>
  <c r="G743" i="24"/>
  <c r="G958" i="24"/>
  <c r="G966" i="24"/>
  <c r="G1069" i="24"/>
  <c r="G1092" i="24"/>
  <c r="G1300" i="24"/>
  <c r="G1356" i="24"/>
  <c r="G1364" i="24"/>
  <c r="G1372" i="24"/>
  <c r="G1380" i="24"/>
  <c r="G1388" i="24"/>
  <c r="G1404" i="24"/>
  <c r="G1412" i="24"/>
  <c r="G1420" i="24"/>
  <c r="G1428" i="24"/>
  <c r="G1436" i="24"/>
  <c r="G1444" i="24"/>
  <c r="G1452" i="24"/>
  <c r="G1460" i="24"/>
  <c r="G1468" i="24"/>
  <c r="G1484" i="24"/>
  <c r="G1492" i="24"/>
  <c r="G1508" i="24"/>
  <c r="G1516" i="24"/>
  <c r="G1524" i="24"/>
  <c r="G1540" i="24"/>
  <c r="G1548" i="24"/>
  <c r="G1556" i="24"/>
  <c r="G1564" i="24"/>
  <c r="G1572" i="24"/>
  <c r="G1580" i="24"/>
  <c r="G3980" i="24"/>
  <c r="G8" i="24"/>
  <c r="G16" i="24"/>
  <c r="G24" i="24"/>
  <c r="G32" i="24"/>
  <c r="G48" i="24"/>
  <c r="G56" i="24"/>
  <c r="G64" i="24"/>
  <c r="G72" i="24"/>
  <c r="G104" i="24"/>
  <c r="G112" i="24"/>
  <c r="G128" i="24"/>
  <c r="G144" i="24"/>
  <c r="G152" i="24"/>
  <c r="G160" i="24"/>
  <c r="G168" i="24"/>
  <c r="G176" i="24"/>
  <c r="G192" i="24"/>
  <c r="G216" i="24"/>
  <c r="G224" i="24"/>
  <c r="G232" i="24"/>
  <c r="G240" i="24"/>
  <c r="G256" i="24"/>
  <c r="G264" i="24"/>
  <c r="G280" i="24"/>
  <c r="G288" i="24"/>
  <c r="G296" i="24"/>
  <c r="G304" i="24"/>
  <c r="G312" i="24"/>
  <c r="G328" i="24"/>
  <c r="G360" i="24"/>
  <c r="G368" i="24"/>
  <c r="G376" i="24"/>
  <c r="G384" i="24"/>
  <c r="G392" i="24"/>
  <c r="G400" i="24"/>
  <c r="G416" i="24"/>
  <c r="G440" i="24"/>
  <c r="G448" i="24"/>
  <c r="G456" i="24"/>
  <c r="G464" i="24"/>
  <c r="G480" i="24"/>
  <c r="G488" i="24"/>
  <c r="G496" i="24"/>
  <c r="G512" i="24"/>
  <c r="G520" i="24"/>
  <c r="G528" i="24"/>
  <c r="G544" i="24"/>
  <c r="G560" i="24"/>
  <c r="G568" i="24"/>
  <c r="G576" i="24"/>
  <c r="G584" i="24"/>
  <c r="G592" i="24"/>
  <c r="G616" i="24"/>
  <c r="G624" i="24"/>
  <c r="G632" i="24"/>
  <c r="G640" i="24"/>
  <c r="G704" i="24"/>
  <c r="G744" i="24"/>
  <c r="G752" i="24"/>
  <c r="G784" i="24"/>
  <c r="G831" i="24"/>
  <c r="G847" i="24"/>
  <c r="G887" i="24"/>
  <c r="G903" i="24"/>
  <c r="G919" i="24"/>
  <c r="G927" i="24"/>
  <c r="G951" i="24"/>
  <c r="G959" i="24"/>
  <c r="G967" i="24"/>
  <c r="G1062" i="24"/>
  <c r="G1078" i="24"/>
  <c r="G1341" i="24"/>
  <c r="G1349" i="24"/>
  <c r="G1357" i="24"/>
  <c r="G1365" i="24"/>
  <c r="G1373" i="24"/>
  <c r="G1397" i="24"/>
  <c r="G1405" i="24"/>
  <c r="G1413" i="24"/>
  <c r="G1421" i="24"/>
  <c r="G1429" i="24"/>
  <c r="G1437" i="24"/>
  <c r="G1469" i="24"/>
  <c r="G6117" i="24"/>
  <c r="G6141" i="24"/>
  <c r="G6149" i="24"/>
  <c r="G6157" i="24"/>
  <c r="G6165" i="24"/>
  <c r="G8548" i="24"/>
  <c r="G8556" i="24"/>
  <c r="G8563" i="24"/>
  <c r="G8571" i="24"/>
  <c r="G1929" i="24"/>
  <c r="G1937" i="24"/>
  <c r="G1945" i="24"/>
  <c r="G1961" i="24"/>
  <c r="G1969" i="24"/>
  <c r="G1977" i="24"/>
  <c r="G1985" i="24"/>
  <c r="G1993" i="24"/>
  <c r="G2001" i="24"/>
  <c r="G2009" i="24"/>
  <c r="G2025" i="24"/>
  <c r="G2033" i="24"/>
  <c r="G2041" i="24"/>
  <c r="G2065" i="24"/>
  <c r="G2073" i="24"/>
  <c r="G2081" i="24"/>
  <c r="G2248" i="24"/>
  <c r="G2256" i="24"/>
  <c r="G2367" i="24"/>
  <c r="G2622" i="24"/>
  <c r="G2670" i="24"/>
  <c r="G2733" i="24"/>
  <c r="G2741" i="24"/>
  <c r="G2757" i="24"/>
  <c r="G2781" i="24"/>
  <c r="G2813" i="24"/>
  <c r="G2821" i="24"/>
  <c r="G2829" i="24"/>
  <c r="G2837" i="24"/>
  <c r="G2861" i="24"/>
  <c r="G2869" i="24"/>
  <c r="G2877" i="24"/>
  <c r="G2885" i="24"/>
  <c r="G2901" i="24"/>
  <c r="G2909" i="24"/>
  <c r="G2941" i="24"/>
  <c r="G2949" i="24"/>
  <c r="G3029" i="24"/>
  <c r="G3037" i="24"/>
  <c r="G3101" i="24"/>
  <c r="G3109" i="24"/>
  <c r="G3532" i="24"/>
  <c r="G3548" i="24"/>
  <c r="G3572" i="24"/>
  <c r="G3580" i="24"/>
  <c r="G3596" i="24"/>
  <c r="G3604" i="24"/>
  <c r="G3612" i="24"/>
  <c r="G3620" i="24"/>
  <c r="G3979" i="24"/>
  <c r="G3987" i="24"/>
  <c r="G4705" i="24"/>
  <c r="G4713" i="24"/>
  <c r="G4737" i="24"/>
  <c r="G4753" i="24"/>
  <c r="G4761" i="24"/>
  <c r="G4888" i="24"/>
  <c r="G4896" i="24"/>
  <c r="G4920" i="24"/>
  <c r="G4928" i="24"/>
  <c r="G4936" i="24"/>
  <c r="G4944" i="24"/>
  <c r="G4952" i="24"/>
  <c r="G4968" i="24"/>
  <c r="G5008" i="24"/>
  <c r="G5079" i="24"/>
  <c r="G6253" i="24"/>
  <c r="G6261" i="24"/>
  <c r="G6269" i="24"/>
  <c r="G6277" i="24"/>
  <c r="G6285" i="24"/>
  <c r="G6293" i="24"/>
  <c r="G6301" i="24"/>
  <c r="G6325" i="24"/>
  <c r="G6333" i="24"/>
  <c r="G6341" i="24"/>
  <c r="G6349" i="24"/>
  <c r="G6357" i="24"/>
  <c r="G6388" i="24"/>
  <c r="G6420" i="24"/>
  <c r="G8342" i="24"/>
  <c r="G8350" i="24"/>
  <c r="G8358" i="24"/>
  <c r="G8382" i="24"/>
  <c r="G8405" i="24"/>
  <c r="G2775" i="24"/>
  <c r="G2855" i="24"/>
  <c r="G2903" i="24"/>
  <c r="G2919" i="24"/>
  <c r="G2975" i="24"/>
  <c r="G3614" i="24"/>
  <c r="G4348" i="24"/>
  <c r="G4372" i="24"/>
  <c r="G11125" i="24"/>
  <c r="G11133" i="24"/>
  <c r="G11141" i="24"/>
  <c r="G11157" i="24"/>
  <c r="G11524" i="24"/>
  <c r="G11365" i="24"/>
  <c r="G12432" i="24"/>
  <c r="G13209" i="24"/>
  <c r="G13181" i="24"/>
  <c r="G13173" i="24"/>
  <c r="G3895" i="24"/>
  <c r="G3911" i="24"/>
  <c r="G290" i="24"/>
  <c r="G2061" i="24"/>
  <c r="G243" i="24"/>
  <c r="G707" i="24"/>
  <c r="G715" i="24"/>
  <c r="G731" i="24"/>
  <c r="G739" i="24"/>
  <c r="G755" i="24"/>
  <c r="G771" i="24"/>
  <c r="G779" i="24"/>
  <c r="G787" i="24"/>
  <c r="G795" i="24"/>
  <c r="G803" i="24"/>
  <c r="G819" i="24"/>
  <c r="G890" i="24"/>
  <c r="G906" i="24"/>
  <c r="G914" i="24"/>
  <c r="G922" i="24"/>
  <c r="G930" i="24"/>
  <c r="G938" i="24"/>
  <c r="G946" i="24"/>
  <c r="G619" i="24"/>
  <c r="G10633" i="24"/>
  <c r="G10641" i="24"/>
  <c r="G10649" i="24"/>
  <c r="G10657" i="24"/>
  <c r="G10777" i="24"/>
  <c r="G2108" i="24"/>
  <c r="G3863" i="24"/>
  <c r="G1183" i="24"/>
  <c r="G1869" i="24"/>
  <c r="G10609" i="24"/>
  <c r="G3783" i="24"/>
  <c r="G3879" i="24"/>
  <c r="G6506" i="24"/>
  <c r="G6522" i="24"/>
  <c r="G6546" i="24"/>
  <c r="G6618" i="24"/>
  <c r="G8745" i="24"/>
  <c r="G8769" i="24"/>
  <c r="G8777" i="24"/>
  <c r="G8785" i="24"/>
  <c r="G8793" i="24"/>
  <c r="G8801" i="24"/>
  <c r="G8809" i="24"/>
  <c r="G8865" i="24"/>
  <c r="G9939" i="24"/>
  <c r="G1167" i="24"/>
  <c r="G6435" i="24"/>
  <c r="G6467" i="24"/>
  <c r="G6475" i="24"/>
  <c r="G6483" i="24"/>
  <c r="G6491" i="24"/>
  <c r="G8428" i="24"/>
  <c r="G8436" i="24"/>
  <c r="G8444" i="24"/>
  <c r="G8452" i="24"/>
  <c r="G8460" i="24"/>
  <c r="G8468" i="24"/>
  <c r="G8492" i="24"/>
  <c r="G8500" i="24"/>
  <c r="G8516" i="24"/>
  <c r="G8524" i="24"/>
  <c r="G8532" i="24"/>
  <c r="G8540" i="24"/>
  <c r="G8610" i="24"/>
  <c r="G8618" i="24"/>
  <c r="G8634" i="24"/>
  <c r="G8937" i="24"/>
  <c r="G1485" i="24"/>
  <c r="G1668" i="24"/>
  <c r="G1676" i="24"/>
  <c r="G1684" i="24"/>
  <c r="G1692" i="24"/>
  <c r="G1700" i="24"/>
  <c r="G1708" i="24"/>
  <c r="G1716" i="24"/>
  <c r="G1724" i="24"/>
  <c r="G1732" i="24"/>
  <c r="G1748" i="24"/>
  <c r="G1756" i="24"/>
  <c r="G1764" i="24"/>
  <c r="G1772" i="24"/>
  <c r="G1780" i="24"/>
  <c r="G1796" i="24"/>
  <c r="G1804" i="24"/>
  <c r="G1812" i="24"/>
  <c r="G1828" i="24"/>
  <c r="G1836" i="24"/>
  <c r="G1844" i="24"/>
  <c r="G1852" i="24"/>
  <c r="G1868" i="24"/>
  <c r="G1876" i="24"/>
  <c r="G1884" i="24"/>
  <c r="G1892" i="24"/>
  <c r="G1900" i="24"/>
  <c r="G1908" i="24"/>
  <c r="G1916" i="24"/>
  <c r="G1924" i="24"/>
  <c r="G1940" i="24"/>
  <c r="G1948" i="24"/>
  <c r="G1956" i="24"/>
  <c r="G1964" i="24"/>
  <c r="G1972" i="24"/>
  <c r="G1988" i="24"/>
  <c r="G1996" i="24"/>
  <c r="G2004" i="24"/>
  <c r="G2012" i="24"/>
  <c r="G2020" i="24"/>
  <c r="G2028" i="24"/>
  <c r="G2251" i="24"/>
  <c r="G2259" i="24"/>
  <c r="G2267" i="24"/>
  <c r="G2354" i="24"/>
  <c r="G2370" i="24"/>
  <c r="G2378" i="24"/>
  <c r="G2856" i="24"/>
  <c r="G2864" i="24"/>
  <c r="G2872" i="24"/>
  <c r="G2888" i="24"/>
  <c r="G2896" i="24"/>
  <c r="G2912" i="24"/>
  <c r="G2920" i="24"/>
  <c r="G2928" i="24"/>
  <c r="G2952" i="24"/>
  <c r="G2968" i="24"/>
  <c r="G2976" i="24"/>
  <c r="G3032" i="24"/>
  <c r="G3040" i="24"/>
  <c r="G3048" i="24"/>
  <c r="G3064" i="24"/>
  <c r="G3080" i="24"/>
  <c r="G3096" i="24"/>
  <c r="G3104" i="24"/>
  <c r="G3463" i="24"/>
  <c r="G3503" i="24"/>
  <c r="G3527" i="24"/>
  <c r="G3551" i="24"/>
  <c r="G3559" i="24"/>
  <c r="G3567" i="24"/>
  <c r="G3623" i="24"/>
  <c r="G3631" i="24"/>
  <c r="G3918" i="24"/>
  <c r="G3966" i="24"/>
  <c r="G3974" i="24"/>
  <c r="G3982" i="24"/>
  <c r="G3990" i="24"/>
  <c r="G4006" i="24"/>
  <c r="G4093" i="24"/>
  <c r="G4333" i="24"/>
  <c r="G4341" i="24"/>
  <c r="G4349" i="24"/>
  <c r="G4357" i="24"/>
  <c r="G4389" i="24"/>
  <c r="G4397" i="24"/>
  <c r="G4405" i="24"/>
  <c r="G4413" i="24"/>
  <c r="G4476" i="24"/>
  <c r="G4484" i="24"/>
  <c r="G4492" i="24"/>
  <c r="G4500" i="24"/>
  <c r="G4508" i="24"/>
  <c r="G4524" i="24"/>
  <c r="G4540" i="24"/>
  <c r="G4548" i="24"/>
  <c r="G4556" i="24"/>
  <c r="G4564" i="24"/>
  <c r="G4572" i="24"/>
  <c r="G4588" i="24"/>
  <c r="G4596" i="24"/>
  <c r="G4763" i="24"/>
  <c r="G4787" i="24"/>
  <c r="G4803" i="24"/>
  <c r="G5345" i="24"/>
  <c r="G5353" i="24"/>
  <c r="G5361" i="24"/>
  <c r="G7673" i="24"/>
  <c r="G7681" i="24"/>
  <c r="G7689" i="24"/>
  <c r="G7705" i="24"/>
  <c r="G7713" i="24"/>
  <c r="G7721" i="24"/>
  <c r="G7737" i="24"/>
  <c r="G7753" i="24"/>
  <c r="G7785" i="24"/>
  <c r="G7793" i="24"/>
  <c r="G7801" i="24"/>
  <c r="G7817" i="24"/>
  <c r="G7825" i="24"/>
  <c r="G7833" i="24"/>
  <c r="G7841" i="24"/>
  <c r="G7961" i="24"/>
  <c r="G7977" i="24"/>
  <c r="G8056" i="24"/>
  <c r="G8072" i="24"/>
  <c r="G8088" i="24"/>
  <c r="G8183" i="24"/>
  <c r="G8214" i="24"/>
  <c r="G8222" i="24"/>
  <c r="G8238" i="24"/>
  <c r="G8246" i="24"/>
  <c r="G8254" i="24"/>
  <c r="G8277" i="24"/>
  <c r="G8301" i="24"/>
  <c r="G8325" i="24"/>
  <c r="G8333" i="24"/>
  <c r="G8341" i="24"/>
  <c r="G8365" i="24"/>
  <c r="G8373" i="24"/>
  <c r="G8381" i="24"/>
  <c r="G8389" i="24"/>
  <c r="G8578" i="24"/>
  <c r="G8601" i="24"/>
  <c r="G8625" i="24"/>
  <c r="G8696" i="24"/>
  <c r="G8904" i="24"/>
  <c r="G9970" i="24"/>
  <c r="G9986" i="24"/>
  <c r="G9994" i="24"/>
  <c r="G10002" i="24"/>
  <c r="G10824" i="24"/>
  <c r="G10848" i="24"/>
  <c r="G10856" i="24"/>
  <c r="G10864" i="24"/>
  <c r="G10880" i="24"/>
  <c r="G10888" i="24"/>
  <c r="G11039" i="24"/>
  <c r="G11063" i="24"/>
  <c r="G11071" i="24"/>
  <c r="G11079" i="24"/>
  <c r="G11158" i="24"/>
  <c r="G11246" i="24"/>
  <c r="G11254" i="24"/>
  <c r="G11326" i="24"/>
  <c r="G12177" i="24"/>
  <c r="G2722" i="24"/>
  <c r="G3161" i="24"/>
  <c r="G8263" i="24"/>
  <c r="G8383" i="24"/>
  <c r="G10171" i="24"/>
  <c r="G10227" i="24"/>
  <c r="G10235" i="24"/>
  <c r="G9908" i="24"/>
  <c r="G372" i="24"/>
  <c r="G412" i="24"/>
  <c r="G3880" i="24"/>
  <c r="G6932" i="24"/>
  <c r="G7355" i="24"/>
  <c r="G8002" i="24"/>
  <c r="G8437" i="24"/>
  <c r="G10522" i="24"/>
  <c r="G7068" i="24"/>
  <c r="G6965" i="24"/>
  <c r="G7316" i="24"/>
  <c r="G7364" i="24"/>
  <c r="G7444" i="24"/>
  <c r="G7468" i="24"/>
  <c r="G8154" i="24"/>
  <c r="G1375" i="24"/>
  <c r="G2515" i="24"/>
  <c r="G8271" i="24"/>
  <c r="G8429" i="24"/>
  <c r="G10442" i="24"/>
  <c r="G10466" i="24"/>
  <c r="G484" i="24"/>
  <c r="G8224" i="24"/>
  <c r="G77" i="24"/>
  <c r="G357" i="24"/>
  <c r="G5372" i="24"/>
  <c r="G5388" i="24"/>
  <c r="G5404" i="24"/>
  <c r="G5412" i="24"/>
  <c r="G5420" i="24"/>
  <c r="G5428" i="24"/>
  <c r="G5436" i="24"/>
  <c r="G5939" i="24"/>
  <c r="G5947" i="24"/>
  <c r="G5955" i="24"/>
  <c r="G6846" i="24"/>
  <c r="G6878" i="24"/>
  <c r="G6886" i="24"/>
  <c r="G6894" i="24"/>
  <c r="G7012" i="24"/>
  <c r="G8145" i="24"/>
  <c r="G2621" i="24"/>
  <c r="G2629" i="24"/>
  <c r="G2637" i="24"/>
  <c r="G2645" i="24"/>
  <c r="G2653" i="24"/>
  <c r="G2661" i="24"/>
  <c r="G2669" i="24"/>
  <c r="G2677" i="24"/>
  <c r="G2685" i="24"/>
  <c r="G2732" i="24"/>
  <c r="G2740" i="24"/>
  <c r="G2748" i="24"/>
  <c r="G2764" i="24"/>
  <c r="G2772" i="24"/>
  <c r="G2796" i="24"/>
  <c r="G2804" i="24"/>
  <c r="G2812" i="24"/>
  <c r="G2836" i="24"/>
  <c r="G2844" i="24"/>
  <c r="G2852" i="24"/>
  <c r="G2860" i="24"/>
  <c r="G2868" i="24"/>
  <c r="G2876" i="24"/>
  <c r="G2884" i="24"/>
  <c r="G2892" i="24"/>
  <c r="G2900" i="24"/>
  <c r="G2908" i="24"/>
  <c r="G2916" i="24"/>
  <c r="G2924" i="24"/>
  <c r="G2932" i="24"/>
  <c r="G2940" i="24"/>
  <c r="G2956" i="24"/>
  <c r="G2964" i="24"/>
  <c r="G2972" i="24"/>
  <c r="G2980" i="24"/>
  <c r="G2996" i="24"/>
  <c r="G3028" i="24"/>
  <c r="G3036" i="24"/>
  <c r="G3044" i="24"/>
  <c r="G3052" i="24"/>
  <c r="G3108" i="24"/>
  <c r="G3507" i="24"/>
  <c r="G3515" i="24"/>
  <c r="G3523" i="24"/>
  <c r="G15" i="24"/>
  <c r="G23" i="24"/>
  <c r="G31" i="24"/>
  <c r="G39" i="24"/>
  <c r="G55" i="24"/>
  <c r="G63" i="24"/>
  <c r="G71" i="24"/>
  <c r="G87" i="24"/>
  <c r="G1354" i="24"/>
  <c r="G1362" i="24"/>
  <c r="G1378" i="24"/>
  <c r="G1386" i="24"/>
  <c r="G1394" i="24"/>
  <c r="G1402" i="24"/>
  <c r="G1418" i="24"/>
  <c r="G1426" i="24"/>
  <c r="G1434" i="24"/>
  <c r="G1442" i="24"/>
  <c r="G1458" i="24"/>
  <c r="G1585" i="24"/>
  <c r="G1593" i="24"/>
  <c r="G1601" i="24"/>
  <c r="G1609" i="24"/>
  <c r="G1625" i="24"/>
  <c r="G1633" i="24"/>
  <c r="G2112" i="24"/>
  <c r="G2144" i="24"/>
  <c r="G2152" i="24"/>
  <c r="G2160" i="24"/>
  <c r="G2168" i="24"/>
  <c r="G2176" i="24"/>
  <c r="G2192" i="24"/>
  <c r="G2216" i="24"/>
  <c r="G2224" i="24"/>
  <c r="G2414" i="24"/>
  <c r="G2430" i="24"/>
  <c r="G2701" i="24"/>
  <c r="G2717" i="24"/>
  <c r="G2725" i="24"/>
  <c r="G3172" i="24"/>
  <c r="G3180" i="24"/>
  <c r="G3188" i="24"/>
  <c r="G3196" i="24"/>
  <c r="G3204" i="24"/>
  <c r="G3220" i="24"/>
  <c r="G3228" i="24"/>
  <c r="G3244" i="24"/>
  <c r="G3324" i="24"/>
  <c r="G3332" i="24"/>
  <c r="G3340" i="24"/>
  <c r="G3364" i="24"/>
  <c r="G3372" i="24"/>
  <c r="G3380" i="24"/>
  <c r="G3388" i="24"/>
  <c r="G3396" i="24"/>
  <c r="G3404" i="24"/>
  <c r="G3412" i="24"/>
  <c r="G3420" i="24"/>
  <c r="G3428" i="24"/>
  <c r="G3436" i="24"/>
  <c r="G3747" i="24"/>
  <c r="G3755" i="24"/>
  <c r="G3779" i="24"/>
  <c r="G3787" i="24"/>
  <c r="G3795" i="24"/>
  <c r="G3803" i="24"/>
  <c r="G3811" i="24"/>
  <c r="G3819" i="24"/>
  <c r="G3827" i="24"/>
  <c r="G3851" i="24"/>
  <c r="G3859" i="24"/>
  <c r="G3867" i="24"/>
  <c r="G3875" i="24"/>
  <c r="G3883" i="24"/>
  <c r="G3891" i="24"/>
  <c r="G3907" i="24"/>
  <c r="G3915" i="24"/>
  <c r="G3923" i="24"/>
  <c r="G3931" i="24"/>
  <c r="G3947" i="24"/>
  <c r="G3963" i="24"/>
  <c r="G4130" i="24"/>
  <c r="G4138" i="24"/>
  <c r="G4146" i="24"/>
  <c r="G4154" i="24"/>
  <c r="G4170" i="24"/>
  <c r="G4178" i="24"/>
  <c r="G4194" i="24"/>
  <c r="G4218" i="24"/>
  <c r="G4226" i="24"/>
  <c r="G4234" i="24"/>
  <c r="G4242" i="24"/>
  <c r="G4250" i="24"/>
  <c r="G4266" i="24"/>
  <c r="G4760" i="24"/>
  <c r="G4943" i="24"/>
  <c r="G4959" i="24"/>
  <c r="G4967" i="24"/>
  <c r="G4999" i="24"/>
  <c r="G5134" i="24"/>
  <c r="G6673" i="24"/>
  <c r="G6704" i="24"/>
  <c r="G757" i="24"/>
  <c r="G765" i="24"/>
  <c r="G773" i="24"/>
  <c r="G781" i="24"/>
  <c r="G789" i="24"/>
  <c r="G797" i="24"/>
  <c r="G813" i="24"/>
  <c r="G836" i="24"/>
  <c r="G884" i="24"/>
  <c r="G892" i="24"/>
  <c r="G900" i="24"/>
  <c r="G908" i="24"/>
  <c r="G916" i="24"/>
  <c r="G1313" i="24"/>
  <c r="G1321" i="24"/>
  <c r="G1416" i="24"/>
  <c r="G1424" i="24"/>
  <c r="G1448" i="24"/>
  <c r="G1456" i="24"/>
  <c r="G1487" i="24"/>
  <c r="G1607" i="24"/>
  <c r="G1623" i="24"/>
  <c r="G1631" i="24"/>
  <c r="G2094" i="24"/>
  <c r="G2102" i="24"/>
  <c r="G2110" i="24"/>
  <c r="G2118" i="24"/>
  <c r="G2126" i="24"/>
  <c r="G2150" i="24"/>
  <c r="G2158" i="24"/>
  <c r="G2166" i="24"/>
  <c r="G2182" i="24"/>
  <c r="G2190" i="24"/>
  <c r="G2214" i="24"/>
  <c r="G2222" i="24"/>
  <c r="G2230" i="24"/>
  <c r="G2238" i="24"/>
  <c r="G2246" i="24"/>
  <c r="G2293" i="24"/>
  <c r="G2301" i="24"/>
  <c r="G2309" i="24"/>
  <c r="G2317" i="24"/>
  <c r="G2388" i="24"/>
  <c r="G2396" i="24"/>
  <c r="G2404" i="24"/>
  <c r="G2420" i="24"/>
  <c r="G2428" i="24"/>
  <c r="G2436" i="24"/>
  <c r="G4750" i="24"/>
  <c r="G4909" i="24"/>
  <c r="G4917" i="24"/>
  <c r="G4925" i="24"/>
  <c r="G5386" i="24"/>
  <c r="G5402" i="24"/>
  <c r="G5410" i="24"/>
  <c r="G5513" i="24"/>
  <c r="G5521" i="24"/>
  <c r="G5529" i="24"/>
  <c r="G5537" i="24"/>
  <c r="G5545" i="24"/>
  <c r="G5553" i="24"/>
  <c r="G5569" i="24"/>
  <c r="G5601" i="24"/>
  <c r="G5665" i="24"/>
  <c r="G6910" i="24"/>
  <c r="G6942" i="24"/>
  <c r="G7604" i="24"/>
  <c r="G7652" i="24"/>
  <c r="G7732" i="24"/>
  <c r="G7828" i="24"/>
  <c r="G7876" i="24"/>
  <c r="G7884" i="24"/>
  <c r="G7924" i="24"/>
  <c r="G7956" i="24"/>
  <c r="G12116" i="24"/>
  <c r="G5697" i="24"/>
  <c r="G5713" i="24"/>
  <c r="G6405" i="24"/>
  <c r="G3123" i="24"/>
  <c r="G3131" i="24"/>
  <c r="G3139" i="24"/>
  <c r="G3147" i="24"/>
  <c r="G3155" i="24"/>
  <c r="G3163" i="24"/>
  <c r="G3179" i="24"/>
  <c r="G3195" i="24"/>
  <c r="G3203" i="24"/>
  <c r="G3211" i="24"/>
  <c r="G3243" i="24"/>
  <c r="G3259" i="24"/>
  <c r="G3267" i="24"/>
  <c r="G3275" i="24"/>
  <c r="G3283" i="24"/>
  <c r="G3291" i="24"/>
  <c r="G3299" i="24"/>
  <c r="G3307" i="24"/>
  <c r="G3323" i="24"/>
  <c r="G3331" i="24"/>
  <c r="G3347" i="24"/>
  <c r="G3355" i="24"/>
  <c r="G3371" i="24"/>
  <c r="G3387" i="24"/>
  <c r="G3395" i="24"/>
  <c r="G3403" i="24"/>
  <c r="G3419" i="24"/>
  <c r="G3435" i="24"/>
  <c r="G3467" i="24"/>
  <c r="G3475" i="24"/>
  <c r="G3483" i="24"/>
  <c r="G3491" i="24"/>
  <c r="G3499" i="24"/>
  <c r="G3642" i="24"/>
  <c r="G3666" i="24"/>
  <c r="G3674" i="24"/>
  <c r="G3682" i="24"/>
  <c r="G3690" i="24"/>
  <c r="G3698" i="24"/>
  <c r="G3706" i="24"/>
  <c r="G3714" i="24"/>
  <c r="G3730" i="24"/>
  <c r="G3738" i="24"/>
  <c r="G3802" i="24"/>
  <c r="G3810" i="24"/>
  <c r="G3818" i="24"/>
  <c r="G3826" i="24"/>
  <c r="G3842" i="24"/>
  <c r="G3850" i="24"/>
  <c r="G3858" i="24"/>
  <c r="G3866" i="24"/>
  <c r="G3882" i="24"/>
  <c r="G3890" i="24"/>
  <c r="G3898" i="24"/>
  <c r="G3906" i="24"/>
  <c r="G3922" i="24"/>
  <c r="G3930" i="24"/>
  <c r="G3938" i="24"/>
  <c r="G3946" i="24"/>
  <c r="G3962" i="24"/>
  <c r="G4017" i="24"/>
  <c r="G4033" i="24"/>
  <c r="G4049" i="24"/>
  <c r="G4057" i="24"/>
  <c r="G4065" i="24"/>
  <c r="G4073" i="24"/>
  <c r="G4081" i="24"/>
  <c r="G4089" i="24"/>
  <c r="G4097" i="24"/>
  <c r="G4105" i="24"/>
  <c r="G4440" i="24"/>
  <c r="G4464" i="24"/>
  <c r="G4472" i="24"/>
  <c r="G4480" i="24"/>
  <c r="G4551" i="24"/>
  <c r="G4623" i="24"/>
  <c r="G4631" i="24"/>
  <c r="G4639" i="24"/>
  <c r="G4655" i="24"/>
  <c r="G4663" i="24"/>
  <c r="G4671" i="24"/>
  <c r="G4679" i="24"/>
  <c r="G4711" i="24"/>
  <c r="G4751" i="24"/>
  <c r="G5180" i="24"/>
  <c r="G5228" i="24"/>
  <c r="G5260" i="24"/>
  <c r="G5268" i="24"/>
  <c r="G5276" i="24"/>
  <c r="G5284" i="24"/>
  <c r="G5292" i="24"/>
  <c r="G5371" i="24"/>
  <c r="G5490" i="24"/>
  <c r="G5498" i="24"/>
  <c r="G5514" i="24"/>
  <c r="G5530" i="24"/>
  <c r="G5538" i="24"/>
  <c r="G5546" i="24"/>
  <c r="G5554" i="24"/>
  <c r="G5562" i="24"/>
  <c r="G5586" i="24"/>
  <c r="G5594" i="24"/>
  <c r="G5634" i="24"/>
  <c r="G5698" i="24"/>
  <c r="G5714" i="24"/>
  <c r="G5722" i="24"/>
  <c r="G5738" i="24"/>
  <c r="G5754" i="24"/>
  <c r="G5762" i="24"/>
  <c r="G5770" i="24"/>
  <c r="G5778" i="24"/>
  <c r="G5786" i="24"/>
  <c r="G5842" i="24"/>
  <c r="G5850" i="24"/>
  <c r="G6064" i="24"/>
  <c r="G6112" i="24"/>
  <c r="G6120" i="24"/>
  <c r="G6128" i="24"/>
  <c r="G6136" i="24"/>
  <c r="G6144" i="24"/>
  <c r="G6160" i="24"/>
  <c r="G6168" i="24"/>
  <c r="G6239" i="24"/>
  <c r="G6255" i="24"/>
  <c r="G6263" i="24"/>
  <c r="G6271" i="24"/>
  <c r="G6279" i="24"/>
  <c r="G6287" i="24"/>
  <c r="G6295" i="24"/>
  <c r="G6327" i="24"/>
  <c r="G6343" i="24"/>
  <c r="G6351" i="24"/>
  <c r="G6359" i="24"/>
  <c r="G6390" i="24"/>
  <c r="G6398" i="24"/>
  <c r="G6651" i="24"/>
  <c r="G6667" i="24"/>
  <c r="G6706" i="24"/>
  <c r="G6714" i="24"/>
  <c r="G6730" i="24"/>
  <c r="G6816" i="24"/>
  <c r="G6888" i="24"/>
  <c r="G7055" i="24"/>
  <c r="G7071" i="24"/>
  <c r="G7079" i="24"/>
  <c r="G7198" i="24"/>
  <c r="G7206" i="24"/>
  <c r="G7230" i="24"/>
  <c r="G7246" i="24"/>
  <c r="G7254" i="24"/>
  <c r="G8821" i="24"/>
  <c r="G9331" i="24"/>
  <c r="G9347" i="24"/>
  <c r="G9355" i="24"/>
  <c r="G9363" i="24"/>
  <c r="G9443" i="24"/>
  <c r="G9483" i="24"/>
  <c r="G9507" i="24"/>
  <c r="G9515" i="24"/>
  <c r="G9522" i="24"/>
  <c r="G3970" i="24"/>
  <c r="G3978" i="24"/>
  <c r="G3986" i="24"/>
  <c r="G4002" i="24"/>
  <c r="G4010" i="24"/>
  <c r="G4337" i="24"/>
  <c r="G4345" i="24"/>
  <c r="G4353" i="24"/>
  <c r="G4385" i="24"/>
  <c r="G4401" i="24"/>
  <c r="G4409" i="24"/>
  <c r="G4425" i="24"/>
  <c r="G4433" i="24"/>
  <c r="G4488" i="24"/>
  <c r="G4504" i="24"/>
  <c r="G4544" i="24"/>
  <c r="G4831" i="24"/>
  <c r="G4863" i="24"/>
  <c r="G5014" i="24"/>
  <c r="G5022" i="24"/>
  <c r="G5030" i="24"/>
  <c r="G5062" i="24"/>
  <c r="G5070" i="24"/>
  <c r="G5078" i="24"/>
  <c r="G5094" i="24"/>
  <c r="G5118" i="24"/>
  <c r="G5126" i="24"/>
  <c r="G5141" i="24"/>
  <c r="G5221" i="24"/>
  <c r="G5316" i="24"/>
  <c r="G5324" i="24"/>
  <c r="G5332" i="24"/>
  <c r="G5340" i="24"/>
  <c r="G5475" i="24"/>
  <c r="G5483" i="24"/>
  <c r="G5914" i="24"/>
  <c r="G5922" i="24"/>
  <c r="G5985" i="24"/>
  <c r="G6009" i="24"/>
  <c r="G6017" i="24"/>
  <c r="G6041" i="24"/>
  <c r="G6049" i="24"/>
  <c r="G6097" i="24"/>
  <c r="G6105" i="24"/>
  <c r="G6184" i="24"/>
  <c r="G6192" i="24"/>
  <c r="G6224" i="24"/>
  <c r="G6454" i="24"/>
  <c r="G6462" i="24"/>
  <c r="G6478" i="24"/>
  <c r="G6493" i="24"/>
  <c r="G6620" i="24"/>
  <c r="G6628" i="24"/>
  <c r="G6769" i="24"/>
  <c r="G6785" i="24"/>
  <c r="G6801" i="24"/>
  <c r="G6809" i="24"/>
  <c r="G6825" i="24"/>
  <c r="G6936" i="24"/>
  <c r="G6952" i="24"/>
  <c r="G6960" i="24"/>
  <c r="G6968" i="24"/>
  <c r="G6992" i="24"/>
  <c r="G7000" i="24"/>
  <c r="G7008" i="24"/>
  <c r="G7016" i="24"/>
  <c r="G9268" i="24"/>
  <c r="G7031" i="24"/>
  <c r="G7126" i="24"/>
  <c r="G7134" i="24"/>
  <c r="G7309" i="24"/>
  <c r="G8956" i="24"/>
  <c r="G8964" i="24"/>
  <c r="G8980" i="24"/>
  <c r="G8988" i="24"/>
  <c r="G9004" i="24"/>
  <c r="G9012" i="24"/>
  <c r="G9044" i="24"/>
  <c r="G9052" i="24"/>
  <c r="G9060" i="24"/>
  <c r="G9068" i="24"/>
  <c r="G9076" i="24"/>
  <c r="G9116" i="24"/>
  <c r="G9251" i="24"/>
  <c r="G9561" i="24"/>
  <c r="G9569" i="24"/>
  <c r="G9585" i="24"/>
  <c r="G9593" i="24"/>
  <c r="G9617" i="24"/>
  <c r="G9625" i="24"/>
  <c r="G9633" i="24"/>
  <c r="G9641" i="24"/>
  <c r="G9657" i="24"/>
  <c r="G9673" i="24"/>
  <c r="G9681" i="24"/>
  <c r="G9689" i="24"/>
  <c r="G9807" i="24"/>
  <c r="G9815" i="24"/>
  <c r="G9989" i="24"/>
  <c r="G9997" i="24"/>
  <c r="G10140" i="24"/>
  <c r="G10156" i="24"/>
  <c r="G10164" i="24"/>
  <c r="G10172" i="24"/>
  <c r="G10188" i="24"/>
  <c r="G10196" i="24"/>
  <c r="G10204" i="24"/>
  <c r="G10220" i="24"/>
  <c r="G10228" i="24"/>
  <c r="G10236" i="24"/>
  <c r="G10363" i="24"/>
  <c r="G10371" i="24"/>
  <c r="G10507" i="24"/>
  <c r="G10658" i="24"/>
  <c r="G11979" i="24"/>
  <c r="G11987" i="24"/>
  <c r="G11995" i="24"/>
  <c r="G12027" i="24"/>
  <c r="G12035" i="24"/>
  <c r="G12107" i="24"/>
  <c r="G12115" i="24"/>
  <c r="G12131" i="24"/>
  <c r="G12139" i="24"/>
  <c r="G12147" i="24"/>
  <c r="G12155" i="24"/>
  <c r="G12171" i="24"/>
  <c r="G12235" i="24"/>
  <c r="G12251" i="24"/>
  <c r="G12267" i="24"/>
  <c r="G12863" i="24"/>
  <c r="G12879" i="24"/>
  <c r="G12887" i="24"/>
  <c r="G12895" i="24"/>
  <c r="G12974" i="24"/>
  <c r="G12998" i="24"/>
  <c r="G13006" i="24"/>
  <c r="G13014" i="24"/>
  <c r="G13038" i="24"/>
  <c r="G13046" i="24"/>
  <c r="G13054" i="24"/>
  <c r="G13062" i="24"/>
  <c r="G13078" i="24"/>
  <c r="G13086" i="24"/>
  <c r="G13102" i="24"/>
  <c r="G13118" i="24"/>
  <c r="G13126" i="24"/>
  <c r="G13142" i="24"/>
  <c r="G13150" i="24"/>
  <c r="G13158" i="24"/>
  <c r="G13166" i="24"/>
  <c r="G13208" i="24"/>
  <c r="G5095" i="24"/>
  <c r="G5246" i="24"/>
  <c r="G5254" i="24"/>
  <c r="G5270" i="24"/>
  <c r="G5286" i="24"/>
  <c r="G5333" i="24"/>
  <c r="G5373" i="24"/>
  <c r="G5381" i="24"/>
  <c r="G5397" i="24"/>
  <c r="G5405" i="24"/>
  <c r="G5421" i="24"/>
  <c r="G5429" i="24"/>
  <c r="G5437" i="24"/>
  <c r="G5516" i="24"/>
  <c r="G5524" i="24"/>
  <c r="G5532" i="24"/>
  <c r="G5540" i="24"/>
  <c r="G5548" i="24"/>
  <c r="G5556" i="24"/>
  <c r="G5564" i="24"/>
  <c r="G5572" i="24"/>
  <c r="G5588" i="24"/>
  <c r="G5596" i="24"/>
  <c r="G5628" i="24"/>
  <c r="G5636" i="24"/>
  <c r="G5644" i="24"/>
  <c r="G5660" i="24"/>
  <c r="G5676" i="24"/>
  <c r="G5692" i="24"/>
  <c r="G5700" i="24"/>
  <c r="G5708" i="24"/>
  <c r="G5716" i="24"/>
  <c r="G5732" i="24"/>
  <c r="G5740" i="24"/>
  <c r="G5756" i="24"/>
  <c r="G5796" i="24"/>
  <c r="G5804" i="24"/>
  <c r="G5820" i="24"/>
  <c r="G5867" i="24"/>
  <c r="G5875" i="24"/>
  <c r="G5883" i="24"/>
  <c r="G5891" i="24"/>
  <c r="G5899" i="24"/>
  <c r="G5907" i="24"/>
  <c r="G5915" i="24"/>
  <c r="G5923" i="24"/>
  <c r="G5931" i="24"/>
  <c r="G5986" i="24"/>
  <c r="G6002" i="24"/>
  <c r="G6010" i="24"/>
  <c r="G6026" i="24"/>
  <c r="G6034" i="24"/>
  <c r="G6106" i="24"/>
  <c r="G6121" i="24"/>
  <c r="G6177" i="24"/>
  <c r="G6185" i="24"/>
  <c r="G6209" i="24"/>
  <c r="G6225" i="24"/>
  <c r="G6636" i="24"/>
  <c r="G6778" i="24"/>
  <c r="G6794" i="24"/>
  <c r="G6810" i="24"/>
  <c r="G8599" i="24"/>
  <c r="G8623" i="24"/>
  <c r="G8910" i="24"/>
  <c r="G8918" i="24"/>
  <c r="G8926" i="24"/>
  <c r="G8942" i="24"/>
  <c r="G8950" i="24"/>
  <c r="G9014" i="24"/>
  <c r="G9022" i="24"/>
  <c r="G9030" i="24"/>
  <c r="G9038" i="24"/>
  <c r="G9046" i="24"/>
  <c r="G9054" i="24"/>
  <c r="G9062" i="24"/>
  <c r="G9173" i="24"/>
  <c r="G9516" i="24"/>
  <c r="G9563" i="24"/>
  <c r="G9571" i="24"/>
  <c r="G9619" i="24"/>
  <c r="G11871" i="24"/>
  <c r="G11879" i="24"/>
  <c r="G8855" i="24"/>
  <c r="G8783" i="24"/>
  <c r="G8815" i="24"/>
  <c r="G9317" i="24"/>
  <c r="G9325" i="24"/>
  <c r="G9333" i="24"/>
  <c r="G9341" i="24"/>
  <c r="G9365" i="24"/>
  <c r="G9373" i="24"/>
  <c r="G9381" i="24"/>
  <c r="G9429" i="24"/>
  <c r="G9453" i="24"/>
  <c r="G9461" i="24"/>
  <c r="G11880" i="24"/>
  <c r="G8697" i="24"/>
  <c r="G8705" i="24"/>
  <c r="G8713" i="24"/>
  <c r="G8721" i="24"/>
  <c r="G8729" i="24"/>
  <c r="G8768" i="24"/>
  <c r="G8824" i="24"/>
  <c r="G8832" i="24"/>
  <c r="G8840" i="24"/>
  <c r="G8856" i="24"/>
  <c r="G8872" i="24"/>
  <c r="G8880" i="24"/>
  <c r="G8888" i="24"/>
  <c r="G8967" i="24"/>
  <c r="G8983" i="24"/>
  <c r="G8999" i="24"/>
  <c r="G9007" i="24"/>
  <c r="G9015" i="24"/>
  <c r="G9023" i="24"/>
  <c r="G9031" i="24"/>
  <c r="G9047" i="24"/>
  <c r="G9055" i="24"/>
  <c r="G9071" i="24"/>
  <c r="G9079" i="24"/>
  <c r="G9095" i="24"/>
  <c r="G9134" i="24"/>
  <c r="G9166" i="24"/>
  <c r="G9174" i="24"/>
  <c r="G9182" i="24"/>
  <c r="G9190" i="24"/>
  <c r="G9214" i="24"/>
  <c r="G9293" i="24"/>
  <c r="G9301" i="24"/>
  <c r="G9396" i="24"/>
  <c r="G9404" i="24"/>
  <c r="G9412" i="24"/>
  <c r="G9420" i="24"/>
  <c r="G9452" i="24"/>
  <c r="G9476" i="24"/>
  <c r="G9484" i="24"/>
  <c r="G9492" i="24"/>
  <c r="G9500" i="24"/>
  <c r="G9508" i="24"/>
  <c r="G9752" i="24"/>
  <c r="G9830" i="24"/>
  <c r="G9901" i="24"/>
  <c r="G9909" i="24"/>
  <c r="G9917" i="24"/>
  <c r="G10592" i="24"/>
  <c r="G10600" i="24"/>
  <c r="G10640" i="24"/>
  <c r="G10664" i="24"/>
  <c r="G10688" i="24"/>
  <c r="G10696" i="24"/>
  <c r="G10704" i="24"/>
  <c r="G10831" i="24"/>
  <c r="G10839" i="24"/>
  <c r="G10847" i="24"/>
  <c r="G10871" i="24"/>
  <c r="G10879" i="24"/>
  <c r="G10911" i="24"/>
  <c r="G10926" i="24"/>
  <c r="G11045" i="24"/>
  <c r="G11053" i="24"/>
  <c r="G11236" i="24"/>
  <c r="G11244" i="24"/>
  <c r="G11260" i="24"/>
  <c r="G11276" i="24"/>
  <c r="G11284" i="24"/>
  <c r="G11292" i="24"/>
  <c r="G11324" i="24"/>
  <c r="G11332" i="24"/>
  <c r="G11538" i="24"/>
  <c r="G11546" i="24"/>
  <c r="G11554" i="24"/>
  <c r="G11631" i="24"/>
  <c r="G11830" i="24"/>
  <c r="G12281" i="24"/>
  <c r="G12329" i="24"/>
  <c r="G12337" i="24"/>
  <c r="G231" i="24"/>
  <c r="G941" i="24"/>
  <c r="G1218" i="24"/>
  <c r="G1616" i="24"/>
  <c r="G2651" i="24"/>
  <c r="G3138" i="24"/>
  <c r="G3202" i="24"/>
  <c r="G3210" i="24"/>
  <c r="G3218" i="24"/>
  <c r="G3226" i="24"/>
  <c r="G3234" i="24"/>
  <c r="G3250" i="24"/>
  <c r="G3258" i="24"/>
  <c r="G3266" i="24"/>
  <c r="G3490" i="24"/>
  <c r="G3498" i="24"/>
  <c r="G4008" i="24"/>
  <c r="G4215" i="24"/>
  <c r="G4231" i="24"/>
  <c r="G4605" i="24"/>
  <c r="G4621" i="24"/>
  <c r="G4637" i="24"/>
  <c r="G4669" i="24"/>
  <c r="G5034" i="24"/>
  <c r="G5263" i="24"/>
  <c r="G6059" i="24"/>
  <c r="G6289" i="24"/>
  <c r="G6369" i="24"/>
  <c r="G6432" i="24"/>
  <c r="G6456" i="24"/>
  <c r="G6464" i="24"/>
  <c r="G6472" i="24"/>
  <c r="G6480" i="24"/>
  <c r="G6495" i="24"/>
  <c r="G7009" i="24"/>
  <c r="G7797" i="24"/>
  <c r="G8139" i="24"/>
  <c r="G8147" i="24"/>
  <c r="G8155" i="24"/>
  <c r="G8194" i="24"/>
  <c r="G8257" i="24"/>
  <c r="G8344" i="24"/>
  <c r="G8407" i="24"/>
  <c r="G8423" i="24"/>
  <c r="G8431" i="24"/>
  <c r="G8581" i="24"/>
  <c r="G8612" i="24"/>
  <c r="G10133" i="24"/>
  <c r="G10539" i="24"/>
  <c r="G10714" i="24"/>
  <c r="G11438" i="24"/>
  <c r="G12252" i="24"/>
  <c r="G12300" i="24"/>
  <c r="G12308" i="24"/>
  <c r="G12609" i="24"/>
  <c r="G263" i="24"/>
  <c r="G279" i="24"/>
  <c r="G295" i="24"/>
  <c r="G311" i="24"/>
  <c r="G327" i="24"/>
  <c r="G343" i="24"/>
  <c r="G351" i="24"/>
  <c r="G375" i="24"/>
  <c r="G391" i="24"/>
  <c r="G407" i="24"/>
  <c r="G415" i="24"/>
  <c r="G423" i="24"/>
  <c r="G838" i="24"/>
  <c r="G846" i="24"/>
  <c r="G854" i="24"/>
  <c r="G862" i="24"/>
  <c r="G870" i="24"/>
  <c r="G878" i="24"/>
  <c r="G1275" i="24"/>
  <c r="G1283" i="24"/>
  <c r="G1291" i="24"/>
  <c r="G1330" i="24"/>
  <c r="G1465" i="24"/>
  <c r="G1473" i="24"/>
  <c r="G1481" i="24"/>
  <c r="G1489" i="24"/>
  <c r="G1497" i="24"/>
  <c r="G1505" i="24"/>
  <c r="G1513" i="24"/>
  <c r="G1521" i="24"/>
  <c r="G1537" i="24"/>
  <c r="G1545" i="24"/>
  <c r="G1553" i="24"/>
  <c r="G1561" i="24"/>
  <c r="G1569" i="24"/>
  <c r="G1640" i="24"/>
  <c r="G1648" i="24"/>
  <c r="G1664" i="24"/>
  <c r="G1680" i="24"/>
  <c r="G1736" i="24"/>
  <c r="G1744" i="24"/>
  <c r="G1760" i="24"/>
  <c r="G1768" i="24"/>
  <c r="G1776" i="24"/>
  <c r="G1792" i="24"/>
  <c r="G1800" i="24"/>
  <c r="G1808" i="24"/>
  <c r="G1824" i="24"/>
  <c r="G1856" i="24"/>
  <c r="G1872" i="24"/>
  <c r="G1888" i="24"/>
  <c r="G1896" i="24"/>
  <c r="G1904" i="24"/>
  <c r="G1920" i="24"/>
  <c r="G1928" i="24"/>
  <c r="G1936" i="24"/>
  <c r="G1952" i="24"/>
  <c r="G1960" i="24"/>
  <c r="G1968" i="24"/>
  <c r="G1984" i="24"/>
  <c r="G1992" i="24"/>
  <c r="G2000" i="24"/>
  <c r="G2016" i="24"/>
  <c r="G2024" i="24"/>
  <c r="G2032" i="24"/>
  <c r="G2056" i="24"/>
  <c r="G2064" i="24"/>
  <c r="G2080" i="24"/>
  <c r="G2469" i="24"/>
  <c r="G2875" i="24"/>
  <c r="G2883" i="24"/>
  <c r="G2891" i="24"/>
  <c r="G2907" i="24"/>
  <c r="G2915" i="24"/>
  <c r="G2923" i="24"/>
  <c r="G2931" i="24"/>
  <c r="G2947" i="24"/>
  <c r="G2955" i="24"/>
  <c r="G2963" i="24"/>
  <c r="G2971" i="24"/>
  <c r="G2995" i="24"/>
  <c r="G3035" i="24"/>
  <c r="G3043" i="24"/>
  <c r="G3051" i="24"/>
  <c r="G3506" i="24"/>
  <c r="G3514" i="24"/>
  <c r="G3538" i="24"/>
  <c r="G3546" i="24"/>
  <c r="G3562" i="24"/>
  <c r="G3570" i="24"/>
  <c r="G3578" i="24"/>
  <c r="G3586" i="24"/>
  <c r="G3594" i="24"/>
  <c r="G3602" i="24"/>
  <c r="G3841" i="24"/>
  <c r="G3873" i="24"/>
  <c r="G4040" i="24"/>
  <c r="G4056" i="24"/>
  <c r="G4064" i="24"/>
  <c r="G4072" i="24"/>
  <c r="G4080" i="24"/>
  <c r="G4096" i="24"/>
  <c r="G4120" i="24"/>
  <c r="G4136" i="24"/>
  <c r="G4184" i="24"/>
  <c r="G4192" i="24"/>
  <c r="G4224" i="24"/>
  <c r="G4232" i="24"/>
  <c r="G4248" i="24"/>
  <c r="G4264" i="24"/>
  <c r="G4288" i="24"/>
  <c r="G4304" i="24"/>
  <c r="G4312" i="24"/>
  <c r="G4328" i="24"/>
  <c r="G4391" i="24"/>
  <c r="G4471" i="24"/>
  <c r="G4479" i="24"/>
  <c r="G4606" i="24"/>
  <c r="G4614" i="24"/>
  <c r="G4622" i="24"/>
  <c r="G4638" i="24"/>
  <c r="G4646" i="24"/>
  <c r="G4654" i="24"/>
  <c r="G4662" i="24"/>
  <c r="G4670" i="24"/>
  <c r="G4686" i="24"/>
  <c r="G4694" i="24"/>
  <c r="G4710" i="24"/>
  <c r="G4741" i="24"/>
  <c r="G4876" i="24"/>
  <c r="G4884" i="24"/>
  <c r="G5137" i="24"/>
  <c r="G5145" i="24"/>
  <c r="G5153" i="24"/>
  <c r="G5161" i="24"/>
  <c r="G5177" i="24"/>
  <c r="G5185" i="24"/>
  <c r="G5193" i="24"/>
  <c r="G5201" i="24"/>
  <c r="G5225" i="24"/>
  <c r="G5233" i="24"/>
  <c r="G5241" i="24"/>
  <c r="G5256" i="24"/>
  <c r="G5264" i="24"/>
  <c r="G5272" i="24"/>
  <c r="G5296" i="24"/>
  <c r="G5304" i="24"/>
  <c r="G5312" i="24"/>
  <c r="G5510" i="24"/>
  <c r="G5534" i="24"/>
  <c r="G5542" i="24"/>
  <c r="G5550" i="24"/>
  <c r="G5558" i="24"/>
  <c r="G5566" i="24"/>
  <c r="G5574" i="24"/>
  <c r="G5582" i="24"/>
  <c r="G5614" i="24"/>
  <c r="G5622" i="24"/>
  <c r="G5630" i="24"/>
  <c r="G5638" i="24"/>
  <c r="G5646" i="24"/>
  <c r="G5654" i="24"/>
  <c r="G5662" i="24"/>
  <c r="G5678" i="24"/>
  <c r="G5686" i="24"/>
  <c r="G5694" i="24"/>
  <c r="G5734" i="24"/>
  <c r="G5742" i="24"/>
  <c r="G5750" i="24"/>
  <c r="G5790" i="24"/>
  <c r="G5798" i="24"/>
  <c r="G5869" i="24"/>
  <c r="G5877" i="24"/>
  <c r="G5885" i="24"/>
  <c r="G5901" i="24"/>
  <c r="G5909" i="24"/>
  <c r="G5925" i="24"/>
  <c r="G5933" i="24"/>
  <c r="G6020" i="24"/>
  <c r="G6036" i="24"/>
  <c r="G6068" i="24"/>
  <c r="G6076" i="24"/>
  <c r="G6100" i="24"/>
  <c r="G6108" i="24"/>
  <c r="G6195" i="24"/>
  <c r="G6203" i="24"/>
  <c r="G6211" i="24"/>
  <c r="G6227" i="24"/>
  <c r="G6282" i="24"/>
  <c r="G6511" i="24"/>
  <c r="G6551" i="24"/>
  <c r="G6559" i="24"/>
  <c r="G6583" i="24"/>
  <c r="G6599" i="24"/>
  <c r="G6654" i="24"/>
  <c r="G6693" i="24"/>
  <c r="G6701" i="24"/>
  <c r="G6709" i="24"/>
  <c r="G6717" i="24"/>
  <c r="G6725" i="24"/>
  <c r="G6733" i="24"/>
  <c r="G6811" i="24"/>
  <c r="G6827" i="24"/>
  <c r="G7033" i="24"/>
  <c r="G7255" i="24"/>
  <c r="G7263" i="24"/>
  <c r="G7303" i="24"/>
  <c r="G7335" i="24"/>
  <c r="G7343" i="24"/>
  <c r="G7351" i="24"/>
  <c r="G7383" i="24"/>
  <c r="G7407" i="24"/>
  <c r="G7431" i="24"/>
  <c r="G7439" i="24"/>
  <c r="G7455" i="24"/>
  <c r="G7471" i="24"/>
  <c r="G7606" i="24"/>
  <c r="G7614" i="24"/>
  <c r="G7989" i="24"/>
  <c r="G8202" i="24"/>
  <c r="G8210" i="24"/>
  <c r="G8218" i="24"/>
  <c r="G8281" i="24"/>
  <c r="G8345" i="24"/>
  <c r="G8361" i="24"/>
  <c r="G8369" i="24"/>
  <c r="G8377" i="24"/>
  <c r="G8559" i="24"/>
  <c r="G8574" i="24"/>
  <c r="G8605" i="24"/>
  <c r="G8923" i="24"/>
  <c r="G8939" i="24"/>
  <c r="G8947" i="24"/>
  <c r="G9130" i="24"/>
  <c r="G9154" i="24"/>
  <c r="G9336" i="24"/>
  <c r="G9519" i="24"/>
  <c r="G9598" i="24"/>
  <c r="G9622" i="24"/>
  <c r="G9630" i="24"/>
  <c r="G9638" i="24"/>
  <c r="G9646" i="24"/>
  <c r="G9935" i="24"/>
  <c r="G10062" i="24"/>
  <c r="G10078" i="24"/>
  <c r="G10086" i="24"/>
  <c r="G10094" i="24"/>
  <c r="G10102" i="24"/>
  <c r="G10126" i="24"/>
  <c r="G10142" i="24"/>
  <c r="G10150" i="24"/>
  <c r="G10301" i="24"/>
  <c r="G10309" i="24"/>
  <c r="G10317" i="24"/>
  <c r="G10341" i="24"/>
  <c r="G10349" i="24"/>
  <c r="G10357" i="24"/>
  <c r="G10405" i="24"/>
  <c r="G10508" i="24"/>
  <c r="G10516" i="24"/>
  <c r="G10532" i="24"/>
  <c r="G10540" i="24"/>
  <c r="G10548" i="24"/>
  <c r="G10564" i="24"/>
  <c r="G10731" i="24"/>
  <c r="G10763" i="24"/>
  <c r="G10771" i="24"/>
  <c r="G10938" i="24"/>
  <c r="G11152" i="24"/>
  <c r="G11160" i="24"/>
  <c r="G11423" i="24"/>
  <c r="G11439" i="24"/>
  <c r="G11557" i="24"/>
  <c r="G11730" i="24"/>
  <c r="G11746" i="24"/>
  <c r="G11754" i="24"/>
  <c r="G11770" i="24"/>
  <c r="G11778" i="24"/>
  <c r="G11842" i="24"/>
  <c r="G11919" i="24"/>
  <c r="G11981" i="24"/>
  <c r="G12221" i="24"/>
  <c r="G12245" i="24"/>
  <c r="G12285" i="24"/>
  <c r="G12301" i="24"/>
  <c r="G12309" i="24"/>
  <c r="G12333" i="24"/>
  <c r="G12357" i="24"/>
  <c r="G12492" i="24"/>
  <c r="G12500" i="24"/>
  <c r="G12524" i="24"/>
  <c r="G4853" i="24"/>
  <c r="G4877" i="24"/>
  <c r="G4885" i="24"/>
  <c r="G5028" i="24"/>
  <c r="G5036" i="24"/>
  <c r="G5044" i="24"/>
  <c r="G5115" i="24"/>
  <c r="G5146" i="24"/>
  <c r="G5154" i="24"/>
  <c r="G5218" i="24"/>
  <c r="G5226" i="24"/>
  <c r="G5257" i="24"/>
  <c r="G5265" i="24"/>
  <c r="G5281" i="24"/>
  <c r="G5376" i="24"/>
  <c r="G5384" i="24"/>
  <c r="G5392" i="24"/>
  <c r="G5503" i="24"/>
  <c r="G5551" i="24"/>
  <c r="G5559" i="24"/>
  <c r="G5567" i="24"/>
  <c r="G5583" i="24"/>
  <c r="G5591" i="24"/>
  <c r="G5599" i="24"/>
  <c r="G5607" i="24"/>
  <c r="G5615" i="24"/>
  <c r="G5631" i="24"/>
  <c r="G5647" i="24"/>
  <c r="G5663" i="24"/>
  <c r="G5703" i="24"/>
  <c r="G5711" i="24"/>
  <c r="G5727" i="24"/>
  <c r="G5735" i="24"/>
  <c r="G5751" i="24"/>
  <c r="G5823" i="24"/>
  <c r="G5878" i="24"/>
  <c r="G5894" i="24"/>
  <c r="G5902" i="24"/>
  <c r="G5918" i="24"/>
  <c r="G5926" i="24"/>
  <c r="G5997" i="24"/>
  <c r="G6021" i="24"/>
  <c r="G6029" i="24"/>
  <c r="G6037" i="24"/>
  <c r="G6045" i="24"/>
  <c r="G6053" i="24"/>
  <c r="G6061" i="24"/>
  <c r="G6069" i="24"/>
  <c r="G6077" i="24"/>
  <c r="G6093" i="24"/>
  <c r="G6109" i="24"/>
  <c r="G6188" i="24"/>
  <c r="G6196" i="24"/>
  <c r="G6212" i="24"/>
  <c r="G6228" i="24"/>
  <c r="G6489" i="24"/>
  <c r="G6512" i="24"/>
  <c r="G6536" i="24"/>
  <c r="G6544" i="24"/>
  <c r="G6552" i="24"/>
  <c r="G6560" i="24"/>
  <c r="G6568" i="24"/>
  <c r="G6576" i="24"/>
  <c r="G6584" i="24"/>
  <c r="G6592" i="24"/>
  <c r="G6600" i="24"/>
  <c r="G6616" i="24"/>
  <c r="G6623" i="24"/>
  <c r="G6631" i="24"/>
  <c r="G6663" i="24"/>
  <c r="G6694" i="24"/>
  <c r="G6702" i="24"/>
  <c r="G6750" i="24"/>
  <c r="G6765" i="24"/>
  <c r="G6906" i="24"/>
  <c r="G7018" i="24"/>
  <c r="G7089" i="24"/>
  <c r="G7105" i="24"/>
  <c r="G7113" i="24"/>
  <c r="G7137" i="24"/>
  <c r="G7184" i="24"/>
  <c r="G7256" i="24"/>
  <c r="G7654" i="24"/>
  <c r="G8757" i="24"/>
  <c r="G8765" i="24"/>
  <c r="G8773" i="24"/>
  <c r="G8789" i="24"/>
  <c r="G8828" i="24"/>
  <c r="G8948" i="24"/>
  <c r="G9139" i="24"/>
  <c r="G9147" i="24"/>
  <c r="G9258" i="24"/>
  <c r="G9313" i="24"/>
  <c r="G9329" i="24"/>
  <c r="G9543" i="24"/>
  <c r="G9850" i="24"/>
  <c r="G9882" i="24"/>
  <c r="G9921" i="24"/>
  <c r="G10015" i="24"/>
  <c r="G10031" i="24"/>
  <c r="G10047" i="24"/>
  <c r="G10055" i="24"/>
  <c r="G10103" i="24"/>
  <c r="G10111" i="24"/>
  <c r="G10119" i="24"/>
  <c r="G10206" i="24"/>
  <c r="G10230" i="24"/>
  <c r="G10636" i="24"/>
  <c r="G10660" i="24"/>
  <c r="G10676" i="24"/>
  <c r="G10803" i="24"/>
  <c r="G11240" i="24"/>
  <c r="G11248" i="24"/>
  <c r="G11256" i="24"/>
  <c r="G13191" i="24"/>
  <c r="G12694" i="24"/>
  <c r="G12710" i="24"/>
  <c r="G12718" i="24"/>
  <c r="G12734" i="24"/>
  <c r="G12742" i="24"/>
  <c r="G12766" i="24"/>
  <c r="G12782" i="24"/>
  <c r="G12798" i="24"/>
  <c r="G12806" i="24"/>
  <c r="G12814" i="24"/>
  <c r="G12846" i="24"/>
  <c r="G12933" i="24"/>
  <c r="G7514" i="24"/>
  <c r="G7522" i="24"/>
  <c r="G7561" i="24"/>
  <c r="G7577" i="24"/>
  <c r="G7593" i="24"/>
  <c r="G7609" i="24"/>
  <c r="G7617" i="24"/>
  <c r="G7625" i="24"/>
  <c r="G7992" i="24"/>
  <c r="G8000" i="24"/>
  <c r="G8174" i="24"/>
  <c r="G8213" i="24"/>
  <c r="G8221" i="24"/>
  <c r="G8229" i="24"/>
  <c r="G8237" i="24"/>
  <c r="G8245" i="24"/>
  <c r="G8253" i="24"/>
  <c r="G8340" i="24"/>
  <c r="G8348" i="24"/>
  <c r="G8356" i="24"/>
  <c r="G8372" i="24"/>
  <c r="G8380" i="24"/>
  <c r="G8388" i="24"/>
  <c r="G8554" i="24"/>
  <c r="G8569" i="24"/>
  <c r="G8608" i="24"/>
  <c r="G8616" i="24"/>
  <c r="G8711" i="24"/>
  <c r="G8735" i="24"/>
  <c r="G8846" i="24"/>
  <c r="G8862" i="24"/>
  <c r="G8878" i="24"/>
  <c r="G8894" i="24"/>
  <c r="G8965" i="24"/>
  <c r="G8981" i="24"/>
  <c r="G8997" i="24"/>
  <c r="G9005" i="24"/>
  <c r="G9037" i="24"/>
  <c r="G9053" i="24"/>
  <c r="G9061" i="24"/>
  <c r="G9085" i="24"/>
  <c r="G9101" i="24"/>
  <c r="G9117" i="24"/>
  <c r="G9172" i="24"/>
  <c r="G9220" i="24"/>
  <c r="G9228" i="24"/>
  <c r="G9236" i="24"/>
  <c r="G9275" i="24"/>
  <c r="G9346" i="24"/>
  <c r="G9362" i="24"/>
  <c r="G9378" i="24"/>
  <c r="G9394" i="24"/>
  <c r="G9410" i="24"/>
  <c r="G9418" i="24"/>
  <c r="G9426" i="24"/>
  <c r="G9450" i="24"/>
  <c r="G9466" i="24"/>
  <c r="G9474" i="24"/>
  <c r="G9490" i="24"/>
  <c r="G9498" i="24"/>
  <c r="G9506" i="24"/>
  <c r="G9521" i="24"/>
  <c r="G9584" i="24"/>
  <c r="G9592" i="24"/>
  <c r="G9608" i="24"/>
  <c r="G9616" i="24"/>
  <c r="G9632" i="24"/>
  <c r="G9640" i="24"/>
  <c r="G9648" i="24"/>
  <c r="G9656" i="24"/>
  <c r="G9664" i="24"/>
  <c r="G9695" i="24"/>
  <c r="G9710" i="24"/>
  <c r="G9718" i="24"/>
  <c r="G9742" i="24"/>
  <c r="G9773" i="24"/>
  <c r="G10756" i="24"/>
  <c r="G10947" i="24"/>
  <c r="G11336" i="24"/>
  <c r="G11974" i="24"/>
  <c r="G12373" i="24"/>
  <c r="G9545" i="24"/>
  <c r="G9672" i="24"/>
  <c r="G9688" i="24"/>
  <c r="G9750" i="24"/>
  <c r="G9758" i="24"/>
  <c r="G9789" i="24"/>
  <c r="G9836" i="24"/>
  <c r="G9899" i="24"/>
  <c r="G9930" i="24"/>
  <c r="G9946" i="24"/>
  <c r="G9969" i="24"/>
  <c r="G9985" i="24"/>
  <c r="G10359" i="24"/>
  <c r="G10367" i="24"/>
  <c r="G10375" i="24"/>
  <c r="G10391" i="24"/>
  <c r="G10399" i="24"/>
  <c r="G10415" i="24"/>
  <c r="G10510" i="24"/>
  <c r="G10574" i="24"/>
  <c r="G10582" i="24"/>
  <c r="G10605" i="24"/>
  <c r="G10860" i="24"/>
  <c r="G10876" i="24"/>
  <c r="G11034" i="24"/>
  <c r="G11082" i="24"/>
  <c r="G11098" i="24"/>
  <c r="G11122" i="24"/>
  <c r="G11225" i="24"/>
  <c r="G11305" i="24"/>
  <c r="G11313" i="24"/>
  <c r="G12363" i="24"/>
  <c r="G12371" i="24"/>
  <c r="G12379" i="24"/>
  <c r="G12387" i="24"/>
  <c r="G12419" i="24"/>
  <c r="G12475" i="24"/>
  <c r="G12483" i="24"/>
  <c r="G12530" i="24"/>
  <c r="G12538" i="24"/>
  <c r="G12546" i="24"/>
  <c r="G12562" i="24"/>
  <c r="G12616" i="24"/>
  <c r="G12687" i="24"/>
  <c r="G12910" i="24"/>
  <c r="G12941" i="24"/>
  <c r="G12949" i="24"/>
  <c r="G12973" i="24"/>
  <c r="G12989" i="24"/>
  <c r="G12997" i="24"/>
  <c r="G13005" i="24"/>
  <c r="G13013" i="24"/>
  <c r="G13021" i="24"/>
  <c r="G13029" i="24"/>
  <c r="G13045" i="24"/>
  <c r="G13053" i="24"/>
  <c r="G13077" i="24"/>
  <c r="G13085" i="24"/>
  <c r="G13093" i="24"/>
  <c r="G13109" i="24"/>
  <c r="G13125" i="24"/>
  <c r="G13157" i="24"/>
  <c r="G13165" i="24"/>
  <c r="G13202" i="24"/>
  <c r="G13182" i="24"/>
  <c r="G7464" i="24"/>
  <c r="G7615" i="24"/>
  <c r="G8401" i="24"/>
  <c r="G10042" i="24"/>
  <c r="G10098" i="24"/>
  <c r="G10145" i="24"/>
  <c r="G10765" i="24"/>
  <c r="G10932" i="24"/>
  <c r="G10979" i="24"/>
  <c r="G11146" i="24"/>
  <c r="G11644" i="24"/>
  <c r="G11660" i="24"/>
  <c r="G11787" i="24"/>
  <c r="G11912" i="24"/>
  <c r="G12493" i="24"/>
  <c r="G12509" i="24"/>
  <c r="G13179" i="24"/>
  <c r="G4035" i="24"/>
  <c r="G4043" i="24"/>
  <c r="G4059" i="24"/>
  <c r="G4075" i="24"/>
  <c r="G4083" i="24"/>
  <c r="G4139" i="24"/>
  <c r="G4155" i="24"/>
  <c r="G4171" i="24"/>
  <c r="G4187" i="24"/>
  <c r="G4195" i="24"/>
  <c r="G4203" i="24"/>
  <c r="G4211" i="24"/>
  <c r="G4219" i="24"/>
  <c r="G4227" i="24"/>
  <c r="G4243" i="24"/>
  <c r="G4274" i="24"/>
  <c r="G4346" i="24"/>
  <c r="G4354" i="24"/>
  <c r="G4362" i="24"/>
  <c r="G4370" i="24"/>
  <c r="G4378" i="24"/>
  <c r="G4386" i="24"/>
  <c r="G4418" i="24"/>
  <c r="G4426" i="24"/>
  <c r="G4434" i="24"/>
  <c r="G4505" i="24"/>
  <c r="G4545" i="24"/>
  <c r="G4767" i="24"/>
  <c r="G4783" i="24"/>
  <c r="G4791" i="24"/>
  <c r="G5061" i="24"/>
  <c r="G5069" i="24"/>
  <c r="G5473" i="24"/>
  <c r="G5481" i="24"/>
  <c r="G5720" i="24"/>
  <c r="G5943" i="24"/>
  <c r="G5959" i="24"/>
  <c r="G5967" i="24"/>
  <c r="G6134" i="24"/>
  <c r="G6142" i="24"/>
  <c r="G6158" i="24"/>
  <c r="G6197" i="24"/>
  <c r="G6205" i="24"/>
  <c r="G6213" i="24"/>
  <c r="G6221" i="24"/>
  <c r="G6229" i="24"/>
  <c r="G6411" i="24"/>
  <c r="G6553" i="24"/>
  <c r="G6561" i="24"/>
  <c r="G6569" i="24"/>
  <c r="G6577" i="24"/>
  <c r="G6593" i="24"/>
  <c r="G6601" i="24"/>
  <c r="G6609" i="24"/>
  <c r="G6813" i="24"/>
  <c r="G6821" i="24"/>
  <c r="G6829" i="24"/>
  <c r="G6837" i="24"/>
  <c r="G6845" i="24"/>
  <c r="G6853" i="24"/>
  <c r="G6892" i="24"/>
  <c r="G7027" i="24"/>
  <c r="G7035" i="24"/>
  <c r="G7090" i="24"/>
  <c r="G7098" i="24"/>
  <c r="G7106" i="24"/>
  <c r="G7122" i="24"/>
  <c r="G7145" i="24"/>
  <c r="G7161" i="24"/>
  <c r="G7169" i="24"/>
  <c r="G7329" i="24"/>
  <c r="G7337" i="24"/>
  <c r="G7353" i="24"/>
  <c r="G7393" i="24"/>
  <c r="G7401" i="24"/>
  <c r="G7409" i="24"/>
  <c r="G7417" i="24"/>
  <c r="G7425" i="24"/>
  <c r="G7457" i="24"/>
  <c r="G7465" i="24"/>
  <c r="G7991" i="24"/>
  <c r="G8125" i="24"/>
  <c r="G8212" i="24"/>
  <c r="G8236" i="24"/>
  <c r="G8244" i="24"/>
  <c r="G8252" i="24"/>
  <c r="G8283" i="24"/>
  <c r="G8291" i="24"/>
  <c r="G8299" i="24"/>
  <c r="G8307" i="24"/>
  <c r="G8315" i="24"/>
  <c r="G8441" i="24"/>
  <c r="G8449" i="24"/>
  <c r="G8457" i="24"/>
  <c r="G8465" i="24"/>
  <c r="G8473" i="24"/>
  <c r="G8489" i="24"/>
  <c r="G8497" i="24"/>
  <c r="G8521" i="24"/>
  <c r="G8529" i="24"/>
  <c r="G8537" i="24"/>
  <c r="G8591" i="24"/>
  <c r="G8606" i="24"/>
  <c r="G8622" i="24"/>
  <c r="G8724" i="24"/>
  <c r="G8756" i="24"/>
  <c r="G8764" i="24"/>
  <c r="G8788" i="24"/>
  <c r="G8796" i="24"/>
  <c r="G8804" i="24"/>
  <c r="G8859" i="24"/>
  <c r="G8867" i="24"/>
  <c r="G8875" i="24"/>
  <c r="G8891" i="24"/>
  <c r="G8899" i="24"/>
  <c r="G8922" i="24"/>
  <c r="G8970" i="24"/>
  <c r="G8978" i="24"/>
  <c r="G8986" i="24"/>
  <c r="G9010" i="24"/>
  <c r="G9114" i="24"/>
  <c r="G9209" i="24"/>
  <c r="G9217" i="24"/>
  <c r="G9225" i="24"/>
  <c r="G9233" i="24"/>
  <c r="G9265" i="24"/>
  <c r="G9272" i="24"/>
  <c r="G9343" i="24"/>
  <c r="G9351" i="24"/>
  <c r="G9390" i="24"/>
  <c r="G9556" i="24"/>
  <c r="G9564" i="24"/>
  <c r="G9628" i="24"/>
  <c r="G9676" i="24"/>
  <c r="G9769" i="24"/>
  <c r="G9956" i="24"/>
  <c r="G10083" i="24"/>
  <c r="G10114" i="24"/>
  <c r="G10122" i="24"/>
  <c r="G10130" i="24"/>
  <c r="G10154" i="24"/>
  <c r="G10249" i="24"/>
  <c r="G10321" i="24"/>
  <c r="G10329" i="24"/>
  <c r="G10337" i="24"/>
  <c r="G10345" i="24"/>
  <c r="G10361" i="24"/>
  <c r="G10377" i="24"/>
  <c r="G10385" i="24"/>
  <c r="G10393" i="24"/>
  <c r="G10417" i="24"/>
  <c r="G11178" i="24"/>
  <c r="G11274" i="24"/>
  <c r="G11290" i="24"/>
  <c r="G11298" i="24"/>
  <c r="G11457" i="24"/>
  <c r="G11890" i="24"/>
  <c r="G12079" i="24"/>
  <c r="G12390" i="24"/>
  <c r="G12414" i="24"/>
  <c r="G12565" i="24"/>
  <c r="G9700" i="24"/>
  <c r="G11005" i="24"/>
  <c r="G11172" i="24"/>
  <c r="G11355" i="24"/>
  <c r="G11363" i="24"/>
  <c r="G11387" i="24"/>
  <c r="G11395" i="24"/>
  <c r="G11403" i="24"/>
  <c r="G11474" i="24"/>
  <c r="G11482" i="24"/>
  <c r="G11490" i="24"/>
  <c r="G11498" i="24"/>
  <c r="G11630" i="24"/>
  <c r="G11638" i="24"/>
  <c r="G11654" i="24"/>
  <c r="G11662" i="24"/>
  <c r="G11670" i="24"/>
  <c r="G11686" i="24"/>
  <c r="G11694" i="24"/>
  <c r="G11725" i="24"/>
  <c r="G11733" i="24"/>
  <c r="G11741" i="24"/>
  <c r="G11749" i="24"/>
  <c r="G11757" i="24"/>
  <c r="G11765" i="24"/>
  <c r="G11789" i="24"/>
  <c r="G11797" i="24"/>
  <c r="G11805" i="24"/>
  <c r="G11829" i="24"/>
  <c r="G11837" i="24"/>
  <c r="G11861" i="24"/>
  <c r="G12248" i="24"/>
  <c r="G12304" i="24"/>
  <c r="G12312" i="24"/>
  <c r="G12320" i="24"/>
  <c r="G12652" i="24"/>
  <c r="G12668" i="24"/>
  <c r="G12692" i="24"/>
  <c r="G12700" i="24"/>
  <c r="G12780" i="24"/>
  <c r="G12796" i="24"/>
  <c r="G12812" i="24"/>
  <c r="G12820" i="24"/>
  <c r="G12836" i="24"/>
  <c r="G12938" i="24"/>
  <c r="G12946" i="24"/>
  <c r="G12970" i="24"/>
  <c r="G9763" i="24"/>
  <c r="G9786" i="24"/>
  <c r="G9794" i="24"/>
  <c r="G9833" i="24"/>
  <c r="G9864" i="24"/>
  <c r="G9896" i="24"/>
  <c r="G9911" i="24"/>
  <c r="G9965" i="24"/>
  <c r="G10100" i="24"/>
  <c r="G10139" i="24"/>
  <c r="G10147" i="24"/>
  <c r="G10258" i="24"/>
  <c r="G10266" i="24"/>
  <c r="G10282" i="24"/>
  <c r="G10290" i="24"/>
  <c r="G10306" i="24"/>
  <c r="G10346" i="24"/>
  <c r="G10354" i="24"/>
  <c r="G10370" i="24"/>
  <c r="G10378" i="24"/>
  <c r="G10394" i="24"/>
  <c r="G10441" i="24"/>
  <c r="G10465" i="24"/>
  <c r="G10481" i="24"/>
  <c r="G10615" i="24"/>
  <c r="G10742" i="24"/>
  <c r="G10822" i="24"/>
  <c r="G10830" i="24"/>
  <c r="G10957" i="24"/>
  <c r="G10973" i="24"/>
  <c r="G11036" i="24"/>
  <c r="G11044" i="24"/>
  <c r="G11060" i="24"/>
  <c r="G11068" i="24"/>
  <c r="G11084" i="24"/>
  <c r="G11108" i="24"/>
  <c r="G11116" i="24"/>
  <c r="G11195" i="24"/>
  <c r="G11203" i="24"/>
  <c r="G11219" i="24"/>
  <c r="G11267" i="24"/>
  <c r="G11275" i="24"/>
  <c r="G11283" i="24"/>
  <c r="G11323" i="24"/>
  <c r="G11450" i="24"/>
  <c r="G11458" i="24"/>
  <c r="G11521" i="24"/>
  <c r="G11614" i="24"/>
  <c r="G11622" i="24"/>
  <c r="G11732" i="24"/>
  <c r="G11876" i="24"/>
  <c r="G11906" i="24"/>
  <c r="G11936" i="24"/>
  <c r="G11992" i="24"/>
  <c r="G12024" i="24"/>
  <c r="G12064" i="24"/>
  <c r="G12096" i="24"/>
  <c r="G12104" i="24"/>
  <c r="G12112" i="24"/>
  <c r="G12136" i="24"/>
  <c r="G12144" i="24"/>
  <c r="G12168" i="24"/>
  <c r="G12176" i="24"/>
  <c r="G12184" i="24"/>
  <c r="G12423" i="24"/>
  <c r="G12455" i="24"/>
  <c r="G12463" i="24"/>
  <c r="G12479" i="24"/>
  <c r="G12636" i="24"/>
  <c r="G12851" i="24"/>
  <c r="G12906" i="24"/>
  <c r="G12914" i="24"/>
  <c r="G12985" i="24"/>
  <c r="G13001" i="24"/>
  <c r="G13081" i="24"/>
  <c r="G13113" i="24"/>
  <c r="G13129" i="24"/>
  <c r="G13145" i="24"/>
  <c r="G13153" i="24"/>
  <c r="G13161" i="24"/>
  <c r="G13169" i="24"/>
  <c r="G13186" i="24"/>
  <c r="G13170" i="24"/>
  <c r="G10120" i="24"/>
  <c r="G10271" i="24"/>
  <c r="G10287" i="24"/>
  <c r="G10311" i="24"/>
  <c r="G10406" i="24"/>
  <c r="G10414" i="24"/>
  <c r="G10517" i="24"/>
  <c r="G10525" i="24"/>
  <c r="G10533" i="24"/>
  <c r="G10549" i="24"/>
  <c r="G10565" i="24"/>
  <c r="G10707" i="24"/>
  <c r="G10715" i="24"/>
  <c r="G10746" i="24"/>
  <c r="G11088" i="24"/>
  <c r="G11096" i="24"/>
  <c r="G11112" i="24"/>
  <c r="G11151" i="24"/>
  <c r="G11215" i="24"/>
  <c r="G11223" i="24"/>
  <c r="G11231" i="24"/>
  <c r="G11247" i="24"/>
  <c r="G11319" i="24"/>
  <c r="G11334" i="24"/>
  <c r="G11342" i="24"/>
  <c r="G11350" i="24"/>
  <c r="G11374" i="24"/>
  <c r="G11382" i="24"/>
  <c r="G11390" i="24"/>
  <c r="G11398" i="24"/>
  <c r="G11460" i="24"/>
  <c r="G11468" i="24"/>
  <c r="G11476" i="24"/>
  <c r="G11484" i="24"/>
  <c r="G11492" i="24"/>
  <c r="G11500" i="24"/>
  <c r="G11508" i="24"/>
  <c r="G11539" i="24"/>
  <c r="G11547" i="24"/>
  <c r="G11656" i="24"/>
  <c r="G11688" i="24"/>
  <c r="G11704" i="24"/>
  <c r="G11743" i="24"/>
  <c r="G11751" i="24"/>
  <c r="G11759" i="24"/>
  <c r="G11775" i="24"/>
  <c r="G11807" i="24"/>
  <c r="G11839" i="24"/>
  <c r="G11863" i="24"/>
  <c r="G11886" i="24"/>
  <c r="G11970" i="24"/>
  <c r="G12290" i="24"/>
  <c r="G12298" i="24"/>
  <c r="G12338" i="24"/>
  <c r="G12417" i="24"/>
  <c r="G12425" i="24"/>
  <c r="G12433" i="24"/>
  <c r="G12472" i="24"/>
  <c r="G12512" i="24"/>
  <c r="G12661" i="24"/>
  <c r="G12669" i="24"/>
  <c r="G12677" i="24"/>
  <c r="G12709" i="24"/>
  <c r="G12725" i="24"/>
  <c r="G12741" i="24"/>
  <c r="G12749" i="24"/>
  <c r="G12773" i="24"/>
  <c r="G12781" i="24"/>
  <c r="G12797" i="24"/>
  <c r="G12813" i="24"/>
  <c r="G12821" i="24"/>
  <c r="G12829" i="24"/>
  <c r="G12876" i="24"/>
  <c r="G12884" i="24"/>
  <c r="G12900" i="24"/>
  <c r="G12947" i="24"/>
  <c r="G13074" i="24"/>
  <c r="G2219" i="24"/>
  <c r="G2424" i="24"/>
  <c r="G12926" i="24"/>
  <c r="G13043" i="24"/>
  <c r="G13091" i="24"/>
  <c r="G4516" i="24"/>
  <c r="G4532" i="24"/>
  <c r="G6899" i="24"/>
  <c r="G12934" i="24"/>
  <c r="G817" i="24"/>
  <c r="G1871" i="24"/>
  <c r="G2149" i="24"/>
  <c r="G2196" i="24"/>
  <c r="G3588" i="24"/>
  <c r="G8085" i="24"/>
  <c r="G13164" i="24"/>
  <c r="G500" i="24"/>
  <c r="G1712" i="24"/>
  <c r="G3652" i="24"/>
  <c r="G1840" i="24"/>
  <c r="G2063" i="24"/>
  <c r="G2079" i="24"/>
  <c r="G2189" i="24"/>
  <c r="G12904" i="24"/>
  <c r="G12982" i="24"/>
  <c r="G6089" i="24"/>
  <c r="G12733" i="24"/>
  <c r="G335" i="24"/>
  <c r="G367" i="24"/>
  <c r="G5821" i="24"/>
  <c r="G12648" i="24"/>
  <c r="G12905" i="24"/>
  <c r="G1666" i="24"/>
  <c r="G3565" i="24"/>
  <c r="E5" i="27"/>
  <c r="D5" i="27"/>
  <c r="G527" i="24"/>
  <c r="G1532" i="24"/>
  <c r="G5618" i="24"/>
  <c r="G5215" i="24"/>
  <c r="G5603" i="24"/>
  <c r="G7874" i="24"/>
  <c r="G6" i="24"/>
  <c r="G13" i="24"/>
  <c r="G44" i="24"/>
  <c r="G52" i="24"/>
  <c r="G60" i="24"/>
  <c r="G68" i="24"/>
  <c r="G76" i="24"/>
  <c r="G131" i="24"/>
  <c r="G147" i="24"/>
  <c r="G155" i="24"/>
  <c r="G163" i="24"/>
  <c r="G171" i="24"/>
  <c r="G179" i="24"/>
  <c r="G187" i="24"/>
  <c r="G258" i="24"/>
  <c r="G266" i="24"/>
  <c r="G274" i="24"/>
  <c r="G282" i="24"/>
  <c r="G298" i="24"/>
  <c r="G338" i="24"/>
  <c r="G346" i="24"/>
  <c r="G2501" i="24"/>
  <c r="G2517" i="24"/>
  <c r="G2533" i="24"/>
  <c r="G2541" i="24"/>
  <c r="G2557" i="24"/>
  <c r="G2565" i="24"/>
  <c r="G2581" i="24"/>
  <c r="G2589" i="24"/>
  <c r="G2597" i="24"/>
  <c r="G2605" i="24"/>
  <c r="G2613" i="24"/>
  <c r="G2708" i="24"/>
  <c r="G2716" i="24"/>
  <c r="G2724" i="24"/>
  <c r="G3059" i="24"/>
  <c r="G3067" i="24"/>
  <c r="G3075" i="24"/>
  <c r="G3083" i="24"/>
  <c r="G3091" i="24"/>
  <c r="G3099" i="24"/>
  <c r="G3115" i="24"/>
  <c r="G3282" i="24"/>
  <c r="G3290" i="24"/>
  <c r="G3298" i="24"/>
  <c r="G3306" i="24"/>
  <c r="G3314" i="24"/>
  <c r="G3322" i="24"/>
  <c r="G3330" i="24"/>
  <c r="G3346" i="24"/>
  <c r="G3362" i="24"/>
  <c r="G3370" i="24"/>
  <c r="G3394" i="24"/>
  <c r="G3410" i="24"/>
  <c r="G3418" i="24"/>
  <c r="G3449" i="24"/>
  <c r="G3823" i="24"/>
  <c r="G3839" i="24"/>
  <c r="G3871" i="24"/>
  <c r="G3887" i="24"/>
  <c r="G3919" i="24"/>
  <c r="G3935" i="24"/>
  <c r="G3943" i="24"/>
  <c r="G5074" i="24"/>
  <c r="G5082" i="24"/>
  <c r="G5090" i="24"/>
  <c r="G5098" i="24"/>
  <c r="G5122" i="24"/>
  <c r="G5152" i="24"/>
  <c r="G5160" i="24"/>
  <c r="G5184" i="24"/>
  <c r="G5192" i="24"/>
  <c r="G5581" i="24"/>
  <c r="G5604" i="24"/>
  <c r="G5659" i="24"/>
  <c r="G5705" i="24"/>
  <c r="G5721" i="24"/>
  <c r="G8553" i="24"/>
  <c r="G8653" i="24"/>
  <c r="G8669" i="24"/>
  <c r="G8677" i="24"/>
  <c r="G8708" i="24"/>
  <c r="G8732" i="24"/>
  <c r="G8740" i="24"/>
  <c r="G8906" i="24"/>
  <c r="G8914" i="24"/>
  <c r="G8946" i="24"/>
  <c r="G9469" i="24"/>
  <c r="G9477" i="24"/>
  <c r="G9485" i="24"/>
  <c r="G9493" i="24"/>
  <c r="G9501" i="24"/>
  <c r="G9523" i="24"/>
  <c r="G9531" i="24"/>
  <c r="G9539" i="24"/>
  <c r="G9554" i="24"/>
  <c r="G9562" i="24"/>
  <c r="G10262" i="24"/>
  <c r="G10270" i="24"/>
  <c r="G4068" i="24"/>
  <c r="G2487" i="24"/>
  <c r="G4263" i="24"/>
  <c r="G12972" i="24"/>
  <c r="G13019" i="24"/>
  <c r="G943" i="24"/>
  <c r="G1711" i="24"/>
  <c r="G1807" i="24"/>
  <c r="G1919" i="24"/>
  <c r="G1935" i="24"/>
  <c r="G2157" i="24"/>
  <c r="G3628" i="24"/>
  <c r="G13068" i="24"/>
  <c r="G3763" i="24"/>
  <c r="G12865" i="24"/>
  <c r="G12912" i="24"/>
  <c r="G6057" i="24"/>
  <c r="G7498" i="24"/>
  <c r="G12944" i="24"/>
  <c r="G1263" i="24"/>
  <c r="G1396" i="24"/>
  <c r="G10569" i="24"/>
  <c r="G10584" i="24"/>
  <c r="G12913" i="24"/>
  <c r="G12975" i="24"/>
  <c r="G12983" i="24"/>
  <c r="G13110" i="24"/>
  <c r="G1515" i="24"/>
  <c r="G5758" i="24"/>
  <c r="G5774" i="24"/>
  <c r="G8189" i="24"/>
  <c r="G12844" i="24"/>
  <c r="G12898" i="24"/>
  <c r="G1295" i="24"/>
  <c r="G5396" i="24"/>
  <c r="G8064" i="24"/>
  <c r="G8096" i="24"/>
  <c r="G11480" i="24"/>
  <c r="G12719" i="24"/>
  <c r="G4076" i="24"/>
  <c r="G5121" i="24"/>
  <c r="G6518" i="24"/>
  <c r="G9538" i="24"/>
  <c r="G7" i="24"/>
  <c r="G14" i="24"/>
  <c r="G22" i="24"/>
  <c r="G29" i="24"/>
  <c r="G45" i="24"/>
  <c r="G61" i="24"/>
  <c r="G108" i="24"/>
  <c r="G116" i="24"/>
  <c r="G124" i="24"/>
  <c r="G132" i="24"/>
  <c r="G140" i="24"/>
  <c r="G148" i="24"/>
  <c r="G156" i="24"/>
  <c r="G1877" i="24"/>
  <c r="G1885" i="24"/>
  <c r="G1917" i="24"/>
  <c r="G1925" i="24"/>
  <c r="G1933" i="24"/>
  <c r="G1941" i="24"/>
  <c r="G1949" i="24"/>
  <c r="G1973" i="24"/>
  <c r="G1981" i="24"/>
  <c r="G1989" i="24"/>
  <c r="G1997" i="24"/>
  <c r="G2005" i="24"/>
  <c r="G2013" i="24"/>
  <c r="G2068" i="24"/>
  <c r="G2076" i="24"/>
  <c r="G2115" i="24"/>
  <c r="G2139" i="24"/>
  <c r="G2147" i="24"/>
  <c r="G2163" i="24"/>
  <c r="G2194" i="24"/>
  <c r="G2218" i="24"/>
  <c r="G2226" i="24"/>
  <c r="G2273" i="24"/>
  <c r="G2281" i="24"/>
  <c r="G2368" i="24"/>
  <c r="G2376" i="24"/>
  <c r="G2415" i="24"/>
  <c r="G2478" i="24"/>
  <c r="G2494" i="24"/>
  <c r="G2542" i="24"/>
  <c r="G2558" i="24"/>
  <c r="G2574" i="24"/>
  <c r="G2590" i="24"/>
  <c r="G2780" i="24"/>
  <c r="G3060" i="24"/>
  <c r="G3068" i="24"/>
  <c r="G3084" i="24"/>
  <c r="G3092" i="24"/>
  <c r="G3100" i="24"/>
  <c r="G4950" i="24"/>
  <c r="G4966" i="24"/>
  <c r="G4974" i="24"/>
  <c r="G4982" i="24"/>
  <c r="G5075" i="24"/>
  <c r="G5083" i="24"/>
  <c r="G5091" i="24"/>
  <c r="G5612" i="24"/>
  <c r="G7120" i="24"/>
  <c r="G7128" i="24"/>
  <c r="G8309" i="24"/>
  <c r="G8317" i="24"/>
  <c r="G8364" i="24"/>
  <c r="G8546" i="24"/>
  <c r="G8600" i="24"/>
  <c r="G8654" i="24"/>
  <c r="G8662" i="24"/>
  <c r="G8686" i="24"/>
  <c r="G8701" i="24"/>
  <c r="G8709" i="24"/>
  <c r="G8717" i="24"/>
  <c r="G8748" i="24"/>
  <c r="G8836" i="24"/>
  <c r="G8844" i="24"/>
  <c r="G9391" i="24"/>
  <c r="G9415" i="24"/>
  <c r="G9423" i="24"/>
  <c r="G950" i="24"/>
  <c r="G1887" i="24"/>
  <c r="G708" i="24"/>
  <c r="G2936" i="24"/>
  <c r="G7061" i="24"/>
  <c r="G7212" i="24"/>
  <c r="G12641" i="24"/>
  <c r="G12726" i="24"/>
  <c r="G511" i="24"/>
  <c r="G162" i="24"/>
  <c r="G93" i="24"/>
  <c r="G918" i="24"/>
  <c r="G926" i="24"/>
  <c r="G934" i="24"/>
  <c r="G942" i="24"/>
  <c r="G981" i="24"/>
  <c r="G989" i="24"/>
  <c r="G997" i="24"/>
  <c r="G1005" i="24"/>
  <c r="G1021" i="24"/>
  <c r="G1037" i="24"/>
  <c r="G1100" i="24"/>
  <c r="G1108" i="24"/>
  <c r="G1116" i="24"/>
  <c r="G1124" i="24"/>
  <c r="G1132" i="24"/>
  <c r="G1140" i="24"/>
  <c r="G1148" i="24"/>
  <c r="G1156" i="24"/>
  <c r="G2037" i="24"/>
  <c r="G2045" i="24"/>
  <c r="G2053" i="24"/>
  <c r="G2100" i="24"/>
  <c r="G2171" i="24"/>
  <c r="G2289" i="24"/>
  <c r="G2305" i="24"/>
  <c r="G2313" i="24"/>
  <c r="G2321" i="24"/>
  <c r="G2329" i="24"/>
  <c r="G2345" i="24"/>
  <c r="G2392" i="24"/>
  <c r="G2400" i="24"/>
  <c r="G2408" i="24"/>
  <c r="G2463" i="24"/>
  <c r="G2997" i="24"/>
  <c r="G3005" i="24"/>
  <c r="G3013" i="24"/>
  <c r="G4278" i="24"/>
  <c r="G4294" i="24"/>
  <c r="G4309" i="24"/>
  <c r="G4444" i="24"/>
  <c r="G4460" i="24"/>
  <c r="G4468" i="24"/>
  <c r="G4523" i="24"/>
  <c r="G4531" i="24"/>
  <c r="G4539" i="24"/>
  <c r="G4554" i="24"/>
  <c r="G4570" i="24"/>
  <c r="G4578" i="24"/>
  <c r="G4586" i="24"/>
  <c r="G4903" i="24"/>
  <c r="G4927" i="24"/>
  <c r="G5021" i="24"/>
  <c r="G5037" i="24"/>
  <c r="G5060" i="24"/>
  <c r="G5068" i="24"/>
  <c r="G7010" i="24"/>
  <c r="G8294" i="24"/>
  <c r="G8302" i="24"/>
  <c r="G8310" i="24"/>
  <c r="G8326" i="24"/>
  <c r="G12587" i="24"/>
  <c r="G705" i="24"/>
  <c r="G713" i="24"/>
  <c r="G721" i="24"/>
  <c r="G729" i="24"/>
  <c r="G737" i="24"/>
  <c r="G760" i="24"/>
  <c r="G783" i="24"/>
  <c r="G791" i="24"/>
  <c r="G829" i="24"/>
  <c r="G885" i="24"/>
  <c r="G924" i="24"/>
  <c r="G932" i="24"/>
  <c r="G979" i="24"/>
  <c r="G995" i="24"/>
  <c r="G1011" i="24"/>
  <c r="G1019" i="24"/>
  <c r="G1027" i="24"/>
  <c r="G1035" i="24"/>
  <c r="G1043" i="24"/>
  <c r="G1051" i="24"/>
  <c r="G1059" i="24"/>
  <c r="G1098" i="24"/>
  <c r="G1106" i="24"/>
  <c r="G1122" i="24"/>
  <c r="G1130" i="24"/>
  <c r="G1138" i="24"/>
  <c r="G1146" i="24"/>
  <c r="G1414" i="24"/>
  <c r="G1422" i="24"/>
  <c r="G1493" i="24"/>
  <c r="G1501" i="24"/>
  <c r="G1525" i="24"/>
  <c r="G1533" i="24"/>
  <c r="G1541" i="24"/>
  <c r="G1549" i="24"/>
  <c r="G1557" i="24"/>
  <c r="G1565" i="24"/>
  <c r="G1596" i="24"/>
  <c r="G1604" i="24"/>
  <c r="G1612" i="24"/>
  <c r="G1620" i="24"/>
  <c r="G1628" i="24"/>
  <c r="G1739" i="24"/>
  <c r="G1747" i="24"/>
  <c r="G1763" i="24"/>
  <c r="G1779" i="24"/>
  <c r="G2366" i="24"/>
  <c r="G2421" i="24"/>
  <c r="G2429" i="24"/>
  <c r="G2499" i="24"/>
  <c r="G2507" i="24"/>
  <c r="G2523" i="24"/>
  <c r="G2531" i="24"/>
  <c r="G2539" i="24"/>
  <c r="G2563" i="24"/>
  <c r="G2571" i="24"/>
  <c r="G2579" i="24"/>
  <c r="G2587" i="24"/>
  <c r="G2595" i="24"/>
  <c r="G2603" i="24"/>
  <c r="G2611" i="24"/>
  <c r="G2619" i="24"/>
  <c r="G2658" i="24"/>
  <c r="G2706" i="24"/>
  <c r="G2897" i="24"/>
  <c r="G2905" i="24"/>
  <c r="G2913" i="24"/>
  <c r="G2937" i="24"/>
  <c r="G2945" i="24"/>
  <c r="G2961" i="24"/>
  <c r="G3423" i="24"/>
  <c r="G3431" i="24"/>
  <c r="G3439" i="24"/>
  <c r="G3455" i="24"/>
  <c r="G3471" i="24"/>
  <c r="G3487" i="24"/>
  <c r="G3495" i="24"/>
  <c r="G3534" i="24"/>
  <c r="G3542" i="24"/>
  <c r="G3550" i="24"/>
  <c r="G3566" i="24"/>
  <c r="G3574" i="24"/>
  <c r="G3582" i="24"/>
  <c r="G3590" i="24"/>
  <c r="G3598" i="24"/>
  <c r="G3606" i="24"/>
  <c r="G3622" i="24"/>
  <c r="G3677" i="24"/>
  <c r="G3725" i="24"/>
  <c r="G4145" i="24"/>
  <c r="G4161" i="24"/>
  <c r="G4177" i="24"/>
  <c r="G4185" i="24"/>
  <c r="G4217" i="24"/>
  <c r="G4225" i="24"/>
  <c r="G4233" i="24"/>
  <c r="G4241" i="24"/>
  <c r="G4257" i="24"/>
  <c r="G4265" i="24"/>
  <c r="G4280" i="24"/>
  <c r="G4311" i="24"/>
  <c r="G4327" i="24"/>
  <c r="G4335" i="24"/>
  <c r="G4343" i="24"/>
  <c r="G4351" i="24"/>
  <c r="G4367" i="24"/>
  <c r="G4383" i="24"/>
  <c r="G4423" i="24"/>
  <c r="G4446" i="24"/>
  <c r="G4486" i="24"/>
  <c r="G4494" i="24"/>
  <c r="G4786" i="24"/>
  <c r="G4794" i="24"/>
  <c r="G4857" i="24"/>
  <c r="G4881" i="24"/>
  <c r="G4889" i="24"/>
  <c r="G4905" i="24"/>
  <c r="G4913" i="24"/>
  <c r="G4921" i="24"/>
  <c r="G4929" i="24"/>
  <c r="G4976" i="24"/>
  <c r="G4984" i="24"/>
  <c r="G5000" i="24"/>
  <c r="G5046" i="24"/>
  <c r="G5054" i="24"/>
  <c r="G5084" i="24"/>
  <c r="G5123" i="24"/>
  <c r="G5131" i="24"/>
  <c r="G6299" i="24"/>
  <c r="G6307" i="24"/>
  <c r="G6323" i="24"/>
  <c r="G6339" i="24"/>
  <c r="G6347" i="24"/>
  <c r="G6355" i="24"/>
  <c r="G6363" i="24"/>
  <c r="G6378" i="24"/>
  <c r="G6394" i="24"/>
  <c r="G6418" i="24"/>
  <c r="G7070" i="24"/>
  <c r="G7078" i="24"/>
  <c r="G7133" i="24"/>
  <c r="G7141" i="24"/>
  <c r="G7435" i="24"/>
  <c r="G7467" i="24"/>
  <c r="G7585" i="24"/>
  <c r="G8109" i="24"/>
  <c r="G8171" i="24"/>
  <c r="G8349" i="24"/>
  <c r="G8797" i="24"/>
  <c r="G8805" i="24"/>
  <c r="G9368" i="24"/>
  <c r="G9384" i="24"/>
  <c r="G9392" i="24"/>
  <c r="G10215" i="24"/>
  <c r="G10255" i="24"/>
  <c r="G10840" i="24"/>
  <c r="G10920" i="24"/>
  <c r="G10928" i="24"/>
  <c r="G10936" i="24"/>
  <c r="G11062" i="24"/>
  <c r="G11285" i="24"/>
  <c r="G1075" i="24"/>
  <c r="G1162" i="24"/>
  <c r="G1170" i="24"/>
  <c r="G1178" i="24"/>
  <c r="G1186" i="24"/>
  <c r="G1194" i="24"/>
  <c r="G1202" i="24"/>
  <c r="G1210" i="24"/>
  <c r="G1226" i="24"/>
  <c r="G1234" i="24"/>
  <c r="G1367" i="24"/>
  <c r="G1383" i="24"/>
  <c r="G1399" i="24"/>
  <c r="G1470" i="24"/>
  <c r="G1478" i="24"/>
  <c r="G1486" i="24"/>
  <c r="G1652" i="24"/>
  <c r="G2240" i="24"/>
  <c r="G2311" i="24"/>
  <c r="G2327" i="24"/>
  <c r="G2335" i="24"/>
  <c r="G2343" i="24"/>
  <c r="G2398" i="24"/>
  <c r="G2437" i="24"/>
  <c r="G2453" i="24"/>
  <c r="G2461" i="24"/>
  <c r="G2627" i="24"/>
  <c r="G2659" i="24"/>
  <c r="G2667" i="24"/>
  <c r="G2683" i="24"/>
  <c r="G2691" i="24"/>
  <c r="G2699" i="24"/>
  <c r="G2738" i="24"/>
  <c r="G2746" i="24"/>
  <c r="G2754" i="24"/>
  <c r="G2762" i="24"/>
  <c r="G2770" i="24"/>
  <c r="G2778" i="24"/>
  <c r="G2786" i="24"/>
  <c r="G2794" i="24"/>
  <c r="G2818" i="24"/>
  <c r="G2834" i="24"/>
  <c r="G2842" i="24"/>
  <c r="G2850" i="24"/>
  <c r="G2866" i="24"/>
  <c r="G6283" i="24"/>
  <c r="G6961" i="24"/>
  <c r="G6977" i="24"/>
  <c r="G6985" i="24"/>
  <c r="G6993" i="24"/>
  <c r="G7001" i="24"/>
  <c r="G7024" i="24"/>
  <c r="G7047" i="24"/>
  <c r="G7094" i="24"/>
  <c r="G7102" i="24"/>
  <c r="G7118" i="24"/>
  <c r="G7317" i="24"/>
  <c r="G7372" i="24"/>
  <c r="G7404" i="24"/>
  <c r="G7412" i="24"/>
  <c r="G7428" i="24"/>
  <c r="G7452" i="24"/>
  <c r="G7515" i="24"/>
  <c r="G7530" i="24"/>
  <c r="G7562" i="24"/>
  <c r="G7570" i="24"/>
  <c r="G7586" i="24"/>
  <c r="G7594" i="24"/>
  <c r="G7602" i="24"/>
  <c r="G8015" i="24"/>
  <c r="G8031" i="24"/>
  <c r="G8047" i="24"/>
  <c r="G8110" i="24"/>
  <c r="G8132" i="24"/>
  <c r="G8164" i="24"/>
  <c r="G8172" i="24"/>
  <c r="G8180" i="24"/>
  <c r="G8203" i="24"/>
  <c r="G8265" i="24"/>
  <c r="G8303" i="24"/>
  <c r="G8570" i="24"/>
  <c r="G8586" i="24"/>
  <c r="G8640" i="24"/>
  <c r="G9259" i="24"/>
  <c r="G9282" i="24"/>
  <c r="G10785" i="24"/>
  <c r="G10809" i="24"/>
  <c r="G10825" i="24"/>
  <c r="G10833" i="24"/>
  <c r="G10841" i="24"/>
  <c r="G10849" i="24"/>
  <c r="G10873" i="24"/>
  <c r="G10905" i="24"/>
  <c r="G10913" i="24"/>
  <c r="G815" i="24"/>
  <c r="G4122" i="24"/>
  <c r="G4439" i="24"/>
  <c r="G4455" i="24"/>
  <c r="G5031" i="24"/>
  <c r="G6252" i="24"/>
  <c r="G6268" i="24"/>
  <c r="G167" i="24"/>
  <c r="G183" i="24"/>
  <c r="G191" i="24"/>
  <c r="G262" i="24"/>
  <c r="G270" i="24"/>
  <c r="G278" i="24"/>
  <c r="G286" i="24"/>
  <c r="G294" i="24"/>
  <c r="G302" i="24"/>
  <c r="G310" i="24"/>
  <c r="G318" i="24"/>
  <c r="G326" i="24"/>
  <c r="G334" i="24"/>
  <c r="G350" i="24"/>
  <c r="G405" i="24"/>
  <c r="G420" i="24"/>
  <c r="G452" i="24"/>
  <c r="G460" i="24"/>
  <c r="G468" i="24"/>
  <c r="G476" i="24"/>
  <c r="G635" i="24"/>
  <c r="G643" i="24"/>
  <c r="G651" i="24"/>
  <c r="G659" i="24"/>
  <c r="G675" i="24"/>
  <c r="G691" i="24"/>
  <c r="G699" i="24"/>
  <c r="G746" i="24"/>
  <c r="G754" i="24"/>
  <c r="G871" i="24"/>
  <c r="G949" i="24"/>
  <c r="G965" i="24"/>
  <c r="G980" i="24"/>
  <c r="G1076" i="24"/>
  <c r="G1163" i="24"/>
  <c r="G1171" i="24"/>
  <c r="G1179" i="24"/>
  <c r="G1187" i="24"/>
  <c r="G1203" i="24"/>
  <c r="G1211" i="24"/>
  <c r="G1219" i="24"/>
  <c r="G1243" i="24"/>
  <c r="G1251" i="24"/>
  <c r="G1267" i="24"/>
  <c r="G1298" i="24"/>
  <c r="G1306" i="24"/>
  <c r="G1329" i="24"/>
  <c r="G1337" i="24"/>
  <c r="G1345" i="24"/>
  <c r="G1352" i="24"/>
  <c r="G1376" i="24"/>
  <c r="G1384" i="24"/>
  <c r="G1392" i="24"/>
  <c r="G1423" i="24"/>
  <c r="G1463" i="24"/>
  <c r="G1479" i="24"/>
  <c r="G1582" i="24"/>
  <c r="G2170" i="24"/>
  <c r="G2296" i="24"/>
  <c r="G2304" i="24"/>
  <c r="G2312" i="24"/>
  <c r="G2320" i="24"/>
  <c r="G2336" i="24"/>
  <c r="G2344" i="24"/>
  <c r="G2375" i="24"/>
  <c r="G2383" i="24"/>
  <c r="G2399" i="24"/>
  <c r="G2407" i="24"/>
  <c r="G2446" i="24"/>
  <c r="G2477" i="24"/>
  <c r="G2485" i="24"/>
  <c r="G2508" i="24"/>
  <c r="G2652" i="24"/>
  <c r="G2676" i="24"/>
  <c r="G2684" i="24"/>
  <c r="G2692" i="24"/>
  <c r="G2731" i="24"/>
  <c r="G2739" i="24"/>
  <c r="G2747" i="24"/>
  <c r="G2755" i="24"/>
  <c r="G2763" i="24"/>
  <c r="G2779" i="24"/>
  <c r="G2803" i="24"/>
  <c r="G2811" i="24"/>
  <c r="G2819" i="24"/>
  <c r="G2827" i="24"/>
  <c r="G2859" i="24"/>
  <c r="G3106" i="24"/>
  <c r="G3281" i="24"/>
  <c r="G3297" i="24"/>
  <c r="G3305" i="24"/>
  <c r="G3313" i="24"/>
  <c r="G3321" i="24"/>
  <c r="G3329" i="24"/>
  <c r="G3337" i="24"/>
  <c r="G3345" i="24"/>
  <c r="G3353" i="24"/>
  <c r="G3361" i="24"/>
  <c r="G3369" i="24"/>
  <c r="G3377" i="24"/>
  <c r="G3385" i="24"/>
  <c r="G3393" i="24"/>
  <c r="G3409" i="24"/>
  <c r="G3520" i="24"/>
  <c r="G3543" i="24"/>
  <c r="G3973" i="24"/>
  <c r="G3981" i="24"/>
  <c r="G3989" i="24"/>
  <c r="G4020" i="24"/>
  <c r="G4028" i="24"/>
  <c r="G4044" i="24"/>
  <c r="G4052" i="24"/>
  <c r="G4107" i="24"/>
  <c r="G4123" i="24"/>
  <c r="G4131" i="24"/>
  <c r="G4186" i="24"/>
  <c r="G4282" i="24"/>
  <c r="G4305" i="24"/>
  <c r="G4313" i="24"/>
  <c r="G4321" i="24"/>
  <c r="G4725" i="24"/>
  <c r="G4733" i="24"/>
  <c r="G4771" i="24"/>
  <c r="G4819" i="24"/>
  <c r="G4835" i="24"/>
  <c r="G4843" i="24"/>
  <c r="G4859" i="24"/>
  <c r="G4875" i="24"/>
  <c r="G4906" i="24"/>
  <c r="G6135" i="24"/>
  <c r="G6151" i="24"/>
  <c r="G6159" i="24"/>
  <c r="G6237" i="24"/>
  <c r="G6930" i="24"/>
  <c r="G6954" i="24"/>
  <c r="G6962" i="24"/>
  <c r="G6970" i="24"/>
  <c r="G6986" i="24"/>
  <c r="G7017" i="24"/>
  <c r="G7238" i="24"/>
  <c r="G7262" i="24"/>
  <c r="G7278" i="24"/>
  <c r="G7286" i="24"/>
  <c r="G7294" i="24"/>
  <c r="G7302" i="24"/>
  <c r="G7333" i="24"/>
  <c r="G7850" i="24"/>
  <c r="G7858" i="24"/>
  <c r="G7866" i="24"/>
  <c r="G8024" i="24"/>
  <c r="G8040" i="24"/>
  <c r="G8126" i="24"/>
  <c r="G8173" i="24"/>
  <c r="G8204" i="24"/>
  <c r="G8258" i="24"/>
  <c r="G8266" i="24"/>
  <c r="G9354" i="24"/>
  <c r="G9636" i="24"/>
  <c r="G2942" i="24"/>
  <c r="G2974" i="24"/>
  <c r="G2982" i="24"/>
  <c r="G3006" i="24"/>
  <c r="G3014" i="24"/>
  <c r="G3053" i="24"/>
  <c r="G3077" i="24"/>
  <c r="G3132" i="24"/>
  <c r="G3140" i="24"/>
  <c r="G3148" i="24"/>
  <c r="G3156" i="24"/>
  <c r="G3164" i="24"/>
  <c r="G5181" i="24"/>
  <c r="G5189" i="24"/>
  <c r="G5205" i="24"/>
  <c r="G5213" i="24"/>
  <c r="G5307" i="24"/>
  <c r="G5496" i="24"/>
  <c r="G5512" i="24"/>
  <c r="G5520" i="24"/>
  <c r="G5528" i="24"/>
  <c r="G5787" i="24"/>
  <c r="G5818" i="24"/>
  <c r="G5873" i="24"/>
  <c r="G5881" i="24"/>
  <c r="G5912" i="24"/>
  <c r="G5920" i="24"/>
  <c r="G5928" i="24"/>
  <c r="G5951" i="24"/>
  <c r="G5975" i="24"/>
  <c r="G6423" i="24"/>
  <c r="G6431" i="24"/>
  <c r="G6485" i="24"/>
  <c r="G6500" i="24"/>
  <c r="G6508" i="24"/>
  <c r="G6516" i="24"/>
  <c r="G6548" i="24"/>
  <c r="G6556" i="24"/>
  <c r="G6564" i="24"/>
  <c r="G6580" i="24"/>
  <c r="G6588" i="24"/>
  <c r="G6612" i="24"/>
  <c r="G6643" i="24"/>
  <c r="G6862" i="24"/>
  <c r="G6870" i="24"/>
  <c r="G7472" i="24"/>
  <c r="G7566" i="24"/>
  <c r="G7574" i="24"/>
  <c r="G7590" i="24"/>
  <c r="G7598" i="24"/>
  <c r="G7781" i="24"/>
  <c r="G7868" i="24"/>
  <c r="G7900" i="24"/>
  <c r="G7908" i="24"/>
  <c r="G7916" i="24"/>
  <c r="G7940" i="24"/>
  <c r="G7948" i="24"/>
  <c r="G7964" i="24"/>
  <c r="G7972" i="24"/>
  <c r="G9063" i="24"/>
  <c r="G9087" i="24"/>
  <c r="G9119" i="24"/>
  <c r="G10684" i="24"/>
  <c r="G10708" i="24"/>
  <c r="G10747" i="24"/>
  <c r="G10755" i="24"/>
  <c r="G10786" i="24"/>
  <c r="G10794" i="24"/>
  <c r="G10810" i="24"/>
  <c r="G10818" i="24"/>
  <c r="G10834" i="24"/>
  <c r="G10858" i="24"/>
  <c r="G10882" i="24"/>
  <c r="G11238" i="24"/>
  <c r="G2049" i="24"/>
  <c r="G2057" i="24"/>
  <c r="G2088" i="24"/>
  <c r="G2096" i="24"/>
  <c r="G2127" i="24"/>
  <c r="G2681" i="24"/>
  <c r="G2689" i="24"/>
  <c r="G2697" i="24"/>
  <c r="G2744" i="24"/>
  <c r="G2768" i="24"/>
  <c r="G2776" i="24"/>
  <c r="G2784" i="24"/>
  <c r="G2792" i="24"/>
  <c r="G2808" i="24"/>
  <c r="G2824" i="24"/>
  <c r="G2848" i="24"/>
  <c r="G2879" i="24"/>
  <c r="G2887" i="24"/>
  <c r="G2895" i="24"/>
  <c r="G2927" i="24"/>
  <c r="G2943" i="24"/>
  <c r="G2959" i="24"/>
  <c r="G2983" i="24"/>
  <c r="G2991" i="24"/>
  <c r="G3007" i="24"/>
  <c r="G3015" i="24"/>
  <c r="G3945" i="24"/>
  <c r="G3953" i="24"/>
  <c r="G4015" i="24"/>
  <c r="G4023" i="24"/>
  <c r="G4047" i="24"/>
  <c r="G4110" i="24"/>
  <c r="G4118" i="24"/>
  <c r="G4467" i="24"/>
  <c r="G4475" i="24"/>
  <c r="G4522" i="24"/>
  <c r="G4561" i="24"/>
  <c r="G4577" i="24"/>
  <c r="G4585" i="24"/>
  <c r="G4593" i="24"/>
  <c r="G4720" i="24"/>
  <c r="G4728" i="24"/>
  <c r="G4736" i="24"/>
  <c r="G4744" i="24"/>
  <c r="G4759" i="24"/>
  <c r="G4766" i="24"/>
  <c r="G5174" i="24"/>
  <c r="G5182" i="24"/>
  <c r="G5198" i="24"/>
  <c r="G5206" i="24"/>
  <c r="G5237" i="24"/>
  <c r="G5245" i="24"/>
  <c r="G5419" i="24"/>
  <c r="G5427" i="24"/>
  <c r="G5435" i="24"/>
  <c r="G5489" i="24"/>
  <c r="G5497" i="24"/>
  <c r="G5764" i="24"/>
  <c r="G5772" i="24"/>
  <c r="G5780" i="24"/>
  <c r="G5788" i="24"/>
  <c r="G5866" i="24"/>
  <c r="G5874" i="24"/>
  <c r="G5882" i="24"/>
  <c r="G5897" i="24"/>
  <c r="G5913" i="24"/>
  <c r="G5921" i="24"/>
  <c r="G5929" i="24"/>
  <c r="G5976" i="24"/>
  <c r="G5984" i="24"/>
  <c r="G5999" i="24"/>
  <c r="G6007" i="24"/>
  <c r="G6329" i="24"/>
  <c r="G6361" i="24"/>
  <c r="G6470" i="24"/>
  <c r="G6808" i="24"/>
  <c r="G6824" i="24"/>
  <c r="G9686" i="24"/>
  <c r="G9756" i="24"/>
  <c r="G9787" i="24"/>
  <c r="G9857" i="24"/>
  <c r="G9873" i="24"/>
  <c r="G9889" i="24"/>
  <c r="G9920" i="24"/>
  <c r="G9943" i="24"/>
  <c r="G10013" i="24"/>
  <c r="G10021" i="24"/>
  <c r="G10029" i="24"/>
  <c r="G10053" i="24"/>
  <c r="G10084" i="24"/>
  <c r="G10131" i="24"/>
  <c r="G10583" i="24"/>
  <c r="G10598" i="24"/>
  <c r="G10709" i="24"/>
  <c r="G10717" i="24"/>
  <c r="G10725" i="24"/>
  <c r="G10748" i="24"/>
  <c r="G3651" i="24"/>
  <c r="G3659" i="24"/>
  <c r="G3691" i="24"/>
  <c r="G3707" i="24"/>
  <c r="G3715" i="24"/>
  <c r="G3723" i="24"/>
  <c r="G3731" i="24"/>
  <c r="G3739" i="24"/>
  <c r="G3754" i="24"/>
  <c r="G3770" i="24"/>
  <c r="G3778" i="24"/>
  <c r="G4356" i="24"/>
  <c r="G4364" i="24"/>
  <c r="G4380" i="24"/>
  <c r="G4396" i="24"/>
  <c r="G4404" i="24"/>
  <c r="G4412" i="24"/>
  <c r="G4420" i="24"/>
  <c r="G4499" i="24"/>
  <c r="G4507" i="24"/>
  <c r="G4625" i="24"/>
  <c r="G4657" i="24"/>
  <c r="G4665" i="24"/>
  <c r="G4673" i="24"/>
  <c r="G4689" i="24"/>
  <c r="G4697" i="24"/>
  <c r="G4981" i="24"/>
  <c r="G4989" i="24"/>
  <c r="G4997" i="24"/>
  <c r="G5051" i="24"/>
  <c r="G5089" i="24"/>
  <c r="G5097" i="24"/>
  <c r="G5238" i="24"/>
  <c r="G5261" i="24"/>
  <c r="G5443" i="24"/>
  <c r="G5451" i="24"/>
  <c r="G5749" i="24"/>
  <c r="G5843" i="24"/>
  <c r="G5851" i="24"/>
  <c r="G5859" i="24"/>
  <c r="G5898" i="24"/>
  <c r="G5945" i="24"/>
  <c r="G5953" i="24"/>
  <c r="G5961" i="24"/>
  <c r="G5969" i="24"/>
  <c r="G5992" i="24"/>
  <c r="G9647" i="24"/>
  <c r="G9709" i="24"/>
  <c r="G9717" i="24"/>
  <c r="G9733" i="24"/>
  <c r="G9780" i="24"/>
  <c r="G9803" i="24"/>
  <c r="G9811" i="24"/>
  <c r="G9819" i="24"/>
  <c r="G9827" i="24"/>
  <c r="G9905" i="24"/>
  <c r="G9913" i="24"/>
  <c r="G9951" i="24"/>
  <c r="G9982" i="24"/>
  <c r="G10591" i="24"/>
  <c r="G10599" i="24"/>
  <c r="G10646" i="24"/>
  <c r="G10662" i="24"/>
  <c r="G10670" i="24"/>
  <c r="G10678" i="24"/>
  <c r="G10686" i="24"/>
  <c r="G5658" i="24"/>
  <c r="G5666" i="24"/>
  <c r="G5689" i="24"/>
  <c r="G5712" i="24"/>
  <c r="G6056" i="24"/>
  <c r="G6072" i="24"/>
  <c r="G6080" i="24"/>
  <c r="G6088" i="24"/>
  <c r="G6104" i="24"/>
  <c r="G6119" i="24"/>
  <c r="G6204" i="24"/>
  <c r="G6290" i="24"/>
  <c r="G6306" i="24"/>
  <c r="G6314" i="24"/>
  <c r="G6330" i="24"/>
  <c r="G6354" i="24"/>
  <c r="G6362" i="24"/>
  <c r="G6377" i="24"/>
  <c r="G6409" i="24"/>
  <c r="G6417" i="24"/>
  <c r="G6471" i="24"/>
  <c r="G6479" i="24"/>
  <c r="G6494" i="24"/>
  <c r="G6565" i="24"/>
  <c r="G6621" i="24"/>
  <c r="G6644" i="24"/>
  <c r="G6675" i="24"/>
  <c r="G6713" i="24"/>
  <c r="G6877" i="24"/>
  <c r="G6900" i="24"/>
  <c r="G6916" i="24"/>
  <c r="G6924" i="24"/>
  <c r="G6940" i="24"/>
  <c r="G7875" i="24"/>
  <c r="G7883" i="24"/>
  <c r="G7899" i="24"/>
  <c r="G7907" i="24"/>
  <c r="G7915" i="24"/>
  <c r="G7963" i="24"/>
  <c r="G7979" i="24"/>
  <c r="G7994" i="24"/>
  <c r="G8025" i="24"/>
  <c r="G8057" i="24"/>
  <c r="G8065" i="24"/>
  <c r="G8073" i="24"/>
  <c r="G8081" i="24"/>
  <c r="G8097" i="24"/>
  <c r="G8120" i="24"/>
  <c r="G8135" i="24"/>
  <c r="G8182" i="24"/>
  <c r="G9180" i="24"/>
  <c r="G9361" i="24"/>
  <c r="G9369" i="24"/>
  <c r="G9698" i="24"/>
  <c r="G9705" i="24"/>
  <c r="G10285" i="24"/>
  <c r="G10293" i="24"/>
  <c r="G10443" i="24"/>
  <c r="G10475" i="24"/>
  <c r="G10483" i="24"/>
  <c r="G10491" i="24"/>
  <c r="G10554" i="24"/>
  <c r="G10639" i="24"/>
  <c r="G10647" i="24"/>
  <c r="G10663" i="24"/>
  <c r="G10694" i="24"/>
  <c r="G10811" i="24"/>
  <c r="G10827" i="24"/>
  <c r="G10843" i="24"/>
  <c r="G12431" i="24"/>
  <c r="G12720" i="24"/>
  <c r="G12728" i="24"/>
  <c r="G12744" i="24"/>
  <c r="G12760" i="24"/>
  <c r="G12768" i="24"/>
  <c r="G12790" i="24"/>
  <c r="G13015" i="24"/>
  <c r="G13071" i="24"/>
  <c r="G10523" i="24"/>
  <c r="G10531" i="24"/>
  <c r="G10547" i="24"/>
  <c r="G10695" i="24"/>
  <c r="G10734" i="24"/>
  <c r="G10780" i="24"/>
  <c r="G10788" i="24"/>
  <c r="G12345" i="24"/>
  <c r="G12368" i="24"/>
  <c r="G12534" i="24"/>
  <c r="G12542" i="24"/>
  <c r="G12550" i="24"/>
  <c r="G12574" i="24"/>
  <c r="G12596" i="24"/>
  <c r="G12620" i="24"/>
  <c r="G2984" i="24"/>
  <c r="G3000" i="24"/>
  <c r="G3008" i="24"/>
  <c r="G3047" i="24"/>
  <c r="G3117" i="24"/>
  <c r="G3125" i="24"/>
  <c r="G3133" i="24"/>
  <c r="G3141" i="24"/>
  <c r="G3212" i="24"/>
  <c r="G3260" i="24"/>
  <c r="G3268" i="24"/>
  <c r="G3276" i="24"/>
  <c r="G3284" i="24"/>
  <c r="G3292" i="24"/>
  <c r="G3300" i="24"/>
  <c r="G3308" i="24"/>
  <c r="G3745" i="24"/>
  <c r="G3800" i="24"/>
  <c r="G3808" i="24"/>
  <c r="G3816" i="24"/>
  <c r="G3832" i="24"/>
  <c r="G3840" i="24"/>
  <c r="G3848" i="24"/>
  <c r="G3896" i="24"/>
  <c r="G3928" i="24"/>
  <c r="G3936" i="24"/>
  <c r="G3967" i="24"/>
  <c r="G3983" i="24"/>
  <c r="G3998" i="24"/>
  <c r="G4045" i="24"/>
  <c r="G4061" i="24"/>
  <c r="G4069" i="24"/>
  <c r="G4077" i="24"/>
  <c r="G4085" i="24"/>
  <c r="G4108" i="24"/>
  <c r="G4140" i="24"/>
  <c r="G4148" i="24"/>
  <c r="G4575" i="24"/>
  <c r="G4583" i="24"/>
  <c r="G4599" i="24"/>
  <c r="G4718" i="24"/>
  <c r="G4726" i="24"/>
  <c r="G4742" i="24"/>
  <c r="G4757" i="24"/>
  <c r="G4804" i="24"/>
  <c r="G4812" i="24"/>
  <c r="G4828" i="24"/>
  <c r="G4836" i="24"/>
  <c r="G4844" i="24"/>
  <c r="G4852" i="24"/>
  <c r="G4860" i="24"/>
  <c r="G4891" i="24"/>
  <c r="G5590" i="24"/>
  <c r="G5989" i="24"/>
  <c r="G6004" i="24"/>
  <c r="G6012" i="24"/>
  <c r="G6027" i="24"/>
  <c r="G6042" i="24"/>
  <c r="G6050" i="24"/>
  <c r="G6058" i="24"/>
  <c r="G6113" i="24"/>
  <c r="G6175" i="24"/>
  <c r="G6222" i="24"/>
  <c r="G6245" i="24"/>
  <c r="G6308" i="24"/>
  <c r="G6316" i="24"/>
  <c r="G6332" i="24"/>
  <c r="G6340" i="24"/>
  <c r="G6356" i="24"/>
  <c r="G6364" i="24"/>
  <c r="G6387" i="24"/>
  <c r="G6395" i="24"/>
  <c r="G6503" i="24"/>
  <c r="G6700" i="24"/>
  <c r="G7258" i="24"/>
  <c r="G7274" i="24"/>
  <c r="G7282" i="24"/>
  <c r="G7298" i="24"/>
  <c r="G7314" i="24"/>
  <c r="G7322" i="24"/>
  <c r="G7702" i="24"/>
  <c r="G7766" i="24"/>
  <c r="G7798" i="24"/>
  <c r="G7814" i="24"/>
  <c r="G8590" i="24"/>
  <c r="G8613" i="24"/>
  <c r="G8936" i="24"/>
  <c r="G8960" i="24"/>
  <c r="G8968" i="24"/>
  <c r="G8976" i="24"/>
  <c r="G9000" i="24"/>
  <c r="G9008" i="24"/>
  <c r="G9024" i="24"/>
  <c r="G9040" i="24"/>
  <c r="G9064" i="24"/>
  <c r="G9072" i="24"/>
  <c r="G9104" i="24"/>
  <c r="G9112" i="24"/>
  <c r="G9308" i="24"/>
  <c r="G9324" i="24"/>
  <c r="G9731" i="24"/>
  <c r="G9739" i="24"/>
  <c r="G9747" i="24"/>
  <c r="G9770" i="24"/>
  <c r="G9778" i="24"/>
  <c r="G9817" i="24"/>
  <c r="G9825" i="24"/>
  <c r="G9926" i="24"/>
  <c r="G9957" i="24"/>
  <c r="G9972" i="24"/>
  <c r="G10043" i="24"/>
  <c r="G10051" i="24"/>
  <c r="G10059" i="24"/>
  <c r="G10067" i="24"/>
  <c r="G10075" i="24"/>
  <c r="G10153" i="24"/>
  <c r="G10168" i="24"/>
  <c r="G10184" i="24"/>
  <c r="G12322" i="24"/>
  <c r="G12449" i="24"/>
  <c r="G12465" i="24"/>
  <c r="G12473" i="24"/>
  <c r="G12520" i="24"/>
  <c r="G2969" i="24"/>
  <c r="G2977" i="24"/>
  <c r="G2985" i="24"/>
  <c r="G2993" i="24"/>
  <c r="G3009" i="24"/>
  <c r="G3063" i="24"/>
  <c r="G3079" i="24"/>
  <c r="G3087" i="24"/>
  <c r="G3245" i="24"/>
  <c r="G3603" i="24"/>
  <c r="G3611" i="24"/>
  <c r="G3619" i="24"/>
  <c r="G3627" i="24"/>
  <c r="G3746" i="24"/>
  <c r="G3801" i="24"/>
  <c r="G3817" i="24"/>
  <c r="G3825" i="24"/>
  <c r="G3833" i="24"/>
  <c r="G3849" i="24"/>
  <c r="G3857" i="24"/>
  <c r="G3881" i="24"/>
  <c r="G3889" i="24"/>
  <c r="G3897" i="24"/>
  <c r="G3905" i="24"/>
  <c r="G3921" i="24"/>
  <c r="G3937" i="24"/>
  <c r="G4062" i="24"/>
  <c r="G4070" i="24"/>
  <c r="G4102" i="24"/>
  <c r="G4141" i="24"/>
  <c r="G4513" i="24"/>
  <c r="G4521" i="24"/>
  <c r="G4529" i="24"/>
  <c r="G4537" i="24"/>
  <c r="G4560" i="24"/>
  <c r="G4568" i="24"/>
  <c r="G4592" i="24"/>
  <c r="G4600" i="24"/>
  <c r="G4607" i="24"/>
  <c r="G4615" i="24"/>
  <c r="G4719" i="24"/>
  <c r="G4727" i="24"/>
  <c r="G4735" i="24"/>
  <c r="G4758" i="24"/>
  <c r="G5275" i="24"/>
  <c r="G5283" i="24"/>
  <c r="G5291" i="24"/>
  <c r="G5330" i="24"/>
  <c r="G5338" i="24"/>
  <c r="G5346" i="24"/>
  <c r="G5457" i="24"/>
  <c r="G5480" i="24"/>
  <c r="G5974" i="24"/>
  <c r="G5990" i="24"/>
  <c r="G6005" i="24"/>
  <c r="G6051" i="24"/>
  <c r="G6067" i="24"/>
  <c r="G6075" i="24"/>
  <c r="G6083" i="24"/>
  <c r="G6091" i="24"/>
  <c r="G6099" i="24"/>
  <c r="G6122" i="24"/>
  <c r="G6176" i="24"/>
  <c r="G6270" i="24"/>
  <c r="G6278" i="24"/>
  <c r="G6716" i="24"/>
  <c r="G7092" i="24"/>
  <c r="G7100" i="24"/>
  <c r="G7108" i="24"/>
  <c r="G7116" i="24"/>
  <c r="G7124" i="24"/>
  <c r="G7132" i="24"/>
  <c r="G7624" i="24"/>
  <c r="G7647" i="24"/>
  <c r="G8347" i="24"/>
  <c r="G8355" i="24"/>
  <c r="G8402" i="24"/>
  <c r="G8409" i="24"/>
  <c r="G8417" i="24"/>
  <c r="G8425" i="24"/>
  <c r="G8433" i="24"/>
  <c r="G8583" i="24"/>
  <c r="G8866" i="24"/>
  <c r="G8874" i="24"/>
  <c r="G8882" i="24"/>
  <c r="G8898" i="24"/>
  <c r="G8961" i="24"/>
  <c r="G8977" i="24"/>
  <c r="G8993" i="24"/>
  <c r="G9001" i="24"/>
  <c r="G9215" i="24"/>
  <c r="G9223" i="24"/>
  <c r="G9239" i="24"/>
  <c r="G9247" i="24"/>
  <c r="G9263" i="24"/>
  <c r="G9278" i="24"/>
  <c r="G9708" i="24"/>
  <c r="G9716" i="24"/>
  <c r="G9724" i="24"/>
  <c r="G9732" i="24"/>
  <c r="G9740" i="24"/>
  <c r="G9779" i="24"/>
  <c r="G9818" i="24"/>
  <c r="G9841" i="24"/>
  <c r="G9912" i="24"/>
  <c r="G9942" i="24"/>
  <c r="G9950" i="24"/>
  <c r="G10036" i="24"/>
  <c r="G10107" i="24"/>
  <c r="G10115" i="24"/>
  <c r="G10138" i="24"/>
  <c r="G10146" i="24"/>
  <c r="G10161" i="24"/>
  <c r="G10185" i="24"/>
  <c r="G10351" i="24"/>
  <c r="G11534" i="24"/>
  <c r="G11565" i="24"/>
  <c r="G11596" i="24"/>
  <c r="G11626" i="24"/>
  <c r="G11634" i="24"/>
  <c r="G11642" i="24"/>
  <c r="G11658" i="24"/>
  <c r="G11674" i="24"/>
  <c r="G11682" i="24"/>
  <c r="G11698" i="24"/>
  <c r="G2646" i="24"/>
  <c r="G2820" i="24"/>
  <c r="G3356" i="24"/>
  <c r="G4813" i="24"/>
  <c r="G8159" i="24"/>
  <c r="G2260" i="24"/>
  <c r="G5737" i="24"/>
  <c r="G7949" i="24"/>
  <c r="G8469" i="24"/>
  <c r="G975" i="24"/>
  <c r="G1660" i="24"/>
  <c r="G2686" i="24"/>
  <c r="G3230" i="24"/>
  <c r="G4580" i="24"/>
  <c r="G5202" i="24"/>
  <c r="G5791" i="24"/>
  <c r="G6030" i="24"/>
  <c r="G7066" i="24"/>
  <c r="G7334" i="24"/>
  <c r="G7729" i="24"/>
  <c r="G9256" i="24"/>
  <c r="G9279" i="24"/>
  <c r="G12182" i="24"/>
  <c r="G12214" i="24"/>
  <c r="G1645" i="24"/>
  <c r="G2277" i="24"/>
  <c r="G2395" i="24"/>
  <c r="G2702" i="24"/>
  <c r="G2805" i="24"/>
  <c r="G3127" i="24"/>
  <c r="G3373" i="24"/>
  <c r="G3813" i="24"/>
  <c r="G5319" i="24"/>
  <c r="G5815" i="24"/>
  <c r="G6001" i="24"/>
  <c r="G6201" i="24"/>
  <c r="G9249" i="24"/>
  <c r="G10470" i="24"/>
  <c r="G10972" i="24"/>
  <c r="G11059" i="24"/>
  <c r="G11766" i="24"/>
  <c r="G703" i="24"/>
  <c r="G1788" i="24"/>
  <c r="G2191" i="24"/>
  <c r="G2419" i="24"/>
  <c r="G2695" i="24"/>
  <c r="G2742" i="24"/>
  <c r="G2758" i="24"/>
  <c r="G3112" i="24"/>
  <c r="G3175" i="24"/>
  <c r="G3223" i="24"/>
  <c r="G4158" i="24"/>
  <c r="G4746" i="24"/>
  <c r="G5242" i="24"/>
  <c r="G5351" i="24"/>
  <c r="G5445" i="24"/>
  <c r="G5684" i="24"/>
  <c r="G5886" i="24"/>
  <c r="G7201" i="24"/>
  <c r="G7430" i="24"/>
  <c r="G9280" i="24"/>
  <c r="G9371" i="24"/>
  <c r="G9595" i="24"/>
  <c r="G10353" i="24"/>
  <c r="G12041" i="24"/>
  <c r="G12088" i="24"/>
  <c r="G12207" i="24"/>
  <c r="G4071" i="24"/>
  <c r="G4259" i="24"/>
  <c r="G4845" i="24"/>
  <c r="G5924" i="24"/>
  <c r="G6380" i="24"/>
  <c r="G7231" i="24"/>
  <c r="G7508" i="24"/>
  <c r="G8042" i="24"/>
  <c r="G8501" i="24"/>
  <c r="G9478" i="24"/>
  <c r="G9510" i="24"/>
  <c r="G11358" i="24"/>
  <c r="G11569" i="24"/>
  <c r="G11615" i="24"/>
  <c r="G11646" i="24"/>
  <c r="G12845" i="24"/>
  <c r="G12969" i="24"/>
  <c r="G1551" i="24"/>
  <c r="G3182" i="24"/>
  <c r="G5459" i="24"/>
  <c r="G7097" i="24"/>
  <c r="G7271" i="24"/>
  <c r="G7429" i="24"/>
  <c r="G7453" i="24"/>
  <c r="G7516" i="24"/>
  <c r="G7988" i="24"/>
  <c r="G8376" i="24"/>
  <c r="G8422" i="24"/>
  <c r="G9370" i="24"/>
  <c r="G9649" i="24"/>
  <c r="G10610" i="24"/>
  <c r="G12324" i="24"/>
  <c r="G12340" i="24"/>
  <c r="G12466" i="24"/>
  <c r="G12568" i="24"/>
  <c r="G12729" i="24"/>
  <c r="G12737" i="24"/>
  <c r="G13008" i="24"/>
  <c r="G687" i="24"/>
  <c r="G834" i="24"/>
  <c r="G1220" i="24"/>
  <c r="G1637" i="24"/>
  <c r="G2285" i="24"/>
  <c r="G2458" i="24"/>
  <c r="G2631" i="24"/>
  <c r="G3577" i="24"/>
  <c r="G3655" i="24"/>
  <c r="G3836" i="24"/>
  <c r="G3916" i="24"/>
  <c r="G4252" i="24"/>
  <c r="G4659" i="24"/>
  <c r="G4714" i="24"/>
  <c r="G5799" i="24"/>
  <c r="G5870" i="24"/>
  <c r="G6950" i="24"/>
  <c r="G7485" i="24"/>
  <c r="G7650" i="24"/>
  <c r="G8051" i="24"/>
  <c r="G8886" i="24"/>
  <c r="G10438" i="24"/>
  <c r="G10478" i="24"/>
  <c r="G10573" i="24"/>
  <c r="G12253" i="24"/>
  <c r="G12403" i="24"/>
  <c r="G12459" i="24"/>
  <c r="G12583" i="24"/>
  <c r="G12784" i="24"/>
  <c r="G12830" i="24"/>
  <c r="G47" i="24"/>
  <c r="G80" i="24"/>
  <c r="G190" i="24"/>
  <c r="G364" i="24"/>
  <c r="G610" i="24"/>
  <c r="G1206" i="24"/>
  <c r="G1285" i="24"/>
  <c r="G1324" i="24"/>
  <c r="G1765" i="24"/>
  <c r="G1773" i="24"/>
  <c r="G1860" i="24"/>
  <c r="G2325" i="24"/>
  <c r="G2475" i="24"/>
  <c r="G2751" i="24"/>
  <c r="G2790" i="24"/>
  <c r="G2838" i="24"/>
  <c r="G2957" i="24"/>
  <c r="G2965" i="24"/>
  <c r="G2988" i="24"/>
  <c r="G3019" i="24"/>
  <c r="G3224" i="24"/>
  <c r="G3232" i="24"/>
  <c r="G3240" i="24"/>
  <c r="G3256" i="24"/>
  <c r="G3271" i="24"/>
  <c r="G3303" i="24"/>
  <c r="G3319" i="24"/>
  <c r="G3398" i="24"/>
  <c r="G3421" i="24"/>
  <c r="G3460" i="24"/>
  <c r="G3468" i="24"/>
  <c r="G3476" i="24"/>
  <c r="G3484" i="24"/>
  <c r="G3492" i="24"/>
  <c r="G3688" i="24"/>
  <c r="G3704" i="24"/>
  <c r="G3720" i="24"/>
  <c r="G3728" i="24"/>
  <c r="G3736" i="24"/>
  <c r="G3751" i="24"/>
  <c r="G3759" i="24"/>
  <c r="G3775" i="24"/>
  <c r="G3822" i="24"/>
  <c r="G3885" i="24"/>
  <c r="G3925" i="24"/>
  <c r="G3933" i="24"/>
  <c r="G3948" i="24"/>
  <c r="G3956" i="24"/>
  <c r="G4003" i="24"/>
  <c r="G4018" i="24"/>
  <c r="G4026" i="24"/>
  <c r="G4042" i="24"/>
  <c r="G4050" i="24"/>
  <c r="G4151" i="24"/>
  <c r="G4159" i="24"/>
  <c r="G4175" i="24"/>
  <c r="G4238" i="24"/>
  <c r="G4269" i="24"/>
  <c r="G4277" i="24"/>
  <c r="G4285" i="24"/>
  <c r="G4293" i="24"/>
  <c r="G4308" i="24"/>
  <c r="G4316" i="24"/>
  <c r="G4402" i="24"/>
  <c r="G4442" i="24"/>
  <c r="G4458" i="24"/>
  <c r="G4474" i="24"/>
  <c r="G4558" i="24"/>
  <c r="G4582" i="24"/>
  <c r="G4597" i="24"/>
  <c r="G4628" i="24"/>
  <c r="G4644" i="24"/>
  <c r="G4652" i="24"/>
  <c r="G4707" i="24"/>
  <c r="G4723" i="24"/>
  <c r="G4731" i="24"/>
  <c r="G4739" i="24"/>
  <c r="G4747" i="24"/>
  <c r="G4807" i="24"/>
  <c r="G5019" i="24"/>
  <c r="G5088" i="24"/>
  <c r="G5096" i="24"/>
  <c r="G5188" i="24"/>
  <c r="G5196" i="24"/>
  <c r="G5227" i="24"/>
  <c r="G5243" i="24"/>
  <c r="G5297" i="24"/>
  <c r="G5313" i="24"/>
  <c r="G5352" i="24"/>
  <c r="G5360" i="24"/>
  <c r="G5383" i="24"/>
  <c r="G5391" i="24"/>
  <c r="G5423" i="24"/>
  <c r="G5446" i="24"/>
  <c r="G5453" i="24"/>
  <c r="G5461" i="24"/>
  <c r="G5469" i="24"/>
  <c r="G5484" i="24"/>
  <c r="G5523" i="24"/>
  <c r="G5570" i="24"/>
  <c r="G5578" i="24"/>
  <c r="G5585" i="24"/>
  <c r="G6563" i="24"/>
  <c r="G6587" i="24"/>
  <c r="G6595" i="24"/>
  <c r="G6603" i="24"/>
  <c r="G6611" i="24"/>
  <c r="G6626" i="24"/>
  <c r="G6665" i="24"/>
  <c r="G6688" i="24"/>
  <c r="G6696" i="24"/>
  <c r="G6711" i="24"/>
  <c r="G6719" i="24"/>
  <c r="G6727" i="24"/>
  <c r="G6735" i="24"/>
  <c r="G6743" i="24"/>
  <c r="G6758" i="24"/>
  <c r="G6773" i="24"/>
  <c r="G6796" i="24"/>
  <c r="G6812" i="24"/>
  <c r="G6820" i="24"/>
  <c r="G6835" i="24"/>
  <c r="G6851" i="24"/>
  <c r="G6874" i="24"/>
  <c r="G6889" i="24"/>
  <c r="G6896" i="24"/>
  <c r="G6904" i="24"/>
  <c r="G7131" i="24"/>
  <c r="G7186" i="24"/>
  <c r="G7210" i="24"/>
  <c r="G7225" i="24"/>
  <c r="G7257" i="24"/>
  <c r="G7273" i="24"/>
  <c r="G7281" i="24"/>
  <c r="G7289" i="24"/>
  <c r="G7297" i="24"/>
  <c r="G7320" i="24"/>
  <c r="G7336" i="24"/>
  <c r="G7344" i="24"/>
  <c r="G7573" i="24"/>
  <c r="G7581" i="24"/>
  <c r="G7589" i="24"/>
  <c r="G7597" i="24"/>
  <c r="G7620" i="24"/>
  <c r="G7659" i="24"/>
  <c r="G7683" i="24"/>
  <c r="G7691" i="24"/>
  <c r="G7707" i="24"/>
  <c r="G7715" i="24"/>
  <c r="G7723" i="24"/>
  <c r="G8737" i="24"/>
  <c r="G9078" i="24"/>
  <c r="G9102" i="24"/>
  <c r="G9110" i="24"/>
  <c r="G9141" i="24"/>
  <c r="G9149" i="24"/>
  <c r="G9195" i="24"/>
  <c r="G9203" i="24"/>
  <c r="G9234" i="24"/>
  <c r="G9242" i="24"/>
  <c r="G9289" i="24"/>
  <c r="G9304" i="24"/>
  <c r="G9372" i="24"/>
  <c r="G9379" i="24"/>
  <c r="G9395" i="24"/>
  <c r="G9411" i="24"/>
  <c r="G9419" i="24"/>
  <c r="G9434" i="24"/>
  <c r="G9442" i="24"/>
  <c r="G9457" i="24"/>
  <c r="G9465" i="24"/>
  <c r="G9557" i="24"/>
  <c r="G9565" i="24"/>
  <c r="G9596" i="24"/>
  <c r="G9744" i="24"/>
  <c r="G10212" i="24"/>
  <c r="G10965" i="24"/>
  <c r="G11446" i="24"/>
  <c r="G12128" i="24"/>
  <c r="G2159" i="24"/>
  <c r="G2828" i="24"/>
  <c r="G2899" i="24"/>
  <c r="G3434" i="24"/>
  <c r="G4408" i="24"/>
  <c r="G4861" i="24"/>
  <c r="G4899" i="24"/>
  <c r="G8541" i="24"/>
  <c r="G12166" i="24"/>
  <c r="G12434" i="24"/>
  <c r="G12837" i="24"/>
  <c r="G2765" i="24"/>
  <c r="G3466" i="24"/>
  <c r="G4487" i="24"/>
  <c r="G5576" i="24"/>
  <c r="G96" i="24"/>
  <c r="G103" i="24"/>
  <c r="G151" i="24"/>
  <c r="G198" i="24"/>
  <c r="G206" i="24"/>
  <c r="G214" i="24"/>
  <c r="G222" i="24"/>
  <c r="G230" i="24"/>
  <c r="G238" i="24"/>
  <c r="G261" i="24"/>
  <c r="G269" i="24"/>
  <c r="G277" i="24"/>
  <c r="G285" i="24"/>
  <c r="G293" i="24"/>
  <c r="G301" i="24"/>
  <c r="G317" i="24"/>
  <c r="G325" i="24"/>
  <c r="G333" i="24"/>
  <c r="G341" i="24"/>
  <c r="G349" i="24"/>
  <c r="G380" i="24"/>
  <c r="G388" i="24"/>
  <c r="G396" i="24"/>
  <c r="G404" i="24"/>
  <c r="G427" i="24"/>
  <c r="G467" i="24"/>
  <c r="G475" i="24"/>
  <c r="G483" i="24"/>
  <c r="G514" i="24"/>
  <c r="G618" i="24"/>
  <c r="G650" i="24"/>
  <c r="G658" i="24"/>
  <c r="G666" i="24"/>
  <c r="G681" i="24"/>
  <c r="G689" i="24"/>
  <c r="G697" i="24"/>
  <c r="G720" i="24"/>
  <c r="G736" i="24"/>
  <c r="G790" i="24"/>
  <c r="G798" i="24"/>
  <c r="G821" i="24"/>
  <c r="G828" i="24"/>
  <c r="G844" i="24"/>
  <c r="G852" i="24"/>
  <c r="G860" i="24"/>
  <c r="G868" i="24"/>
  <c r="G954" i="24"/>
  <c r="G970" i="24"/>
  <c r="G1009" i="24"/>
  <c r="G1017" i="24"/>
  <c r="G1033" i="24"/>
  <c r="G1041" i="24"/>
  <c r="G1049" i="24"/>
  <c r="G1064" i="24"/>
  <c r="G1072" i="24"/>
  <c r="G1151" i="24"/>
  <c r="G1214" i="24"/>
  <c r="G1222" i="24"/>
  <c r="G1230" i="24"/>
  <c r="G1238" i="24"/>
  <c r="G1246" i="24"/>
  <c r="G1254" i="24"/>
  <c r="G1262" i="24"/>
  <c r="G1309" i="24"/>
  <c r="G1332" i="24"/>
  <c r="G1340" i="24"/>
  <c r="G1371" i="24"/>
  <c r="G1379" i="24"/>
  <c r="G1395" i="24"/>
  <c r="G1411" i="24"/>
  <c r="G1466" i="24"/>
  <c r="G1482" i="24"/>
  <c r="G1490" i="24"/>
  <c r="G1600" i="24"/>
  <c r="G1608" i="24"/>
  <c r="G1639" i="24"/>
  <c r="G1718" i="24"/>
  <c r="G1742" i="24"/>
  <c r="G1766" i="24"/>
  <c r="G1774" i="24"/>
  <c r="G1853" i="24"/>
  <c r="G1861" i="24"/>
  <c r="G1980" i="24"/>
  <c r="G2036" i="24"/>
  <c r="G2044" i="24"/>
  <c r="G2052" i="24"/>
  <c r="G2060" i="24"/>
  <c r="G2107" i="24"/>
  <c r="G2114" i="24"/>
  <c r="G2263" i="24"/>
  <c r="G2271" i="24"/>
  <c r="G2279" i="24"/>
  <c r="G2294" i="24"/>
  <c r="G2318" i="24"/>
  <c r="G2326" i="24"/>
  <c r="G2334" i="24"/>
  <c r="G2342" i="24"/>
  <c r="G2350" i="24"/>
  <c r="G2389" i="24"/>
  <c r="G2412" i="24"/>
  <c r="G2444" i="24"/>
  <c r="G2452" i="24"/>
  <c r="G2460" i="24"/>
  <c r="G2468" i="24"/>
  <c r="G2483" i="24"/>
  <c r="G2491" i="24"/>
  <c r="G2625" i="24"/>
  <c r="G2633" i="24"/>
  <c r="G2641" i="24"/>
  <c r="G2649" i="24"/>
  <c r="G2720" i="24"/>
  <c r="G2743" i="24"/>
  <c r="G2783" i="24"/>
  <c r="G2807" i="24"/>
  <c r="G2815" i="24"/>
  <c r="G2831" i="24"/>
  <c r="G2839" i="24"/>
  <c r="G2847" i="24"/>
  <c r="G2878" i="24"/>
  <c r="G2894" i="24"/>
  <c r="G2926" i="24"/>
  <c r="G2981" i="24"/>
  <c r="G2989" i="24"/>
  <c r="G3012" i="24"/>
  <c r="G3020" i="24"/>
  <c r="G3121" i="24"/>
  <c r="G3129" i="24"/>
  <c r="G3272" i="24"/>
  <c r="G3280" i="24"/>
  <c r="G3296" i="24"/>
  <c r="G3312" i="24"/>
  <c r="G3320" i="24"/>
  <c r="G3327" i="24"/>
  <c r="G3343" i="24"/>
  <c r="G3359" i="24"/>
  <c r="G3367" i="24"/>
  <c r="G3375" i="24"/>
  <c r="G3414" i="24"/>
  <c r="G3516" i="24"/>
  <c r="G3524" i="24"/>
  <c r="G3531" i="24"/>
  <c r="G3539" i="24"/>
  <c r="G3547" i="24"/>
  <c r="G3555" i="24"/>
  <c r="G3563" i="24"/>
  <c r="G3579" i="24"/>
  <c r="G3587" i="24"/>
  <c r="G3626" i="24"/>
  <c r="G3634" i="24"/>
  <c r="G3649" i="24"/>
  <c r="G3657" i="24"/>
  <c r="G3681" i="24"/>
  <c r="G3689" i="24"/>
  <c r="G3744" i="24"/>
  <c r="G3807" i="24"/>
  <c r="G3815" i="24"/>
  <c r="G3830" i="24"/>
  <c r="G3838" i="24"/>
  <c r="G3846" i="24"/>
  <c r="G3862" i="24"/>
  <c r="G3870" i="24"/>
  <c r="G3894" i="24"/>
  <c r="G3902" i="24"/>
  <c r="G3910" i="24"/>
  <c r="G3926" i="24"/>
  <c r="G3988" i="24"/>
  <c r="G4011" i="24"/>
  <c r="G4066" i="24"/>
  <c r="G4074" i="24"/>
  <c r="G4090" i="24"/>
  <c r="G4098" i="24"/>
  <c r="G4121" i="24"/>
  <c r="G4129" i="24"/>
  <c r="G4152" i="24"/>
  <c r="G4191" i="24"/>
  <c r="G4207" i="24"/>
  <c r="G4223" i="24"/>
  <c r="G4246" i="24"/>
  <c r="G4262" i="24"/>
  <c r="G4301" i="24"/>
  <c r="G4363" i="24"/>
  <c r="G4395" i="24"/>
  <c r="G4403" i="24"/>
  <c r="G4411" i="24"/>
  <c r="G4419" i="24"/>
  <c r="G4427" i="24"/>
  <c r="G4435" i="24"/>
  <c r="G4497" i="24"/>
  <c r="G4559" i="24"/>
  <c r="G4567" i="24"/>
  <c r="G4590" i="24"/>
  <c r="G4613" i="24"/>
  <c r="G4629" i="24"/>
  <c r="G4645" i="24"/>
  <c r="G4653" i="24"/>
  <c r="G4661" i="24"/>
  <c r="G4677" i="24"/>
  <c r="G4700" i="24"/>
  <c r="G4716" i="24"/>
  <c r="G4770" i="24"/>
  <c r="G4778" i="24"/>
  <c r="G4793" i="24"/>
  <c r="G4808" i="24"/>
  <c r="G4816" i="24"/>
  <c r="G4824" i="24"/>
  <c r="G4949" i="24"/>
  <c r="G4957" i="24"/>
  <c r="G4965" i="24"/>
  <c r="G5027" i="24"/>
  <c r="G5035" i="24"/>
  <c r="G5043" i="24"/>
  <c r="G5120" i="24"/>
  <c r="G5204" i="24"/>
  <c r="G5212" i="24"/>
  <c r="G5220" i="24"/>
  <c r="G5251" i="24"/>
  <c r="G5282" i="24"/>
  <c r="G5290" i="24"/>
  <c r="G5439" i="24"/>
  <c r="G5454" i="24"/>
  <c r="G5500" i="24"/>
  <c r="G5531" i="24"/>
  <c r="G5539" i="24"/>
  <c r="G5547" i="24"/>
  <c r="G5555" i="24"/>
  <c r="G6407" i="24"/>
  <c r="G6415" i="24"/>
  <c r="G6461" i="24"/>
  <c r="G6469" i="24"/>
  <c r="G6492" i="24"/>
  <c r="G6619" i="24"/>
  <c r="G6634" i="24"/>
  <c r="G6681" i="24"/>
  <c r="G6759" i="24"/>
  <c r="G6766" i="24"/>
  <c r="G6781" i="24"/>
  <c r="G6789" i="24"/>
  <c r="G6797" i="24"/>
  <c r="G7045" i="24"/>
  <c r="G7053" i="24"/>
  <c r="G7139" i="24"/>
  <c r="G7147" i="24"/>
  <c r="G7234" i="24"/>
  <c r="G7242" i="24"/>
  <c r="G7250" i="24"/>
  <c r="G7305" i="24"/>
  <c r="G7321" i="24"/>
  <c r="G7550" i="24"/>
  <c r="G7605" i="24"/>
  <c r="G7613" i="24"/>
  <c r="G7621" i="24"/>
  <c r="G7644" i="24"/>
  <c r="G7660" i="24"/>
  <c r="G7668" i="24"/>
  <c r="G8386" i="24"/>
  <c r="G8440" i="24"/>
  <c r="G8448" i="24"/>
  <c r="G8472" i="24"/>
  <c r="G8488" i="24"/>
  <c r="G8496" i="24"/>
  <c r="G8504" i="24"/>
  <c r="G8520" i="24"/>
  <c r="G8536" i="24"/>
  <c r="G8628" i="24"/>
  <c r="G8644" i="24"/>
  <c r="G8951" i="24"/>
  <c r="G9126" i="24"/>
  <c r="G9165" i="24"/>
  <c r="G9211" i="24"/>
  <c r="G9227" i="24"/>
  <c r="G9388" i="24"/>
  <c r="G9659" i="24"/>
  <c r="G9682" i="24"/>
  <c r="G9885" i="24"/>
  <c r="G9893" i="24"/>
  <c r="G9931" i="24"/>
  <c r="G9947" i="24"/>
  <c r="G9977" i="24"/>
  <c r="G9993" i="24"/>
  <c r="G10104" i="24"/>
  <c r="G10738" i="24"/>
  <c r="G10769" i="24"/>
  <c r="G10958" i="24"/>
  <c r="G11021" i="24"/>
  <c r="G11037" i="24"/>
  <c r="G11085" i="24"/>
  <c r="G11101" i="24"/>
  <c r="G11109" i="24"/>
  <c r="G11784" i="24"/>
  <c r="G11792" i="24"/>
  <c r="G12034" i="24"/>
  <c r="G5623" i="24"/>
  <c r="G5777" i="24"/>
  <c r="G6617" i="24"/>
  <c r="G7761" i="24"/>
  <c r="G7769" i="24"/>
  <c r="G8059" i="24"/>
  <c r="G9135" i="24"/>
  <c r="G9143" i="24"/>
  <c r="G9831" i="24"/>
  <c r="G10369" i="24"/>
  <c r="G11089" i="24"/>
  <c r="G11121" i="24"/>
  <c r="G11761" i="24"/>
  <c r="G12160" i="24"/>
  <c r="G12293" i="24"/>
  <c r="G5329" i="24"/>
  <c r="G5369" i="24"/>
  <c r="G5493" i="24"/>
  <c r="G5639" i="24"/>
  <c r="G5724" i="24"/>
  <c r="G6304" i="24"/>
  <c r="G6312" i="24"/>
  <c r="G6320" i="24"/>
  <c r="G6328" i="24"/>
  <c r="G6344" i="24"/>
  <c r="G6352" i="24"/>
  <c r="G6383" i="24"/>
  <c r="G6391" i="24"/>
  <c r="G6406" i="24"/>
  <c r="G6414" i="24"/>
  <c r="G6437" i="24"/>
  <c r="G6445" i="24"/>
  <c r="G6460" i="24"/>
  <c r="G6468" i="24"/>
  <c r="G6554" i="24"/>
  <c r="G6562" i="24"/>
  <c r="G6570" i="24"/>
  <c r="G6610" i="24"/>
  <c r="G6648" i="24"/>
  <c r="G6656" i="24"/>
  <c r="G6664" i="24"/>
  <c r="G6672" i="24"/>
  <c r="G6710" i="24"/>
  <c r="G6741" i="24"/>
  <c r="G6756" i="24"/>
  <c r="G6771" i="24"/>
  <c r="G6856" i="24"/>
  <c r="G6864" i="24"/>
  <c r="G6879" i="24"/>
  <c r="G6887" i="24"/>
  <c r="G6957" i="24"/>
  <c r="G6996" i="24"/>
  <c r="G7004" i="24"/>
  <c r="G7041" i="24"/>
  <c r="G7049" i="24"/>
  <c r="G7127" i="24"/>
  <c r="G7135" i="24"/>
  <c r="G7150" i="24"/>
  <c r="G7166" i="24"/>
  <c r="G7324" i="24"/>
  <c r="G7385" i="24"/>
  <c r="G7433" i="24"/>
  <c r="G7449" i="24"/>
  <c r="G7497" i="24"/>
  <c r="G7505" i="24"/>
  <c r="G7528" i="24"/>
  <c r="G7544" i="24"/>
  <c r="G7552" i="24"/>
  <c r="G7622" i="24"/>
  <c r="G7630" i="24"/>
  <c r="G7669" i="24"/>
  <c r="G7677" i="24"/>
  <c r="G7739" i="24"/>
  <c r="G7762" i="24"/>
  <c r="G7770" i="24"/>
  <c r="G7778" i="24"/>
  <c r="G7809" i="24"/>
  <c r="G7871" i="24"/>
  <c r="G8005" i="24"/>
  <c r="G8215" i="24"/>
  <c r="G8331" i="24"/>
  <c r="G8353" i="24"/>
  <c r="G8385" i="24"/>
  <c r="G8393" i="24"/>
  <c r="G8463" i="24"/>
  <c r="G8479" i="24"/>
  <c r="G8487" i="24"/>
  <c r="G8495" i="24"/>
  <c r="G8550" i="24"/>
  <c r="G8572" i="24"/>
  <c r="G8649" i="24"/>
  <c r="G8665" i="24"/>
  <c r="G8681" i="24"/>
  <c r="G8689" i="24"/>
  <c r="G8704" i="24"/>
  <c r="G8728" i="24"/>
  <c r="G8736" i="24"/>
  <c r="G8837" i="24"/>
  <c r="G8845" i="24"/>
  <c r="G8853" i="24"/>
  <c r="G8962" i="24"/>
  <c r="G9018" i="24"/>
  <c r="G9026" i="24"/>
  <c r="G9034" i="24"/>
  <c r="G9105" i="24"/>
  <c r="G9583" i="24"/>
  <c r="G9777" i="24"/>
  <c r="G9808" i="24"/>
  <c r="G9854" i="24"/>
  <c r="G9862" i="24"/>
  <c r="G9902" i="24"/>
  <c r="G9932" i="24"/>
  <c r="G9971" i="24"/>
  <c r="G9979" i="24"/>
  <c r="G9987" i="24"/>
  <c r="G10026" i="24"/>
  <c r="G10050" i="24"/>
  <c r="G10074" i="24"/>
  <c r="G10113" i="24"/>
  <c r="G10143" i="24"/>
  <c r="G10158" i="24"/>
  <c r="G10174" i="24"/>
  <c r="G10182" i="24"/>
  <c r="G10190" i="24"/>
  <c r="G10222" i="24"/>
  <c r="G10276" i="24"/>
  <c r="G10331" i="24"/>
  <c r="G10339" i="24"/>
  <c r="G10488" i="24"/>
  <c r="G10504" i="24"/>
  <c r="G10535" i="24"/>
  <c r="G10559" i="24"/>
  <c r="G10612" i="24"/>
  <c r="G10628" i="24"/>
  <c r="G10635" i="24"/>
  <c r="G10682" i="24"/>
  <c r="G10783" i="24"/>
  <c r="G10806" i="24"/>
  <c r="G10878" i="24"/>
  <c r="G10894" i="24"/>
  <c r="G10925" i="24"/>
  <c r="G10955" i="24"/>
  <c r="G10963" i="24"/>
  <c r="G10971" i="24"/>
  <c r="G11042" i="24"/>
  <c r="G11058" i="24"/>
  <c r="G11074" i="24"/>
  <c r="G11106" i="24"/>
  <c r="G11192" i="24"/>
  <c r="G11381" i="24"/>
  <c r="G11397" i="24"/>
  <c r="G11405" i="24"/>
  <c r="G11497" i="24"/>
  <c r="G11512" i="24"/>
  <c r="G11738" i="24"/>
  <c r="G11762" i="24"/>
  <c r="G11918" i="24"/>
  <c r="G11925" i="24"/>
  <c r="G11964" i="24"/>
  <c r="G12019" i="24"/>
  <c r="G12255" i="24"/>
  <c r="G6368" i="24"/>
  <c r="G6422" i="24"/>
  <c r="G6438" i="24"/>
  <c r="G6453" i="24"/>
  <c r="G6515" i="24"/>
  <c r="G6523" i="24"/>
  <c r="G6539" i="24"/>
  <c r="G6641" i="24"/>
  <c r="G6680" i="24"/>
  <c r="G6734" i="24"/>
  <c r="G6757" i="24"/>
  <c r="G6795" i="24"/>
  <c r="G6803" i="24"/>
  <c r="G6880" i="24"/>
  <c r="G6926" i="24"/>
  <c r="G6934" i="24"/>
  <c r="G6981" i="24"/>
  <c r="G6989" i="24"/>
  <c r="G7034" i="24"/>
  <c r="G7065" i="24"/>
  <c r="G7073" i="24"/>
  <c r="G7081" i="24"/>
  <c r="G7096" i="24"/>
  <c r="G7112" i="24"/>
  <c r="G7182" i="24"/>
  <c r="G7190" i="24"/>
  <c r="G7261" i="24"/>
  <c r="G7269" i="24"/>
  <c r="G7293" i="24"/>
  <c r="G7301" i="24"/>
  <c r="G7340" i="24"/>
  <c r="G7378" i="24"/>
  <c r="G7386" i="24"/>
  <c r="G7418" i="24"/>
  <c r="G7426" i="24"/>
  <c r="G7434" i="24"/>
  <c r="G7458" i="24"/>
  <c r="G7521" i="24"/>
  <c r="G7560" i="24"/>
  <c r="G7623" i="24"/>
  <c r="G7646" i="24"/>
  <c r="G7662" i="24"/>
  <c r="G7693" i="24"/>
  <c r="G7701" i="24"/>
  <c r="G7717" i="24"/>
  <c r="G7755" i="24"/>
  <c r="G7786" i="24"/>
  <c r="G8138" i="24"/>
  <c r="G8146" i="24"/>
  <c r="G8231" i="24"/>
  <c r="G8247" i="24"/>
  <c r="G8262" i="24"/>
  <c r="G8270" i="24"/>
  <c r="G8292" i="24"/>
  <c r="G8308" i="24"/>
  <c r="G8316" i="24"/>
  <c r="G8324" i="24"/>
  <c r="G8339" i="24"/>
  <c r="G8346" i="24"/>
  <c r="G8354" i="24"/>
  <c r="G8362" i="24"/>
  <c r="G8370" i="24"/>
  <c r="G8416" i="24"/>
  <c r="G8424" i="24"/>
  <c r="G8752" i="24"/>
  <c r="G8760" i="24"/>
  <c r="G8830" i="24"/>
  <c r="G8869" i="24"/>
  <c r="G8877" i="24"/>
  <c r="G8916" i="24"/>
  <c r="G8932" i="24"/>
  <c r="G8963" i="24"/>
  <c r="G8979" i="24"/>
  <c r="G9003" i="24"/>
  <c r="G9529" i="24"/>
  <c r="G9537" i="24"/>
  <c r="G9576" i="24"/>
  <c r="G9591" i="24"/>
  <c r="G9607" i="24"/>
  <c r="G9615" i="24"/>
  <c r="G9754" i="24"/>
  <c r="G9793" i="24"/>
  <c r="G9855" i="24"/>
  <c r="G9863" i="24"/>
  <c r="G9871" i="24"/>
  <c r="G9964" i="24"/>
  <c r="G9995" i="24"/>
  <c r="G10003" i="24"/>
  <c r="G10082" i="24"/>
  <c r="G10136" i="24"/>
  <c r="G10151" i="24"/>
  <c r="G10269" i="24"/>
  <c r="G10292" i="24"/>
  <c r="G10308" i="24"/>
  <c r="G10316" i="24"/>
  <c r="G10402" i="24"/>
  <c r="G10410" i="24"/>
  <c r="G10520" i="24"/>
  <c r="G10536" i="24"/>
  <c r="G10722" i="24"/>
  <c r="G10753" i="24"/>
  <c r="G10761" i="24"/>
  <c r="G10815" i="24"/>
  <c r="G10933" i="24"/>
  <c r="G10987" i="24"/>
  <c r="G11011" i="24"/>
  <c r="G11019" i="24"/>
  <c r="G11027" i="24"/>
  <c r="G11130" i="24"/>
  <c r="G11303" i="24"/>
  <c r="G11311" i="24"/>
  <c r="G11436" i="24"/>
  <c r="G11708" i="24"/>
  <c r="G4839" i="24"/>
  <c r="G4847" i="24"/>
  <c r="G4879" i="24"/>
  <c r="G5063" i="24"/>
  <c r="G5169" i="24"/>
  <c r="G5579" i="24"/>
  <c r="G5910" i="24"/>
  <c r="G5934" i="24"/>
  <c r="G6062" i="24"/>
  <c r="G6078" i="24"/>
  <c r="G6310" i="24"/>
  <c r="G6396" i="24"/>
  <c r="G6496" i="24"/>
  <c r="G6574" i="24"/>
  <c r="G6582" i="24"/>
  <c r="G6629" i="24"/>
  <c r="G6652" i="24"/>
  <c r="G6729" i="24"/>
  <c r="G6790" i="24"/>
  <c r="G7051" i="24"/>
  <c r="G7121" i="24"/>
  <c r="G7152" i="24"/>
  <c r="G7259" i="24"/>
  <c r="G7391" i="24"/>
  <c r="G7423" i="24"/>
  <c r="G7556" i="24"/>
  <c r="G7764" i="24"/>
  <c r="G7794" i="24"/>
  <c r="G8167" i="24"/>
  <c r="G8175" i="24"/>
  <c r="G8220" i="24"/>
  <c r="G8667" i="24"/>
  <c r="G8847" i="24"/>
  <c r="G9042" i="24"/>
  <c r="G9058" i="24"/>
  <c r="G9074" i="24"/>
  <c r="G9160" i="24"/>
  <c r="G9665" i="24"/>
  <c r="G9703" i="24"/>
  <c r="G9734" i="24"/>
  <c r="G9757" i="24"/>
  <c r="G9866" i="24"/>
  <c r="G10006" i="24"/>
  <c r="G10449" i="24"/>
  <c r="G10727" i="24"/>
  <c r="G10750" i="24"/>
  <c r="G11228" i="24"/>
  <c r="G11291" i="24"/>
  <c r="G11322" i="24"/>
  <c r="G11361" i="24"/>
  <c r="G11409" i="24"/>
  <c r="G11826" i="24"/>
  <c r="G12317" i="24"/>
  <c r="G4956" i="24"/>
  <c r="G4964" i="24"/>
  <c r="G5025" i="24"/>
  <c r="G5170" i="24"/>
  <c r="G5208" i="24"/>
  <c r="G5293" i="24"/>
  <c r="G5633" i="24"/>
  <c r="G5679" i="24"/>
  <c r="G5702" i="24"/>
  <c r="G5755" i="24"/>
  <c r="G5825" i="24"/>
  <c r="G6234" i="24"/>
  <c r="G6249" i="24"/>
  <c r="G6427" i="24"/>
  <c r="G6482" i="24"/>
  <c r="G6622" i="24"/>
  <c r="G6669" i="24"/>
  <c r="G6676" i="24"/>
  <c r="G6799" i="24"/>
  <c r="G7029" i="24"/>
  <c r="G7044" i="24"/>
  <c r="G7052" i="24"/>
  <c r="G7130" i="24"/>
  <c r="G7153" i="24"/>
  <c r="G7432" i="24"/>
  <c r="G7478" i="24"/>
  <c r="G7695" i="24"/>
  <c r="G8160" i="24"/>
  <c r="G8191" i="24"/>
  <c r="G8228" i="24"/>
  <c r="G8863" i="24"/>
  <c r="G8879" i="24"/>
  <c r="G8996" i="24"/>
  <c r="G9168" i="24"/>
  <c r="G9467" i="24"/>
  <c r="G9627" i="24"/>
  <c r="G9797" i="24"/>
  <c r="G9812" i="24"/>
  <c r="G9883" i="24"/>
  <c r="G9914" i="24"/>
  <c r="G10265" i="24"/>
  <c r="G10319" i="24"/>
  <c r="G10327" i="24"/>
  <c r="G10365" i="24"/>
  <c r="G10396" i="24"/>
  <c r="G10434" i="24"/>
  <c r="G10450" i="24"/>
  <c r="G10458" i="24"/>
  <c r="G10474" i="24"/>
  <c r="G10482" i="24"/>
  <c r="G10498" i="24"/>
  <c r="G10506" i="24"/>
  <c r="G10589" i="24"/>
  <c r="G10604" i="24"/>
  <c r="G10634" i="24"/>
  <c r="G10712" i="24"/>
  <c r="G11252" i="24"/>
  <c r="G11315" i="24"/>
  <c r="G11672" i="24"/>
  <c r="G11874" i="24"/>
  <c r="G11904" i="24"/>
  <c r="G11934" i="24"/>
  <c r="G4872" i="24"/>
  <c r="G4880" i="24"/>
  <c r="G4910" i="24"/>
  <c r="G4918" i="24"/>
  <c r="G4926" i="24"/>
  <c r="G4934" i="24"/>
  <c r="G4972" i="24"/>
  <c r="G4980" i="24"/>
  <c r="G4988" i="24"/>
  <c r="G4996" i="24"/>
  <c r="G5004" i="24"/>
  <c r="G5026" i="24"/>
  <c r="G5057" i="24"/>
  <c r="G5087" i="24"/>
  <c r="G5110" i="24"/>
  <c r="G5133" i="24"/>
  <c r="G5162" i="24"/>
  <c r="G5186" i="24"/>
  <c r="G5209" i="24"/>
  <c r="G5224" i="24"/>
  <c r="G5232" i="24"/>
  <c r="G5240" i="24"/>
  <c r="G5294" i="24"/>
  <c r="G5302" i="24"/>
  <c r="G5310" i="24"/>
  <c r="G5325" i="24"/>
  <c r="G5348" i="24"/>
  <c r="G5356" i="24"/>
  <c r="G5364" i="24"/>
  <c r="G5387" i="24"/>
  <c r="G5395" i="24"/>
  <c r="G5403" i="24"/>
  <c r="G5418" i="24"/>
  <c r="G5426" i="24"/>
  <c r="G5434" i="24"/>
  <c r="G5464" i="24"/>
  <c r="G5472" i="24"/>
  <c r="G5495" i="24"/>
  <c r="G5518" i="24"/>
  <c r="G5526" i="24"/>
  <c r="G5565" i="24"/>
  <c r="G5580" i="24"/>
  <c r="G5641" i="24"/>
  <c r="G5649" i="24"/>
  <c r="G5672" i="24"/>
  <c r="G5695" i="24"/>
  <c r="G5718" i="24"/>
  <c r="G5733" i="24"/>
  <c r="G5748" i="24"/>
  <c r="G5771" i="24"/>
  <c r="G5779" i="24"/>
  <c r="G5794" i="24"/>
  <c r="G5833" i="24"/>
  <c r="G5849" i="24"/>
  <c r="G5857" i="24"/>
  <c r="G5888" i="24"/>
  <c r="G5896" i="24"/>
  <c r="G5904" i="24"/>
  <c r="G5927" i="24"/>
  <c r="G6025" i="24"/>
  <c r="G6033" i="24"/>
  <c r="G6071" i="24"/>
  <c r="G6110" i="24"/>
  <c r="G6126" i="24"/>
  <c r="G6180" i="24"/>
  <c r="G6219" i="24"/>
  <c r="G6250" i="24"/>
  <c r="G6303" i="24"/>
  <c r="G6382" i="24"/>
  <c r="G6428" i="24"/>
  <c r="G6436" i="24"/>
  <c r="G6451" i="24"/>
  <c r="G6474" i="24"/>
  <c r="G6490" i="24"/>
  <c r="G6505" i="24"/>
  <c r="G6529" i="24"/>
  <c r="G6537" i="24"/>
  <c r="G6607" i="24"/>
  <c r="G6638" i="24"/>
  <c r="G6661" i="24"/>
  <c r="G6677" i="24"/>
  <c r="G6685" i="24"/>
  <c r="G6707" i="24"/>
  <c r="G6715" i="24"/>
  <c r="G6746" i="24"/>
  <c r="G6815" i="24"/>
  <c r="G6838" i="24"/>
  <c r="G6945" i="24"/>
  <c r="G6953" i="24"/>
  <c r="G6984" i="24"/>
  <c r="G7037" i="24"/>
  <c r="G7060" i="24"/>
  <c r="G7084" i="24"/>
  <c r="G7091" i="24"/>
  <c r="G7099" i="24"/>
  <c r="G7115" i="24"/>
  <c r="G7222" i="24"/>
  <c r="G7245" i="24"/>
  <c r="G7253" i="24"/>
  <c r="G7308" i="24"/>
  <c r="G7331" i="24"/>
  <c r="G7479" i="24"/>
  <c r="G7503" i="24"/>
  <c r="G7534" i="24"/>
  <c r="G7580" i="24"/>
  <c r="G7596" i="24"/>
  <c r="G7634" i="24"/>
  <c r="G7641" i="24"/>
  <c r="G7649" i="24"/>
  <c r="G7696" i="24"/>
  <c r="G7704" i="24"/>
  <c r="G7720" i="24"/>
  <c r="G7735" i="24"/>
  <c r="G7773" i="24"/>
  <c r="G7803" i="24"/>
  <c r="G7826" i="24"/>
  <c r="G7849" i="24"/>
  <c r="G7865" i="24"/>
  <c r="G7897" i="24"/>
  <c r="G7913" i="24"/>
  <c r="G7921" i="24"/>
  <c r="G7929" i="24"/>
  <c r="G7937" i="24"/>
  <c r="G7945" i="24"/>
  <c r="G7976" i="24"/>
  <c r="G7984" i="24"/>
  <c r="G8007" i="24"/>
  <c r="G8014" i="24"/>
  <c r="G8022" i="24"/>
  <c r="G8030" i="24"/>
  <c r="G8061" i="24"/>
  <c r="G8108" i="24"/>
  <c r="G8137" i="24"/>
  <c r="G8153" i="24"/>
  <c r="G8168" i="24"/>
  <c r="G8192" i="24"/>
  <c r="G8329" i="24"/>
  <c r="G8367" i="24"/>
  <c r="G8484" i="24"/>
  <c r="G8585" i="24"/>
  <c r="G8592" i="24"/>
  <c r="G8615" i="24"/>
  <c r="G8638" i="24"/>
  <c r="G8652" i="24"/>
  <c r="G8755" i="24"/>
  <c r="G8763" i="24"/>
  <c r="G8778" i="24"/>
  <c r="G8794" i="24"/>
  <c r="G8802" i="24"/>
  <c r="G8810" i="24"/>
  <c r="G8818" i="24"/>
  <c r="G8825" i="24"/>
  <c r="G8833" i="24"/>
  <c r="G8841" i="24"/>
  <c r="G9238" i="24"/>
  <c r="G9246" i="24"/>
  <c r="G9315" i="24"/>
  <c r="G9338" i="24"/>
  <c r="G9345" i="24"/>
  <c r="G9406" i="24"/>
  <c r="G9422" i="24"/>
  <c r="G9437" i="24"/>
  <c r="G9445" i="24"/>
  <c r="G9460" i="24"/>
  <c r="G9475" i="24"/>
  <c r="G9499" i="24"/>
  <c r="G9590" i="24"/>
  <c r="G9605" i="24"/>
  <c r="G9613" i="24"/>
  <c r="G9643" i="24"/>
  <c r="G9697" i="24"/>
  <c r="G9774" i="24"/>
  <c r="G9851" i="24"/>
  <c r="G10250" i="24"/>
  <c r="G10273" i="24"/>
  <c r="G10289" i="24"/>
  <c r="G10296" i="24"/>
  <c r="G10350" i="24"/>
  <c r="G10381" i="24"/>
  <c r="G10389" i="24"/>
  <c r="G10404" i="24"/>
  <c r="G10419" i="24"/>
  <c r="G10514" i="24"/>
  <c r="G10530" i="24"/>
  <c r="G10538" i="24"/>
  <c r="G10553" i="24"/>
  <c r="G10619" i="24"/>
  <c r="G10642" i="24"/>
  <c r="G10697" i="24"/>
  <c r="G10705" i="24"/>
  <c r="G10861" i="24"/>
  <c r="G10869" i="24"/>
  <c r="G10885" i="24"/>
  <c r="G10893" i="24"/>
  <c r="G10901" i="24"/>
  <c r="G10909" i="24"/>
  <c r="G10917" i="24"/>
  <c r="G10970" i="24"/>
  <c r="G11041" i="24"/>
  <c r="G11049" i="24"/>
  <c r="G11057" i="24"/>
  <c r="G11065" i="24"/>
  <c r="G11136" i="24"/>
  <c r="G11144" i="24"/>
  <c r="G11167" i="24"/>
  <c r="G11198" i="24"/>
  <c r="G11229" i="24"/>
  <c r="G11237" i="24"/>
  <c r="G11253" i="24"/>
  <c r="G11308" i="24"/>
  <c r="G11354" i="24"/>
  <c r="G11510" i="24"/>
  <c r="G11518" i="24"/>
  <c r="G11526" i="24"/>
  <c r="G11633" i="24"/>
  <c r="G11641" i="24"/>
  <c r="G11649" i="24"/>
  <c r="G11673" i="24"/>
  <c r="G11742" i="24"/>
  <c r="G11758" i="24"/>
  <c r="G11781" i="24"/>
  <c r="G11803" i="24"/>
  <c r="G11867" i="24"/>
  <c r="G11875" i="24"/>
  <c r="G11905" i="24"/>
  <c r="G11950" i="24"/>
  <c r="G8312" i="24"/>
  <c r="G8655" i="24"/>
  <c r="G8671" i="24"/>
  <c r="G8772" i="24"/>
  <c r="G8795" i="24"/>
  <c r="G8842" i="24"/>
  <c r="G8911" i="24"/>
  <c r="G9043" i="24"/>
  <c r="G9153" i="24"/>
  <c r="G9427" i="24"/>
  <c r="G9488" i="24"/>
  <c r="G9555" i="24"/>
  <c r="G9798" i="24"/>
  <c r="G9813" i="24"/>
  <c r="G9922" i="24"/>
  <c r="G9929" i="24"/>
  <c r="G10054" i="24"/>
  <c r="G10347" i="24"/>
  <c r="G10743" i="24"/>
  <c r="G10945" i="24"/>
  <c r="G10968" i="24"/>
  <c r="G11086" i="24"/>
  <c r="G11110" i="24"/>
  <c r="G11164" i="24"/>
  <c r="G11505" i="24"/>
  <c r="G11883" i="24"/>
  <c r="G12060" i="24"/>
  <c r="G12068" i="24"/>
  <c r="G12286" i="24"/>
  <c r="G12553" i="24"/>
  <c r="G8297" i="24"/>
  <c r="G8305" i="24"/>
  <c r="G8313" i="24"/>
  <c r="G8343" i="24"/>
  <c r="G8626" i="24"/>
  <c r="G8641" i="24"/>
  <c r="G8912" i="24"/>
  <c r="G9237" i="24"/>
  <c r="G9245" i="24"/>
  <c r="G9321" i="24"/>
  <c r="G9374" i="24"/>
  <c r="G9489" i="24"/>
  <c r="G9505" i="24"/>
  <c r="G9746" i="24"/>
  <c r="G9775" i="24"/>
  <c r="G9907" i="24"/>
  <c r="G9915" i="24"/>
  <c r="G10210" i="24"/>
  <c r="G10226" i="24"/>
  <c r="G10637" i="24"/>
  <c r="G10767" i="24"/>
  <c r="G10782" i="24"/>
  <c r="G10813" i="24"/>
  <c r="G10821" i="24"/>
  <c r="G10829" i="24"/>
  <c r="G10884" i="24"/>
  <c r="G10892" i="24"/>
  <c r="G10908" i="24"/>
  <c r="G10916" i="24"/>
  <c r="G10931" i="24"/>
  <c r="G10969" i="24"/>
  <c r="G11055" i="24"/>
  <c r="G11119" i="24"/>
  <c r="G11142" i="24"/>
  <c r="G11150" i="24"/>
  <c r="G11180" i="24"/>
  <c r="G11196" i="24"/>
  <c r="G11211" i="24"/>
  <c r="G11227" i="24"/>
  <c r="G11235" i="24"/>
  <c r="G11250" i="24"/>
  <c r="G11335" i="24"/>
  <c r="G11399" i="24"/>
  <c r="G11407" i="24"/>
  <c r="G11429" i="24"/>
  <c r="G11453" i="24"/>
  <c r="G11536" i="24"/>
  <c r="G11590" i="24"/>
  <c r="G11613" i="24"/>
  <c r="G11621" i="24"/>
  <c r="G11628" i="24"/>
  <c r="G11667" i="24"/>
  <c r="G11728" i="24"/>
  <c r="G11760" i="24"/>
  <c r="G11783" i="24"/>
  <c r="G12092" i="24"/>
  <c r="G12256" i="24"/>
  <c r="G12412" i="24"/>
  <c r="G12460" i="24"/>
  <c r="G8170" i="24"/>
  <c r="G8193" i="24"/>
  <c r="G8230" i="24"/>
  <c r="G8321" i="24"/>
  <c r="G8336" i="24"/>
  <c r="G8351" i="24"/>
  <c r="G8366" i="24"/>
  <c r="G8374" i="24"/>
  <c r="G8419" i="24"/>
  <c r="G8498" i="24"/>
  <c r="G8530" i="24"/>
  <c r="G8545" i="24"/>
  <c r="G8582" i="24"/>
  <c r="G8589" i="24"/>
  <c r="G8642" i="24"/>
  <c r="G8703" i="24"/>
  <c r="G8766" i="24"/>
  <c r="G8781" i="24"/>
  <c r="G8920" i="24"/>
  <c r="G8966" i="24"/>
  <c r="G8974" i="24"/>
  <c r="G8982" i="24"/>
  <c r="G8990" i="24"/>
  <c r="G9029" i="24"/>
  <c r="G9100" i="24"/>
  <c r="G9108" i="24"/>
  <c r="G9146" i="24"/>
  <c r="G9170" i="24"/>
  <c r="G9184" i="24"/>
  <c r="G9199" i="24"/>
  <c r="G9207" i="24"/>
  <c r="G9253" i="24"/>
  <c r="G9284" i="24"/>
  <c r="G9299" i="24"/>
  <c r="G9314" i="24"/>
  <c r="G9322" i="24"/>
  <c r="G9337" i="24"/>
  <c r="G9344" i="24"/>
  <c r="G9382" i="24"/>
  <c r="G9413" i="24"/>
  <c r="G9436" i="24"/>
  <c r="G9459" i="24"/>
  <c r="G9513" i="24"/>
  <c r="G9526" i="24"/>
  <c r="G9534" i="24"/>
  <c r="G9587" i="24"/>
  <c r="G9662" i="24"/>
  <c r="G9677" i="24"/>
  <c r="G9685" i="24"/>
  <c r="G9714" i="24"/>
  <c r="G9753" i="24"/>
  <c r="G9776" i="24"/>
  <c r="G9784" i="24"/>
  <c r="G9791" i="24"/>
  <c r="G9869" i="24"/>
  <c r="G9877" i="24"/>
  <c r="G9916" i="24"/>
  <c r="G9954" i="24"/>
  <c r="G9992" i="24"/>
  <c r="G10000" i="24"/>
  <c r="G10023" i="24"/>
  <c r="G10079" i="24"/>
  <c r="G10163" i="24"/>
  <c r="G10179" i="24"/>
  <c r="G10187" i="24"/>
  <c r="G10195" i="24"/>
  <c r="G10211" i="24"/>
  <c r="G10219" i="24"/>
  <c r="G10257" i="24"/>
  <c r="G10280" i="24"/>
  <c r="G10310" i="24"/>
  <c r="G10334" i="24"/>
  <c r="G10379" i="24"/>
  <c r="G10432" i="24"/>
  <c r="G10464" i="24"/>
  <c r="G10472" i="24"/>
  <c r="G10503" i="24"/>
  <c r="G10534" i="24"/>
  <c r="G10542" i="24"/>
  <c r="G10572" i="24"/>
  <c r="G10623" i="24"/>
  <c r="G10653" i="24"/>
  <c r="G10668" i="24"/>
  <c r="G10691" i="24"/>
  <c r="G10752" i="24"/>
  <c r="G10837" i="24"/>
  <c r="G10924" i="24"/>
  <c r="G10939" i="24"/>
  <c r="G10977" i="24"/>
  <c r="G10985" i="24"/>
  <c r="G11001" i="24"/>
  <c r="G11009" i="24"/>
  <c r="G11017" i="24"/>
  <c r="G11048" i="24"/>
  <c r="G11064" i="24"/>
  <c r="G11127" i="24"/>
  <c r="G11135" i="24"/>
  <c r="G11212" i="24"/>
  <c r="G11220" i="24"/>
  <c r="G11258" i="24"/>
  <c r="G11321" i="24"/>
  <c r="G11352" i="24"/>
  <c r="G11360" i="24"/>
  <c r="G11376" i="24"/>
  <c r="G11384" i="24"/>
  <c r="G11392" i="24"/>
  <c r="G11514" i="24"/>
  <c r="G11522" i="24"/>
  <c r="G11584" i="24"/>
  <c r="G11599" i="24"/>
  <c r="G11606" i="24"/>
  <c r="G11676" i="24"/>
  <c r="G11692" i="24"/>
  <c r="G11729" i="24"/>
  <c r="G11737" i="24"/>
  <c r="G11745" i="24"/>
  <c r="G11753" i="24"/>
  <c r="G11768" i="24"/>
  <c r="G11776" i="24"/>
  <c r="G11791" i="24"/>
  <c r="G11814" i="24"/>
  <c r="G11846" i="24"/>
  <c r="G11877" i="24"/>
  <c r="G11892" i="24"/>
  <c r="G11937" i="24"/>
  <c r="G11975" i="24"/>
  <c r="G11999" i="24"/>
  <c r="G12007" i="24"/>
  <c r="G12015" i="24"/>
  <c r="G12046" i="24"/>
  <c r="G12085" i="24"/>
  <c r="G12093" i="24"/>
  <c r="G12101" i="24"/>
  <c r="G12124" i="24"/>
  <c r="G12140" i="24"/>
  <c r="G12195" i="24"/>
  <c r="G12211" i="24"/>
  <c r="G12257" i="24"/>
  <c r="G12264" i="24"/>
  <c r="G12311" i="24"/>
  <c r="G12319" i="24"/>
  <c r="G12381" i="24"/>
  <c r="G12389" i="24"/>
  <c r="G12397" i="24"/>
  <c r="G12405" i="24"/>
  <c r="G10890" i="24"/>
  <c r="G11076" i="24"/>
  <c r="G11278" i="24"/>
  <c r="G11286" i="24"/>
  <c r="G11608" i="24"/>
  <c r="G11731" i="24"/>
  <c r="G11848" i="24"/>
  <c r="G11856" i="24"/>
  <c r="G11901" i="24"/>
  <c r="G12047" i="24"/>
  <c r="G12109" i="24"/>
  <c r="G12148" i="24"/>
  <c r="G12172" i="24"/>
  <c r="G12280" i="24"/>
  <c r="G12429" i="24"/>
  <c r="G13089" i="24"/>
  <c r="G10875" i="24"/>
  <c r="G10891" i="24"/>
  <c r="G10907" i="24"/>
  <c r="G10930" i="24"/>
  <c r="G10937" i="24"/>
  <c r="G10952" i="24"/>
  <c r="G10991" i="24"/>
  <c r="G11007" i="24"/>
  <c r="G11015" i="24"/>
  <c r="G11023" i="24"/>
  <c r="G11061" i="24"/>
  <c r="G11077" i="24"/>
  <c r="G11100" i="24"/>
  <c r="G11132" i="24"/>
  <c r="G11140" i="24"/>
  <c r="G11148" i="24"/>
  <c r="G11217" i="24"/>
  <c r="G11295" i="24"/>
  <c r="G11302" i="24"/>
  <c r="G11356" i="24"/>
  <c r="G11364" i="24"/>
  <c r="G11388" i="24"/>
  <c r="G11411" i="24"/>
  <c r="G11426" i="24"/>
  <c r="G11441" i="24"/>
  <c r="G11563" i="24"/>
  <c r="G11571" i="24"/>
  <c r="G11579" i="24"/>
  <c r="G11594" i="24"/>
  <c r="G11602" i="24"/>
  <c r="G11609" i="24"/>
  <c r="G11663" i="24"/>
  <c r="G11671" i="24"/>
  <c r="G11679" i="24"/>
  <c r="G11695" i="24"/>
  <c r="G11703" i="24"/>
  <c r="G11724" i="24"/>
  <c r="G11748" i="24"/>
  <c r="G11809" i="24"/>
  <c r="G11817" i="24"/>
  <c r="G11841" i="24"/>
  <c r="G11849" i="24"/>
  <c r="G11887" i="24"/>
  <c r="G11902" i="24"/>
  <c r="G12016" i="24"/>
  <c r="G12055" i="24"/>
  <c r="G12063" i="24"/>
  <c r="G12117" i="24"/>
  <c r="G12149" i="24"/>
  <c r="G12157" i="24"/>
  <c r="G12236" i="24"/>
  <c r="G12289" i="24"/>
  <c r="G12328" i="24"/>
  <c r="G12454" i="24"/>
  <c r="G12462" i="24"/>
  <c r="G12547" i="24"/>
  <c r="G12555" i="24"/>
  <c r="G12571" i="24"/>
  <c r="G12615" i="24"/>
  <c r="G12631" i="24"/>
  <c r="G12639" i="24"/>
  <c r="G12670" i="24"/>
  <c r="G12693" i="24"/>
  <c r="G12701" i="24"/>
  <c r="G12925" i="24"/>
  <c r="G12979" i="24"/>
  <c r="G12987" i="24"/>
  <c r="G13010" i="24"/>
  <c r="G13026" i="24"/>
  <c r="G13034" i="24"/>
  <c r="G13042" i="24"/>
  <c r="G13058" i="24"/>
  <c r="G13066" i="24"/>
  <c r="G13090" i="24"/>
  <c r="G13106" i="24"/>
  <c r="G13114" i="24"/>
  <c r="G13122" i="24"/>
  <c r="G13138" i="24"/>
  <c r="G11163" i="24"/>
  <c r="G11194" i="24"/>
  <c r="G11202" i="24"/>
  <c r="G11233" i="24"/>
  <c r="G11318" i="24"/>
  <c r="G11357" i="24"/>
  <c r="G11404" i="24"/>
  <c r="G11495" i="24"/>
  <c r="G11502" i="24"/>
  <c r="G11548" i="24"/>
  <c r="G11648" i="24"/>
  <c r="G11756" i="24"/>
  <c r="G11865" i="24"/>
  <c r="G11962" i="24"/>
  <c r="G11977" i="24"/>
  <c r="G11985" i="24"/>
  <c r="G11993" i="24"/>
  <c r="G12001" i="24"/>
  <c r="G12087" i="24"/>
  <c r="G12095" i="24"/>
  <c r="G12103" i="24"/>
  <c r="G12118" i="24"/>
  <c r="G12126" i="24"/>
  <c r="G12134" i="24"/>
  <c r="G12181" i="24"/>
  <c r="G12197" i="24"/>
  <c r="G12205" i="24"/>
  <c r="G12213" i="24"/>
  <c r="G12305" i="24"/>
  <c r="G12321" i="24"/>
  <c r="G12367" i="24"/>
  <c r="G12383" i="24"/>
  <c r="G12399" i="24"/>
  <c r="G12517" i="24"/>
  <c r="G12532" i="24"/>
  <c r="G12540" i="24"/>
  <c r="G12840" i="24"/>
  <c r="G12894" i="24"/>
  <c r="G12964" i="24"/>
  <c r="G12995" i="24"/>
  <c r="G13207" i="24"/>
  <c r="G13171" i="24"/>
  <c r="G13206" i="24"/>
  <c r="G13180" i="24"/>
  <c r="G13174" i="24"/>
  <c r="G11884" i="24"/>
  <c r="G11899" i="24"/>
  <c r="G11928" i="24"/>
  <c r="G11966" i="24"/>
  <c r="G12059" i="24"/>
  <c r="G12067" i="24"/>
  <c r="G12075" i="24"/>
  <c r="G12098" i="24"/>
  <c r="G12145" i="24"/>
  <c r="G12153" i="24"/>
  <c r="G12161" i="24"/>
  <c r="G12169" i="24"/>
  <c r="G12208" i="24"/>
  <c r="G12254" i="24"/>
  <c r="G12261" i="24"/>
  <c r="G12268" i="24"/>
  <c r="G12284" i="24"/>
  <c r="G12323" i="24"/>
  <c r="G12331" i="24"/>
  <c r="G12354" i="24"/>
  <c r="G12361" i="24"/>
  <c r="G12400" i="24"/>
  <c r="G12408" i="24"/>
  <c r="G12416" i="24"/>
  <c r="G12448" i="24"/>
  <c r="G12502" i="24"/>
  <c r="G12533" i="24"/>
  <c r="G12541" i="24"/>
  <c r="G12608" i="24"/>
  <c r="G12679" i="24"/>
  <c r="G12740" i="24"/>
  <c r="G12771" i="24"/>
  <c r="G12793" i="24"/>
  <c r="G12808" i="24"/>
  <c r="G12993" i="24"/>
  <c r="G13009" i="24"/>
  <c r="G13017" i="24"/>
  <c r="G13040" i="24"/>
  <c r="G13056" i="24"/>
  <c r="G13190" i="24"/>
  <c r="G13172" i="24"/>
  <c r="G11929" i="24"/>
  <c r="G11944" i="24"/>
  <c r="G11951" i="24"/>
  <c r="G12005" i="24"/>
  <c r="G12013" i="24"/>
  <c r="G12021" i="24"/>
  <c r="G12029" i="24"/>
  <c r="G12083" i="24"/>
  <c r="G12122" i="24"/>
  <c r="G12130" i="24"/>
  <c r="G12138" i="24"/>
  <c r="G12247" i="24"/>
  <c r="G12269" i="24"/>
  <c r="G12339" i="24"/>
  <c r="G12347" i="24"/>
  <c r="G12369" i="24"/>
  <c r="G12495" i="24"/>
  <c r="G12511" i="24"/>
  <c r="G12549" i="24"/>
  <c r="G12557" i="24"/>
  <c r="G12579" i="24"/>
  <c r="G12601" i="24"/>
  <c r="G12617" i="24"/>
  <c r="G12625" i="24"/>
  <c r="G12640" i="24"/>
  <c r="G12702" i="24"/>
  <c r="G12717" i="24"/>
  <c r="G12764" i="24"/>
  <c r="G12779" i="24"/>
  <c r="G12801" i="24"/>
  <c r="G12878" i="24"/>
  <c r="G12917" i="24"/>
  <c r="G12955" i="24"/>
  <c r="G12963" i="24"/>
  <c r="G13025" i="24"/>
  <c r="G13033" i="24"/>
  <c r="G13049" i="24"/>
  <c r="G13065" i="24"/>
  <c r="G13128" i="24"/>
  <c r="G13136" i="24"/>
  <c r="G13144" i="24"/>
  <c r="G13168" i="24"/>
  <c r="G1259" i="24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B3" i="26" s="1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A4" i="26" l="1"/>
  <c r="B4" i="26" s="1"/>
  <c r="E3" i="26"/>
  <c r="F5" i="27"/>
  <c r="G5" i="27" s="1"/>
  <c r="A5" i="26" l="1"/>
  <c r="B5" i="26" s="1"/>
  <c r="E4" i="26"/>
  <c r="A6" i="26" l="1"/>
  <c r="B6" i="26" s="1"/>
  <c r="E5" i="26"/>
  <c r="E6" i="26"/>
  <c r="A7" i="26"/>
  <c r="B7" i="26" s="1"/>
  <c r="E7" i="26" l="1"/>
  <c r="A8" i="26"/>
  <c r="B8" i="26" s="1"/>
  <c r="E8" i="26" l="1"/>
  <c r="A9" i="26"/>
  <c r="B9" i="26" s="1"/>
  <c r="E9" i="26" l="1"/>
  <c r="A10" i="26"/>
  <c r="B10" i="26" s="1"/>
  <c r="E10" i="26" l="1"/>
  <c r="A11" i="26"/>
  <c r="B11" i="26" s="1"/>
  <c r="E11" i="26" l="1"/>
  <c r="A12" i="26"/>
  <c r="B12" i="26" s="1"/>
  <c r="E12" i="26" l="1"/>
  <c r="A13" i="26"/>
  <c r="B13" i="26" s="1"/>
  <c r="E13" i="26" l="1"/>
  <c r="A14" i="26"/>
  <c r="B14" i="26" s="1"/>
  <c r="E14" i="26" l="1"/>
  <c r="A15" i="26"/>
  <c r="B15" i="26" s="1"/>
  <c r="E15" i="26" l="1"/>
  <c r="A16" i="26"/>
  <c r="B16" i="26" s="1"/>
  <c r="E16" i="26" l="1"/>
  <c r="A17" i="26"/>
  <c r="B17" i="26" s="1"/>
  <c r="E17" i="26" l="1"/>
  <c r="A18" i="26"/>
  <c r="B18" i="26" s="1"/>
  <c r="E18" i="26" l="1"/>
  <c r="A19" i="26"/>
  <c r="B19" i="26" s="1"/>
  <c r="E19" i="26" l="1"/>
  <c r="A20" i="26"/>
  <c r="B20" i="26" s="1"/>
  <c r="E20" i="26" l="1"/>
  <c r="A21" i="26"/>
  <c r="B21" i="26" s="1"/>
  <c r="E21" i="26" l="1"/>
  <c r="A22" i="26"/>
  <c r="B22" i="26" s="1"/>
  <c r="E22" i="26" l="1"/>
  <c r="A23" i="26"/>
  <c r="B23" i="26" s="1"/>
  <c r="E23" i="26" l="1"/>
  <c r="A24" i="26"/>
  <c r="B24" i="26" s="1"/>
  <c r="E24" i="26" l="1"/>
  <c r="A25" i="26"/>
  <c r="B25" i="26" s="1"/>
  <c r="E25" i="26" l="1"/>
  <c r="A26" i="26"/>
  <c r="B26" i="26" s="1"/>
  <c r="E26" i="26" l="1"/>
  <c r="A27" i="26"/>
  <c r="B27" i="26" s="1"/>
  <c r="E27" i="26" l="1"/>
  <c r="A28" i="26"/>
  <c r="B28" i="26" s="1"/>
  <c r="E28" i="26" l="1"/>
  <c r="A29" i="26"/>
  <c r="B29" i="26" s="1"/>
  <c r="E29" i="26" l="1"/>
  <c r="A30" i="26"/>
  <c r="B30" i="26" s="1"/>
  <c r="E30" i="26" l="1"/>
  <c r="A31" i="26"/>
  <c r="B31" i="26" s="1"/>
  <c r="E31" i="26" l="1"/>
  <c r="A32" i="26"/>
  <c r="B32" i="26" s="1"/>
  <c r="E32" i="26" l="1"/>
  <c r="A33" i="26"/>
  <c r="B33" i="26" s="1"/>
  <c r="E33" i="26" l="1"/>
  <c r="A34" i="26"/>
  <c r="B34" i="26" s="1"/>
  <c r="E34" i="26" l="1"/>
  <c r="A35" i="26"/>
  <c r="B35" i="26" s="1"/>
  <c r="E35" i="26" l="1"/>
  <c r="A36" i="26"/>
  <c r="B36" i="26" s="1"/>
  <c r="E36" i="26" l="1"/>
  <c r="A37" i="26"/>
  <c r="B37" i="26" s="1"/>
  <c r="E37" i="26" l="1"/>
  <c r="A38" i="26"/>
  <c r="B38" i="26" s="1"/>
  <c r="E38" i="26" l="1"/>
  <c r="A39" i="26"/>
  <c r="B39" i="26" s="1"/>
  <c r="E39" i="26" l="1"/>
  <c r="A40" i="26"/>
  <c r="B40" i="26" s="1"/>
  <c r="E40" i="26" l="1"/>
  <c r="A41" i="26"/>
  <c r="B41" i="26" s="1"/>
  <c r="E41" i="26" l="1"/>
  <c r="A42" i="26"/>
  <c r="B42" i="26" s="1"/>
  <c r="E42" i="26" l="1"/>
  <c r="A43" i="26"/>
  <c r="B43" i="26" s="1"/>
  <c r="E43" i="26" l="1"/>
  <c r="A44" i="26"/>
  <c r="B44" i="26" s="1"/>
  <c r="E44" i="26" l="1"/>
  <c r="A45" i="26"/>
  <c r="B45" i="26" s="1"/>
  <c r="E45" i="26" l="1"/>
  <c r="A46" i="26"/>
  <c r="B46" i="26" s="1"/>
  <c r="E46" i="26" l="1"/>
  <c r="A47" i="26"/>
  <c r="B47" i="26" s="1"/>
  <c r="E47" i="26" l="1"/>
  <c r="A48" i="26"/>
  <c r="B48" i="26" s="1"/>
  <c r="E48" i="26" l="1"/>
  <c r="A49" i="26"/>
  <c r="B49" i="26" s="1"/>
  <c r="E49" i="26" l="1"/>
  <c r="A50" i="26"/>
  <c r="B50" i="26" s="1"/>
  <c r="E50" i="26" l="1"/>
  <c r="A51" i="26"/>
  <c r="B51" i="26" s="1"/>
  <c r="E51" i="26" l="1"/>
  <c r="A52" i="26"/>
  <c r="B52" i="26" s="1"/>
  <c r="E52" i="26" l="1"/>
  <c r="A53" i="26"/>
  <c r="B53" i="26" s="1"/>
  <c r="E53" i="26" l="1"/>
  <c r="A54" i="26"/>
  <c r="B54" i="26" s="1"/>
  <c r="E54" i="26" l="1"/>
  <c r="A55" i="26"/>
  <c r="B55" i="26" s="1"/>
  <c r="E55" i="26" l="1"/>
  <c r="A56" i="26"/>
  <c r="B56" i="26" s="1"/>
  <c r="E56" i="26" l="1"/>
  <c r="A57" i="26"/>
  <c r="B57" i="26" s="1"/>
  <c r="E57" i="26" l="1"/>
  <c r="A58" i="26"/>
  <c r="B58" i="26" s="1"/>
  <c r="E58" i="26" l="1"/>
  <c r="A59" i="26"/>
  <c r="B59" i="26" s="1"/>
  <c r="E59" i="26" l="1"/>
  <c r="A60" i="26"/>
  <c r="B60" i="26" s="1"/>
  <c r="E60" i="26" l="1"/>
  <c r="A61" i="26"/>
  <c r="B61" i="26" s="1"/>
  <c r="E61" i="26" l="1"/>
  <c r="A62" i="26"/>
  <c r="B62" i="26" s="1"/>
  <c r="E62" i="26" l="1"/>
  <c r="A63" i="26"/>
  <c r="B63" i="26" s="1"/>
  <c r="E63" i="26" l="1"/>
  <c r="A64" i="26"/>
  <c r="B64" i="26" s="1"/>
  <c r="E64" i="26" l="1"/>
  <c r="A65" i="26"/>
  <c r="B65" i="26" s="1"/>
  <c r="E65" i="26" l="1"/>
  <c r="A66" i="26"/>
  <c r="B66" i="26" s="1"/>
  <c r="E66" i="26" l="1"/>
  <c r="A67" i="26"/>
  <c r="B67" i="26" s="1"/>
  <c r="E67" i="26" l="1"/>
  <c r="A68" i="26"/>
  <c r="B68" i="26" s="1"/>
  <c r="E68" i="26" l="1"/>
  <c r="A69" i="26"/>
  <c r="B69" i="26" s="1"/>
  <c r="E69" i="26" l="1"/>
  <c r="A70" i="26"/>
  <c r="B70" i="26" s="1"/>
  <c r="E70" i="26" l="1"/>
  <c r="A71" i="26"/>
  <c r="B71" i="26" s="1"/>
  <c r="E71" i="26" l="1"/>
  <c r="A72" i="26"/>
  <c r="B72" i="26" s="1"/>
  <c r="E72" i="26" l="1"/>
  <c r="A73" i="26"/>
  <c r="B73" i="26" s="1"/>
  <c r="E73" i="26" l="1"/>
  <c r="A74" i="26"/>
  <c r="B74" i="26" s="1"/>
  <c r="E74" i="26" l="1"/>
  <c r="A75" i="26"/>
  <c r="B75" i="26" s="1"/>
  <c r="E75" i="26" l="1"/>
  <c r="A76" i="26"/>
  <c r="B76" i="26" s="1"/>
  <c r="E76" i="26" l="1"/>
  <c r="A77" i="26"/>
  <c r="B77" i="26" s="1"/>
  <c r="E77" i="26" l="1"/>
  <c r="A78" i="26"/>
  <c r="B78" i="26" s="1"/>
  <c r="E78" i="26" l="1"/>
  <c r="A79" i="26"/>
  <c r="B79" i="26" s="1"/>
  <c r="E79" i="26" l="1"/>
  <c r="A80" i="26"/>
  <c r="B80" i="26" s="1"/>
  <c r="E80" i="26" l="1"/>
  <c r="A81" i="26"/>
  <c r="B81" i="26" s="1"/>
  <c r="E81" i="26" l="1"/>
  <c r="A82" i="26"/>
  <c r="B82" i="26" s="1"/>
  <c r="E82" i="26" l="1"/>
  <c r="A83" i="26"/>
  <c r="B83" i="26" s="1"/>
  <c r="E83" i="26" l="1"/>
  <c r="A84" i="26"/>
  <c r="B84" i="26" s="1"/>
  <c r="E84" i="26" l="1"/>
  <c r="A85" i="26"/>
  <c r="B85" i="26" s="1"/>
  <c r="E85" i="26" l="1"/>
  <c r="A86" i="26"/>
  <c r="B86" i="26" s="1"/>
  <c r="E86" i="26" l="1"/>
  <c r="A87" i="26"/>
  <c r="B87" i="26" s="1"/>
  <c r="E87" i="26" l="1"/>
  <c r="A88" i="26"/>
  <c r="B88" i="26" s="1"/>
  <c r="E88" i="26" l="1"/>
  <c r="A89" i="26"/>
  <c r="B89" i="26" s="1"/>
  <c r="E89" i="26" l="1"/>
  <c r="A90" i="26"/>
  <c r="B90" i="26" s="1"/>
  <c r="E90" i="26" l="1"/>
  <c r="A91" i="26"/>
  <c r="B91" i="26" s="1"/>
  <c r="E91" i="26" l="1"/>
  <c r="A92" i="26"/>
  <c r="B92" i="26" s="1"/>
  <c r="E92" i="26" l="1"/>
  <c r="A93" i="26"/>
  <c r="B93" i="26" s="1"/>
  <c r="E93" i="26" l="1"/>
  <c r="A94" i="26"/>
  <c r="B94" i="26" s="1"/>
  <c r="E94" i="26" l="1"/>
  <c r="A95" i="26"/>
  <c r="B95" i="26" s="1"/>
  <c r="E95" i="26" l="1"/>
  <c r="A96" i="26"/>
  <c r="B96" i="26" s="1"/>
  <c r="E96" i="26" l="1"/>
  <c r="A97" i="26"/>
  <c r="B97" i="26" s="1"/>
  <c r="E97" i="26" l="1"/>
  <c r="A98" i="26"/>
  <c r="B98" i="26" s="1"/>
  <c r="E98" i="26" l="1"/>
  <c r="A99" i="26"/>
  <c r="B99" i="26" s="1"/>
  <c r="E99" i="26" l="1"/>
  <c r="A100" i="26"/>
  <c r="B100" i="26" s="1"/>
  <c r="E100" i="26" l="1"/>
  <c r="A101" i="26"/>
  <c r="B101" i="26" s="1"/>
  <c r="E101" i="26" l="1"/>
  <c r="A102" i="26"/>
  <c r="B102" i="26" s="1"/>
  <c r="E102" i="26" l="1"/>
  <c r="A103" i="26"/>
  <c r="B103" i="26" s="1"/>
  <c r="E103" i="26" l="1"/>
  <c r="A104" i="26"/>
  <c r="B104" i="26" s="1"/>
  <c r="E104" i="26" l="1"/>
  <c r="A105" i="26"/>
  <c r="B105" i="26" s="1"/>
  <c r="E105" i="26" l="1"/>
  <c r="A106" i="26"/>
  <c r="B106" i="26" s="1"/>
  <c r="E106" i="26" l="1"/>
  <c r="A107" i="26"/>
  <c r="B107" i="26" s="1"/>
  <c r="E107" i="26" l="1"/>
  <c r="A108" i="26"/>
  <c r="B108" i="26" s="1"/>
  <c r="E108" i="26" l="1"/>
  <c r="A109" i="26"/>
  <c r="B109" i="26" s="1"/>
  <c r="E109" i="26" l="1"/>
  <c r="A110" i="26"/>
  <c r="B110" i="26" s="1"/>
  <c r="E110" i="26" l="1"/>
  <c r="A111" i="26"/>
  <c r="B111" i="26" s="1"/>
  <c r="E111" i="26" l="1"/>
  <c r="A112" i="26"/>
  <c r="B112" i="26" s="1"/>
  <c r="E112" i="26" l="1"/>
  <c r="A113" i="26"/>
  <c r="B113" i="26" s="1"/>
  <c r="E113" i="26" l="1"/>
  <c r="A114" i="26"/>
  <c r="B114" i="26" s="1"/>
  <c r="E114" i="26" l="1"/>
  <c r="A115" i="26"/>
  <c r="B115" i="26" s="1"/>
  <c r="E115" i="26" l="1"/>
  <c r="A116" i="26"/>
  <c r="B116" i="26" s="1"/>
  <c r="E116" i="26" l="1"/>
  <c r="A117" i="26"/>
  <c r="B117" i="26" s="1"/>
  <c r="E117" i="26" l="1"/>
  <c r="A118" i="26"/>
  <c r="B118" i="26" s="1"/>
  <c r="E118" i="26" l="1"/>
  <c r="A119" i="26"/>
  <c r="B119" i="26" s="1"/>
  <c r="E119" i="26" l="1"/>
  <c r="A120" i="26"/>
  <c r="B120" i="26" s="1"/>
  <c r="E120" i="26" l="1"/>
  <c r="A121" i="26"/>
  <c r="B121" i="26" s="1"/>
  <c r="E121" i="26" l="1"/>
  <c r="A122" i="26"/>
  <c r="B122" i="26" s="1"/>
  <c r="E122" i="26" l="1"/>
  <c r="A123" i="26"/>
  <c r="B123" i="26" s="1"/>
  <c r="E123" i="26" l="1"/>
  <c r="A124" i="26"/>
  <c r="B124" i="26" s="1"/>
  <c r="E124" i="26" l="1"/>
  <c r="A125" i="26"/>
  <c r="B125" i="26" s="1"/>
  <c r="E125" i="26" l="1"/>
  <c r="A126" i="26"/>
  <c r="B126" i="26" s="1"/>
  <c r="E126" i="26" l="1"/>
  <c r="A127" i="26"/>
  <c r="B127" i="26" s="1"/>
  <c r="E127" i="26" l="1"/>
  <c r="A128" i="26"/>
  <c r="B128" i="26" s="1"/>
  <c r="E128" i="26" l="1"/>
  <c r="A129" i="26"/>
  <c r="B129" i="26" s="1"/>
  <c r="E129" i="26" l="1"/>
  <c r="A130" i="26"/>
  <c r="B130" i="26" s="1"/>
  <c r="E130" i="26" l="1"/>
  <c r="A131" i="26"/>
  <c r="B131" i="26" s="1"/>
  <c r="E131" i="26" l="1"/>
  <c r="A132" i="26"/>
  <c r="B132" i="26" s="1"/>
  <c r="E132" i="26" l="1"/>
  <c r="A133" i="26"/>
  <c r="B133" i="26" s="1"/>
  <c r="E133" i="26" l="1"/>
  <c r="A134" i="26"/>
  <c r="B134" i="26" s="1"/>
  <c r="E134" i="26" l="1"/>
  <c r="A135" i="26"/>
  <c r="B135" i="26" s="1"/>
  <c r="E135" i="26" l="1"/>
  <c r="A136" i="26"/>
  <c r="B136" i="26" s="1"/>
  <c r="E136" i="26" l="1"/>
  <c r="A137" i="26"/>
  <c r="B137" i="26" s="1"/>
  <c r="E137" i="26" l="1"/>
  <c r="A138" i="26"/>
  <c r="B138" i="26" s="1"/>
  <c r="E138" i="26" l="1"/>
  <c r="A139" i="26"/>
  <c r="B139" i="26" s="1"/>
  <c r="E139" i="26" l="1"/>
  <c r="A140" i="26"/>
  <c r="B140" i="26" s="1"/>
  <c r="E140" i="26" l="1"/>
  <c r="A141" i="26"/>
  <c r="B141" i="26" s="1"/>
  <c r="E141" i="26" l="1"/>
  <c r="A142" i="26"/>
  <c r="B142" i="26" s="1"/>
  <c r="E142" i="26" l="1"/>
  <c r="A143" i="26"/>
  <c r="B143" i="26" s="1"/>
  <c r="E143" i="26" l="1"/>
  <c r="A144" i="26"/>
  <c r="B144" i="26" s="1"/>
  <c r="E144" i="26" l="1"/>
  <c r="A145" i="26"/>
  <c r="B145" i="26" s="1"/>
  <c r="E145" i="26" l="1"/>
  <c r="A146" i="26"/>
  <c r="B146" i="26" s="1"/>
  <c r="E146" i="26" l="1"/>
  <c r="A147" i="26"/>
  <c r="B147" i="26" s="1"/>
  <c r="E147" i="26" l="1"/>
  <c r="A148" i="26"/>
  <c r="B148" i="26" s="1"/>
  <c r="E148" i="26" l="1"/>
  <c r="A149" i="26"/>
  <c r="B149" i="26" s="1"/>
  <c r="E149" i="26" l="1"/>
  <c r="A150" i="26"/>
  <c r="B150" i="26" s="1"/>
  <c r="E150" i="26" l="1"/>
  <c r="A151" i="26"/>
  <c r="B151" i="26" s="1"/>
  <c r="E151" i="26" l="1"/>
  <c r="A152" i="26"/>
  <c r="B152" i="26" s="1"/>
  <c r="E152" i="26" l="1"/>
  <c r="A153" i="26"/>
  <c r="B153" i="26" s="1"/>
  <c r="E153" i="26" l="1"/>
  <c r="A154" i="26"/>
  <c r="B154" i="26" s="1"/>
  <c r="E154" i="26" l="1"/>
  <c r="A155" i="26"/>
  <c r="B155" i="26" s="1"/>
  <c r="E155" i="26" l="1"/>
  <c r="A156" i="26"/>
  <c r="B156" i="26" s="1"/>
  <c r="E156" i="26" l="1"/>
  <c r="A157" i="26"/>
  <c r="B157" i="26" s="1"/>
  <c r="E157" i="26" l="1"/>
  <c r="A158" i="26"/>
  <c r="B158" i="26" s="1"/>
  <c r="E158" i="26" l="1"/>
  <c r="A159" i="26"/>
  <c r="B159" i="26" s="1"/>
  <c r="E159" i="26" l="1"/>
  <c r="A160" i="26"/>
  <c r="B160" i="26" s="1"/>
  <c r="E160" i="26" l="1"/>
  <c r="A161" i="26"/>
  <c r="B161" i="26" s="1"/>
  <c r="E161" i="26" l="1"/>
  <c r="A162" i="26"/>
  <c r="B162" i="26" s="1"/>
  <c r="E162" i="26" l="1"/>
  <c r="A163" i="26"/>
  <c r="B163" i="26" s="1"/>
  <c r="E163" i="26" l="1"/>
  <c r="A164" i="26"/>
  <c r="B164" i="26" s="1"/>
  <c r="E164" i="26" l="1"/>
  <c r="A165" i="26"/>
  <c r="B165" i="26" s="1"/>
  <c r="E165" i="26" l="1"/>
  <c r="A166" i="26"/>
  <c r="B166" i="26" s="1"/>
  <c r="E166" i="26" l="1"/>
  <c r="A167" i="26"/>
  <c r="B167" i="26" s="1"/>
  <c r="E167" i="26" l="1"/>
  <c r="A168" i="26"/>
  <c r="B168" i="26" s="1"/>
  <c r="E168" i="26" l="1"/>
  <c r="A169" i="26"/>
  <c r="B169" i="26" s="1"/>
  <c r="E169" i="26" l="1"/>
  <c r="A170" i="26"/>
  <c r="B170" i="26" s="1"/>
  <c r="E170" i="26" l="1"/>
  <c r="A171" i="26"/>
  <c r="B171" i="26" s="1"/>
  <c r="E171" i="26" l="1"/>
  <c r="A172" i="26"/>
  <c r="B172" i="26" s="1"/>
  <c r="E172" i="26" l="1"/>
  <c r="A173" i="26"/>
  <c r="B173" i="26" s="1"/>
  <c r="E173" i="26" l="1"/>
  <c r="A174" i="26"/>
  <c r="B174" i="26" s="1"/>
  <c r="E174" i="26" l="1"/>
  <c r="A175" i="26"/>
  <c r="B175" i="26" s="1"/>
  <c r="E175" i="26" l="1"/>
  <c r="A176" i="26"/>
  <c r="B176" i="26" s="1"/>
  <c r="E176" i="26" l="1"/>
  <c r="A177" i="26"/>
  <c r="B177" i="26" s="1"/>
  <c r="E177" i="26" l="1"/>
  <c r="A178" i="26"/>
  <c r="B178" i="26" s="1"/>
  <c r="E178" i="26" l="1"/>
  <c r="A179" i="26"/>
  <c r="B179" i="26" s="1"/>
  <c r="E179" i="26" l="1"/>
  <c r="A180" i="26"/>
  <c r="B180" i="26" s="1"/>
  <c r="E180" i="26" l="1"/>
  <c r="A181" i="26"/>
  <c r="B181" i="26" s="1"/>
  <c r="E181" i="26" l="1"/>
  <c r="A182" i="26"/>
  <c r="B182" i="26" s="1"/>
  <c r="E182" i="26" l="1"/>
  <c r="A183" i="26"/>
  <c r="B183" i="26" s="1"/>
  <c r="E183" i="26" l="1"/>
  <c r="A184" i="26"/>
  <c r="B184" i="26" s="1"/>
  <c r="E184" i="26" l="1"/>
  <c r="A185" i="26"/>
  <c r="B185" i="26" s="1"/>
  <c r="E185" i="26" l="1"/>
  <c r="A186" i="26"/>
  <c r="B186" i="26" s="1"/>
  <c r="E186" i="26" l="1"/>
  <c r="A187" i="26"/>
  <c r="B187" i="26" s="1"/>
  <c r="E187" i="26" l="1"/>
  <c r="A188" i="26"/>
  <c r="B188" i="26" s="1"/>
  <c r="E188" i="26" l="1"/>
  <c r="A189" i="26"/>
  <c r="B189" i="26" s="1"/>
  <c r="E189" i="26" l="1"/>
  <c r="A190" i="26"/>
  <c r="B190" i="26" s="1"/>
  <c r="E190" i="26" l="1"/>
  <c r="A191" i="26"/>
  <c r="B191" i="26" s="1"/>
  <c r="E191" i="26" l="1"/>
  <c r="A192" i="26"/>
  <c r="B192" i="26" s="1"/>
  <c r="E192" i="26" l="1"/>
  <c r="A193" i="26"/>
  <c r="B193" i="26" s="1"/>
  <c r="E193" i="26" l="1"/>
  <c r="A194" i="26"/>
  <c r="B194" i="26" s="1"/>
  <c r="E194" i="26" l="1"/>
  <c r="A195" i="26"/>
  <c r="B195" i="26" s="1"/>
  <c r="E195" i="26" l="1"/>
  <c r="A196" i="26"/>
  <c r="B196" i="26" s="1"/>
  <c r="E196" i="26" l="1"/>
  <c r="A197" i="26"/>
  <c r="B197" i="26" s="1"/>
  <c r="E197" i="26" l="1"/>
  <c r="A198" i="26"/>
  <c r="B198" i="26" s="1"/>
  <c r="E198" i="26" l="1"/>
  <c r="A199" i="26"/>
  <c r="B199" i="26" s="1"/>
  <c r="E199" i="26" l="1"/>
  <c r="A200" i="26"/>
  <c r="B200" i="26" s="1"/>
  <c r="E200" i="26" l="1"/>
  <c r="A201" i="26"/>
  <c r="B201" i="26" s="1"/>
  <c r="E201" i="26" l="1"/>
  <c r="A202" i="26"/>
  <c r="B202" i="26" s="1"/>
  <c r="E202" i="26" l="1"/>
  <c r="A203" i="26"/>
  <c r="B203" i="26" s="1"/>
  <c r="E203" i="26" l="1"/>
  <c r="A204" i="26"/>
  <c r="B204" i="26" s="1"/>
  <c r="E204" i="26" l="1"/>
  <c r="A205" i="26"/>
  <c r="B205" i="26" s="1"/>
  <c r="E205" i="26" l="1"/>
  <c r="A206" i="26"/>
  <c r="B206" i="26" s="1"/>
  <c r="E206" i="26" l="1"/>
  <c r="A207" i="26"/>
  <c r="B207" i="26" s="1"/>
  <c r="E207" i="26" l="1"/>
  <c r="A208" i="26"/>
  <c r="B208" i="26" s="1"/>
  <c r="E208" i="26" l="1"/>
  <c r="A209" i="26"/>
  <c r="B209" i="26" s="1"/>
  <c r="E209" i="26" l="1"/>
  <c r="A210" i="26"/>
  <c r="B210" i="26" s="1"/>
  <c r="E210" i="26" l="1"/>
  <c r="A211" i="26"/>
  <c r="B211" i="26" s="1"/>
  <c r="E211" i="26" l="1"/>
  <c r="A212" i="26"/>
  <c r="B212" i="26" s="1"/>
  <c r="E212" i="26" l="1"/>
  <c r="A213" i="26"/>
  <c r="B213" i="26" s="1"/>
  <c r="E213" i="26" l="1"/>
  <c r="A214" i="26"/>
  <c r="B214" i="26" s="1"/>
  <c r="E214" i="26" l="1"/>
  <c r="A215" i="26"/>
  <c r="B215" i="26" s="1"/>
  <c r="E215" i="26" l="1"/>
  <c r="A216" i="26"/>
  <c r="B216" i="26" s="1"/>
  <c r="E216" i="26" l="1"/>
  <c r="A217" i="26"/>
  <c r="B217" i="26" s="1"/>
  <c r="E217" i="26" l="1"/>
  <c r="A218" i="26"/>
  <c r="B218" i="26" s="1"/>
  <c r="E218" i="26" l="1"/>
  <c r="A219" i="26"/>
  <c r="B219" i="26" s="1"/>
  <c r="E219" i="26" l="1"/>
  <c r="A220" i="26"/>
  <c r="B220" i="26" s="1"/>
  <c r="E220" i="26" l="1"/>
  <c r="A221" i="26"/>
  <c r="B221" i="26" s="1"/>
  <c r="E221" i="26" l="1"/>
  <c r="A222" i="26"/>
  <c r="B222" i="26" s="1"/>
  <c r="E222" i="26" l="1"/>
  <c r="A223" i="26"/>
  <c r="B223" i="26" s="1"/>
  <c r="E223" i="26" l="1"/>
  <c r="A224" i="26"/>
  <c r="B224" i="26" s="1"/>
  <c r="E224" i="26" l="1"/>
  <c r="A225" i="26"/>
  <c r="B225" i="26" s="1"/>
  <c r="E225" i="26" l="1"/>
  <c r="A226" i="26"/>
  <c r="B226" i="26" s="1"/>
  <c r="E226" i="26" l="1"/>
  <c r="A227" i="26"/>
  <c r="B227" i="26" s="1"/>
  <c r="E227" i="26" l="1"/>
  <c r="A228" i="26"/>
  <c r="B228" i="26" s="1"/>
  <c r="E228" i="26" l="1"/>
  <c r="A229" i="26"/>
  <c r="B229" i="26" s="1"/>
  <c r="E229" i="26" l="1"/>
  <c r="A230" i="26"/>
  <c r="B230" i="26" s="1"/>
  <c r="E230" i="26" l="1"/>
  <c r="A231" i="26"/>
  <c r="B231" i="26" s="1"/>
  <c r="E231" i="26" l="1"/>
  <c r="A232" i="26"/>
  <c r="B232" i="26" s="1"/>
  <c r="E232" i="26" l="1"/>
  <c r="A233" i="26"/>
  <c r="B233" i="26" s="1"/>
  <c r="E233" i="26" l="1"/>
  <c r="A234" i="26"/>
  <c r="B234" i="26" s="1"/>
  <c r="E234" i="26" l="1"/>
  <c r="A235" i="26"/>
  <c r="B235" i="26" s="1"/>
  <c r="E235" i="26" l="1"/>
  <c r="A236" i="26"/>
  <c r="B236" i="26" s="1"/>
  <c r="E236" i="26" l="1"/>
  <c r="A237" i="26"/>
  <c r="B237" i="26" s="1"/>
  <c r="E237" i="26" l="1"/>
  <c r="A238" i="26"/>
  <c r="B238" i="26" s="1"/>
  <c r="E238" i="26" l="1"/>
  <c r="A239" i="26"/>
  <c r="B239" i="26" s="1"/>
  <c r="E239" i="26" l="1"/>
  <c r="A240" i="26"/>
  <c r="B240" i="26" s="1"/>
  <c r="E240" i="26" l="1"/>
  <c r="A241" i="26"/>
  <c r="B241" i="26" s="1"/>
  <c r="E241" i="26" l="1"/>
  <c r="A242" i="26"/>
  <c r="B242" i="26" s="1"/>
  <c r="E242" i="26" l="1"/>
  <c r="A243" i="26"/>
  <c r="B243" i="26" s="1"/>
  <c r="E243" i="26" l="1"/>
  <c r="A244" i="26"/>
  <c r="B244" i="26" s="1"/>
  <c r="E244" i="26" l="1"/>
  <c r="A245" i="26"/>
  <c r="B245" i="26" s="1"/>
  <c r="E245" i="26" l="1"/>
  <c r="A246" i="26"/>
  <c r="B246" i="26" s="1"/>
  <c r="E246" i="26" l="1"/>
  <c r="A247" i="26"/>
  <c r="B247" i="26" s="1"/>
  <c r="E247" i="26" l="1"/>
  <c r="A248" i="26"/>
  <c r="B248" i="26" s="1"/>
  <c r="E248" i="26" l="1"/>
  <c r="A249" i="26"/>
  <c r="B249" i="26" s="1"/>
  <c r="E249" i="26" l="1"/>
  <c r="A250" i="26"/>
  <c r="B250" i="26" s="1"/>
  <c r="E250" i="26" l="1"/>
  <c r="A251" i="26"/>
  <c r="B251" i="26" s="1"/>
  <c r="E251" i="26" l="1"/>
  <c r="A252" i="26"/>
  <c r="B252" i="26" s="1"/>
  <c r="E252" i="26" l="1"/>
  <c r="A253" i="26"/>
  <c r="B253" i="26" s="1"/>
  <c r="E253" i="26" l="1"/>
  <c r="A254" i="26"/>
  <c r="B254" i="26" s="1"/>
  <c r="E254" i="26" l="1"/>
  <c r="A255" i="26"/>
  <c r="B255" i="26" s="1"/>
  <c r="E255" i="26" l="1"/>
  <c r="A256" i="26"/>
  <c r="B256" i="26" s="1"/>
  <c r="E256" i="26" l="1"/>
  <c r="A257" i="26"/>
  <c r="B257" i="26" s="1"/>
  <c r="E257" i="26" l="1"/>
  <c r="A258" i="26"/>
  <c r="B258" i="26" s="1"/>
  <c r="E258" i="26" l="1"/>
  <c r="A259" i="26"/>
  <c r="B259" i="26" s="1"/>
  <c r="E259" i="26" l="1"/>
  <c r="A260" i="26"/>
  <c r="B260" i="26" s="1"/>
  <c r="E260" i="26" l="1"/>
  <c r="A261" i="26"/>
  <c r="B261" i="26" s="1"/>
  <c r="E261" i="26" l="1"/>
  <c r="A262" i="26"/>
  <c r="B262" i="26" s="1"/>
  <c r="E262" i="26" l="1"/>
  <c r="A263" i="26"/>
  <c r="B263" i="26" s="1"/>
  <c r="E263" i="26" l="1"/>
  <c r="A264" i="26"/>
  <c r="B264" i="26" s="1"/>
  <c r="E264" i="26" l="1"/>
  <c r="A265" i="26"/>
  <c r="B265" i="26" s="1"/>
  <c r="E265" i="26" l="1"/>
  <c r="A266" i="26"/>
  <c r="B266" i="26" s="1"/>
  <c r="E266" i="26" l="1"/>
  <c r="A267" i="26"/>
  <c r="B267" i="26" s="1"/>
  <c r="E267" i="26" l="1"/>
  <c r="A268" i="26"/>
  <c r="B268" i="26" s="1"/>
  <c r="E268" i="26" l="1"/>
  <c r="A269" i="26"/>
  <c r="B269" i="26" s="1"/>
  <c r="E269" i="26" l="1"/>
  <c r="A270" i="26"/>
  <c r="B270" i="26" s="1"/>
  <c r="E270" i="26" l="1"/>
  <c r="A271" i="26"/>
  <c r="B271" i="26" s="1"/>
  <c r="E271" i="26" l="1"/>
  <c r="A272" i="26"/>
  <c r="B272" i="26" s="1"/>
  <c r="E272" i="26" l="1"/>
  <c r="A273" i="26"/>
  <c r="B273" i="26" s="1"/>
  <c r="E273" i="26" l="1"/>
  <c r="A274" i="26"/>
  <c r="B274" i="26" s="1"/>
  <c r="E274" i="26" l="1"/>
  <c r="A275" i="26"/>
  <c r="B275" i="26" s="1"/>
  <c r="E275" i="26" l="1"/>
  <c r="A276" i="26"/>
  <c r="B276" i="26" s="1"/>
  <c r="E276" i="26" l="1"/>
  <c r="E1" i="26"/>
  <c r="B5" i="27" s="1"/>
  <c r="B6" i="27" s="1"/>
  <c r="A277" i="26"/>
  <c r="B277" i="26" s="1"/>
  <c r="E277" i="26" l="1"/>
  <c r="K1" i="28" l="1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 l="1"/>
  <c r="J2" i="28" s="1"/>
  <c r="B40" i="10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B41" i="10" l="1"/>
  <c r="D31" i="10"/>
  <c r="C31" i="10"/>
  <c r="C26" i="10"/>
  <c r="C28" i="10" l="1"/>
  <c r="C32" i="10" s="1"/>
  <c r="C30" i="10"/>
  <c r="B3" i="18" l="1" a="1"/>
  <c r="B3" i="18" s="1"/>
  <c r="B6" i="18" s="1" a="1"/>
  <c r="B6" i="18" s="1"/>
  <c r="R2" i="18" a="1"/>
  <c r="R2" i="18" s="1"/>
  <c r="A6" i="18" a="1"/>
  <c r="A6" i="18" s="1"/>
  <c r="B4" i="18"/>
  <c r="B4" i="9"/>
  <c r="B5" i="9"/>
  <c r="B6" i="9"/>
  <c r="B7" i="9"/>
  <c r="B8" i="9"/>
  <c r="B9" i="9"/>
  <c r="B10" i="9"/>
  <c r="B11" i="9"/>
  <c r="B12" i="9"/>
  <c r="B2" i="9"/>
  <c r="AB12" i="9"/>
  <c r="AB11" i="9"/>
  <c r="AB10" i="9"/>
  <c r="AB9" i="9"/>
  <c r="AB8" i="9"/>
  <c r="AB7" i="9"/>
  <c r="AB6" i="9"/>
  <c r="AB5" i="9"/>
  <c r="AB4" i="9"/>
  <c r="AB3" i="9"/>
  <c r="AB2" i="9"/>
  <c r="A209" i="14"/>
  <c r="A184" i="14"/>
  <c r="A159" i="14"/>
  <c r="A134" i="14"/>
  <c r="A109" i="14"/>
  <c r="A84" i="14"/>
  <c r="A59" i="14"/>
  <c r="A34" i="14"/>
  <c r="A9" i="14"/>
  <c r="B31" i="27" l="1"/>
  <c r="B29" i="27"/>
  <c r="B17" i="10"/>
  <c r="C4" i="29"/>
  <c r="D4" i="29" s="1"/>
  <c r="B15" i="10"/>
  <c r="D33" i="18"/>
  <c r="D35" i="18"/>
  <c r="D26" i="18"/>
  <c r="D29" i="18"/>
  <c r="Q1" i="9"/>
  <c r="F3" i="9"/>
  <c r="Q3" i="9" s="1"/>
  <c r="F4" i="9"/>
  <c r="Q4" i="9" s="1"/>
  <c r="F5" i="9"/>
  <c r="Q5" i="9" s="1"/>
  <c r="F6" i="9"/>
  <c r="Q6" i="9" s="1"/>
  <c r="F7" i="9"/>
  <c r="Q7" i="9" s="1"/>
  <c r="F8" i="9"/>
  <c r="Q8" i="9" s="1"/>
  <c r="F9" i="9"/>
  <c r="Q9" i="9" s="1"/>
  <c r="F10" i="9"/>
  <c r="Q10" i="9" s="1"/>
  <c r="F11" i="9"/>
  <c r="Q11" i="9" s="1"/>
  <c r="F12" i="9"/>
  <c r="Q12" i="9" s="1"/>
  <c r="F2" i="9"/>
  <c r="Q2" i="9" s="1"/>
  <c r="B1" i="14" a="1"/>
  <c r="B32" i="27" l="1"/>
  <c r="B28" i="27"/>
  <c r="B33" i="27" s="1"/>
  <c r="B35" i="27" s="1"/>
  <c r="B36" i="27" s="1"/>
  <c r="B4" i="29"/>
  <c r="B16" i="10"/>
  <c r="D16" i="10" s="1"/>
  <c r="D26" i="10"/>
  <c r="B13" i="10"/>
  <c r="D17" i="10"/>
  <c r="B1" i="14"/>
  <c r="G1" i="9" a="1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2" i="14" a="1"/>
  <c r="B5" i="29" l="1"/>
  <c r="C5" i="29" s="1"/>
  <c r="D5" i="29" s="1"/>
  <c r="B37" i="27"/>
  <c r="A220" i="23"/>
  <c r="A276" i="23" s="1"/>
  <c r="A304" i="23" s="1"/>
  <c r="A331" i="23" s="1"/>
  <c r="A219" i="23"/>
  <c r="A275" i="23" s="1"/>
  <c r="A303" i="23" s="1"/>
  <c r="A330" i="23" s="1"/>
  <c r="D30" i="10"/>
  <c r="D28" i="10"/>
  <c r="D32" i="10" s="1"/>
  <c r="B34" i="10" s="1"/>
  <c r="B220" i="23"/>
  <c r="B276" i="23" s="1"/>
  <c r="H19" i="7"/>
  <c r="H20" i="7" s="1"/>
  <c r="G19" i="7"/>
  <c r="G20" i="7" s="1"/>
  <c r="F19" i="7"/>
  <c r="F20" i="7" s="1"/>
  <c r="E19" i="7"/>
  <c r="E20" i="7" s="1"/>
  <c r="G1" i="9"/>
  <c r="R1" i="9" s="1"/>
  <c r="AC1" i="9" s="1"/>
  <c r="Z1" i="9"/>
  <c r="AK1" i="9" s="1"/>
  <c r="S1" i="9"/>
  <c r="AD1" i="9" s="1"/>
  <c r="T1" i="9"/>
  <c r="AE1" i="9" s="1"/>
  <c r="U1" i="9"/>
  <c r="AF1" i="9" s="1"/>
  <c r="V1" i="9"/>
  <c r="AG1" i="9" s="1"/>
  <c r="W1" i="9"/>
  <c r="AH1" i="9" s="1"/>
  <c r="X1" i="9"/>
  <c r="AI1" i="9" s="1"/>
  <c r="Y1" i="9"/>
  <c r="AJ1" i="9" s="1"/>
  <c r="B2" i="14"/>
  <c r="F28" i="3"/>
  <c r="H29" i="3"/>
  <c r="J30" i="3"/>
  <c r="L31" i="3"/>
  <c r="N32" i="3"/>
  <c r="B34" i="3"/>
  <c r="D35" i="3"/>
  <c r="F36" i="3"/>
  <c r="H37" i="3"/>
  <c r="J38" i="3"/>
  <c r="L39" i="3"/>
  <c r="N40" i="3"/>
  <c r="B42" i="3"/>
  <c r="D43" i="3"/>
  <c r="F44" i="3"/>
  <c r="H45" i="3"/>
  <c r="K27" i="3"/>
  <c r="L5" i="3"/>
  <c r="N6" i="3"/>
  <c r="B8" i="3"/>
  <c r="D9" i="3"/>
  <c r="F10" i="3"/>
  <c r="H11" i="3"/>
  <c r="J12" i="3"/>
  <c r="L13" i="3"/>
  <c r="N14" i="3"/>
  <c r="B16" i="3"/>
  <c r="D17" i="3"/>
  <c r="F18" i="3"/>
  <c r="H19" i="3"/>
  <c r="J20" i="3"/>
  <c r="L21" i="3"/>
  <c r="N22" i="3"/>
  <c r="G28" i="3"/>
  <c r="I29" i="3"/>
  <c r="K30" i="3"/>
  <c r="M31" i="3"/>
  <c r="O32" i="3"/>
  <c r="C34" i="3"/>
  <c r="E35" i="3"/>
  <c r="G36" i="3"/>
  <c r="I37" i="3"/>
  <c r="K38" i="3"/>
  <c r="M39" i="3"/>
  <c r="O40" i="3"/>
  <c r="C42" i="3"/>
  <c r="E43" i="3"/>
  <c r="G44" i="3"/>
  <c r="I45" i="3"/>
  <c r="L27" i="3"/>
  <c r="M5" i="3"/>
  <c r="O6" i="3"/>
  <c r="C8" i="3"/>
  <c r="E9" i="3"/>
  <c r="G10" i="3"/>
  <c r="I11" i="3"/>
  <c r="K12" i="3"/>
  <c r="M13" i="3"/>
  <c r="O14" i="3"/>
  <c r="C16" i="3"/>
  <c r="E17" i="3"/>
  <c r="G18" i="3"/>
  <c r="I19" i="3"/>
  <c r="K20" i="3"/>
  <c r="M21" i="3"/>
  <c r="O22" i="3"/>
  <c r="H28" i="3"/>
  <c r="J29" i="3"/>
  <c r="L30" i="3"/>
  <c r="N31" i="3"/>
  <c r="B33" i="3"/>
  <c r="D34" i="3"/>
  <c r="F35" i="3"/>
  <c r="H36" i="3"/>
  <c r="J37" i="3"/>
  <c r="L38" i="3"/>
  <c r="N39" i="3"/>
  <c r="B41" i="3"/>
  <c r="D42" i="3"/>
  <c r="F43" i="3"/>
  <c r="D28" i="3"/>
  <c r="I28" i="3"/>
  <c r="N29" i="3"/>
  <c r="E31" i="3"/>
  <c r="J32" i="3"/>
  <c r="O33" i="3"/>
  <c r="I35" i="3"/>
  <c r="N36" i="3"/>
  <c r="E38" i="3"/>
  <c r="J39" i="3"/>
  <c r="D41" i="3"/>
  <c r="I42" i="3"/>
  <c r="N43" i="3"/>
  <c r="D45" i="3"/>
  <c r="I27" i="3"/>
  <c r="N5" i="3"/>
  <c r="D7" i="3"/>
  <c r="H8" i="3"/>
  <c r="L9" i="3"/>
  <c r="B11" i="3"/>
  <c r="F12" i="3"/>
  <c r="J13" i="3"/>
  <c r="B15" i="3"/>
  <c r="F16" i="3"/>
  <c r="J17" i="3"/>
  <c r="N18" i="3"/>
  <c r="D20" i="3"/>
  <c r="H21" i="3"/>
  <c r="L22" i="3"/>
  <c r="G31" i="3"/>
  <c r="K35" i="3"/>
  <c r="G38" i="3"/>
  <c r="F41" i="3"/>
  <c r="B44" i="3"/>
  <c r="M27" i="3"/>
  <c r="F7" i="3"/>
  <c r="N9" i="3"/>
  <c r="H12" i="3"/>
  <c r="D15" i="3"/>
  <c r="L17" i="3"/>
  <c r="F20" i="3"/>
  <c r="C4" i="3"/>
  <c r="J28" i="3"/>
  <c r="O29" i="3"/>
  <c r="F31" i="3"/>
  <c r="K32" i="3"/>
  <c r="E34" i="3"/>
  <c r="J35" i="3"/>
  <c r="O36" i="3"/>
  <c r="F38" i="3"/>
  <c r="K39" i="3"/>
  <c r="E41" i="3"/>
  <c r="J42" i="3"/>
  <c r="O43" i="3"/>
  <c r="E45" i="3"/>
  <c r="J27" i="3"/>
  <c r="O5" i="3"/>
  <c r="E7" i="3"/>
  <c r="I8" i="3"/>
  <c r="M9" i="3"/>
  <c r="C11" i="3"/>
  <c r="G12" i="3"/>
  <c r="K13" i="3"/>
  <c r="C15" i="3"/>
  <c r="G16" i="3"/>
  <c r="K17" i="3"/>
  <c r="O18" i="3"/>
  <c r="E20" i="3"/>
  <c r="I21" i="3"/>
  <c r="M22" i="3"/>
  <c r="B30" i="3"/>
  <c r="L32" i="3"/>
  <c r="F34" i="3"/>
  <c r="B37" i="3"/>
  <c r="O39" i="3"/>
  <c r="K42" i="3"/>
  <c r="F45" i="3"/>
  <c r="B6" i="3"/>
  <c r="J8" i="3"/>
  <c r="D11" i="3"/>
  <c r="N13" i="3"/>
  <c r="H16" i="3"/>
  <c r="B19" i="3"/>
  <c r="J21" i="3"/>
  <c r="C30" i="3"/>
  <c r="H31" i="3"/>
  <c r="M32" i="3"/>
  <c r="G34" i="3"/>
  <c r="L35" i="3"/>
  <c r="C37" i="3"/>
  <c r="H38" i="3"/>
  <c r="B40" i="3"/>
  <c r="G41" i="3"/>
  <c r="L42" i="3"/>
  <c r="C44" i="3"/>
  <c r="G45" i="3"/>
  <c r="N27" i="3"/>
  <c r="C6" i="3"/>
  <c r="G7" i="3"/>
  <c r="K8" i="3"/>
  <c r="O9" i="3"/>
  <c r="E11" i="3"/>
  <c r="I12" i="3"/>
  <c r="O13" i="3"/>
  <c r="E15" i="3"/>
  <c r="I16" i="3"/>
  <c r="M17" i="3"/>
  <c r="C19" i="3"/>
  <c r="G20" i="3"/>
  <c r="K21" i="3"/>
  <c r="D4" i="3"/>
  <c r="E30" i="3"/>
  <c r="J31" i="3"/>
  <c r="D33" i="3"/>
  <c r="I34" i="3"/>
  <c r="N35" i="3"/>
  <c r="E37" i="3"/>
  <c r="M38" i="3"/>
  <c r="D40" i="3"/>
  <c r="I41" i="3"/>
  <c r="N42" i="3"/>
  <c r="E44" i="3"/>
  <c r="K45" i="3"/>
  <c r="B27" i="3"/>
  <c r="E6" i="3"/>
  <c r="I7" i="3"/>
  <c r="M8" i="3"/>
  <c r="C10" i="3"/>
  <c r="G11" i="3"/>
  <c r="M12" i="3"/>
  <c r="C14" i="3"/>
  <c r="G15" i="3"/>
  <c r="K16" i="3"/>
  <c r="O17" i="3"/>
  <c r="E19" i="3"/>
  <c r="I20" i="3"/>
  <c r="O21" i="3"/>
  <c r="F4" i="3"/>
  <c r="O31" i="3"/>
  <c r="F33" i="3"/>
  <c r="K34" i="3"/>
  <c r="G37" i="3"/>
  <c r="F40" i="3"/>
  <c r="B43" i="3"/>
  <c r="M45" i="3"/>
  <c r="G6" i="3"/>
  <c r="O8" i="3"/>
  <c r="K11" i="3"/>
  <c r="O12" i="3"/>
  <c r="I15" i="3"/>
  <c r="C18" i="3"/>
  <c r="M20" i="3"/>
  <c r="H4" i="3"/>
  <c r="K28" i="3"/>
  <c r="L28" i="3"/>
  <c r="M28" i="3"/>
  <c r="D30" i="3"/>
  <c r="I31" i="3"/>
  <c r="C33" i="3"/>
  <c r="H34" i="3"/>
  <c r="M35" i="3"/>
  <c r="D37" i="3"/>
  <c r="I38" i="3"/>
  <c r="C40" i="3"/>
  <c r="H41" i="3"/>
  <c r="M42" i="3"/>
  <c r="D44" i="3"/>
  <c r="J45" i="3"/>
  <c r="O27" i="3"/>
  <c r="D6" i="3"/>
  <c r="H7" i="3"/>
  <c r="L8" i="3"/>
  <c r="B10" i="3"/>
  <c r="F11" i="3"/>
  <c r="L12" i="3"/>
  <c r="B14" i="3"/>
  <c r="F15" i="3"/>
  <c r="J16" i="3"/>
  <c r="N17" i="3"/>
  <c r="D19" i="3"/>
  <c r="H20" i="3"/>
  <c r="N21" i="3"/>
  <c r="E4" i="3"/>
  <c r="N28" i="3"/>
  <c r="G30" i="3"/>
  <c r="B36" i="3"/>
  <c r="O38" i="3"/>
  <c r="K41" i="3"/>
  <c r="I44" i="3"/>
  <c r="C5" i="3"/>
  <c r="K7" i="3"/>
  <c r="E10" i="3"/>
  <c r="E14" i="3"/>
  <c r="M16" i="3"/>
  <c r="G19" i="3"/>
  <c r="C22" i="3"/>
  <c r="O28" i="3"/>
  <c r="F30" i="3"/>
  <c r="K31" i="3"/>
  <c r="E33" i="3"/>
  <c r="J34" i="3"/>
  <c r="O35" i="3"/>
  <c r="F37" i="3"/>
  <c r="N38" i="3"/>
  <c r="E40" i="3"/>
  <c r="J41" i="3"/>
  <c r="O42" i="3"/>
  <c r="H44" i="3"/>
  <c r="L45" i="3"/>
  <c r="B5" i="3"/>
  <c r="F6" i="3"/>
  <c r="J7" i="3"/>
  <c r="N8" i="3"/>
  <c r="D10" i="3"/>
  <c r="J11" i="3"/>
  <c r="N12" i="3"/>
  <c r="D14" i="3"/>
  <c r="H15" i="3"/>
  <c r="L16" i="3"/>
  <c r="B18" i="3"/>
  <c r="F19" i="3"/>
  <c r="L20" i="3"/>
  <c r="B22" i="3"/>
  <c r="G4" i="3"/>
  <c r="B29" i="3"/>
  <c r="C29" i="3"/>
  <c r="H30" i="3"/>
  <c r="B32" i="3"/>
  <c r="G33" i="3"/>
  <c r="L34" i="3"/>
  <c r="C36" i="3"/>
  <c r="K37" i="3"/>
  <c r="B39" i="3"/>
  <c r="G40" i="3"/>
  <c r="L41" i="3"/>
  <c r="C43" i="3"/>
  <c r="J44" i="3"/>
  <c r="N45" i="3"/>
  <c r="D5" i="3"/>
  <c r="H6" i="3"/>
  <c r="L7" i="3"/>
  <c r="B9" i="3"/>
  <c r="H10" i="3"/>
  <c r="L11" i="3"/>
  <c r="B13" i="3"/>
  <c r="F14" i="3"/>
  <c r="J15" i="3"/>
  <c r="N16" i="3"/>
  <c r="D18" i="3"/>
  <c r="J19" i="3"/>
  <c r="N20" i="3"/>
  <c r="D22" i="3"/>
  <c r="I4" i="3"/>
  <c r="H33" i="3"/>
  <c r="I10" i="3"/>
  <c r="K15" i="3"/>
  <c r="K19" i="3"/>
  <c r="J4" i="3"/>
  <c r="D29" i="3"/>
  <c r="I30" i="3"/>
  <c r="C32" i="3"/>
  <c r="M34" i="3"/>
  <c r="D36" i="3"/>
  <c r="L37" i="3"/>
  <c r="C39" i="3"/>
  <c r="H40" i="3"/>
  <c r="M41" i="3"/>
  <c r="G43" i="3"/>
  <c r="K44" i="3"/>
  <c r="O45" i="3"/>
  <c r="E5" i="3"/>
  <c r="I6" i="3"/>
  <c r="M7" i="3"/>
  <c r="C9" i="3"/>
  <c r="M11" i="3"/>
  <c r="C13" i="3"/>
  <c r="G14" i="3"/>
  <c r="O16" i="3"/>
  <c r="E18" i="3"/>
  <c r="O20" i="3"/>
  <c r="E22" i="3"/>
  <c r="N7" i="3"/>
  <c r="L19" i="3"/>
  <c r="K4" i="3"/>
  <c r="E29" i="3"/>
  <c r="M30" i="3"/>
  <c r="D32" i="3"/>
  <c r="I33" i="3"/>
  <c r="N34" i="3"/>
  <c r="E36" i="3"/>
  <c r="M37" i="3"/>
  <c r="D39" i="3"/>
  <c r="I40" i="3"/>
  <c r="N41" i="3"/>
  <c r="H43" i="3"/>
  <c r="L44" i="3"/>
  <c r="C27" i="3"/>
  <c r="F5" i="3"/>
  <c r="J6" i="3"/>
  <c r="F9" i="3"/>
  <c r="J10" i="3"/>
  <c r="N11" i="3"/>
  <c r="D13" i="3"/>
  <c r="H14" i="3"/>
  <c r="L15" i="3"/>
  <c r="B17" i="3"/>
  <c r="H18" i="3"/>
  <c r="B21" i="3"/>
  <c r="F22" i="3"/>
  <c r="N30" i="3"/>
  <c r="E32" i="3"/>
  <c r="J33" i="3"/>
  <c r="O34" i="3"/>
  <c r="I36" i="3"/>
  <c r="N37" i="3"/>
  <c r="E39" i="3"/>
  <c r="J40" i="3"/>
  <c r="O41" i="3"/>
  <c r="I43" i="3"/>
  <c r="M44" i="3"/>
  <c r="D27" i="3"/>
  <c r="G5" i="3"/>
  <c r="G51" i="3" s="1"/>
  <c r="K6" i="3"/>
  <c r="O7" i="3"/>
  <c r="G9" i="3"/>
  <c r="K10" i="3"/>
  <c r="O11" i="3"/>
  <c r="E13" i="3"/>
  <c r="I14" i="3"/>
  <c r="M15" i="3"/>
  <c r="C17" i="3"/>
  <c r="I18" i="3"/>
  <c r="M19" i="3"/>
  <c r="C21" i="3"/>
  <c r="G22" i="3"/>
  <c r="L4" i="3"/>
  <c r="F29" i="3"/>
  <c r="G29" i="3"/>
  <c r="O30" i="3"/>
  <c r="F32" i="3"/>
  <c r="K33" i="3"/>
  <c r="B35" i="3"/>
  <c r="J36" i="3"/>
  <c r="O37" i="3"/>
  <c r="F39" i="3"/>
  <c r="K40" i="3"/>
  <c r="E42" i="3"/>
  <c r="J43" i="3"/>
  <c r="N44" i="3"/>
  <c r="E27" i="3"/>
  <c r="H5" i="3"/>
  <c r="L6" i="3"/>
  <c r="D8" i="3"/>
  <c r="H9" i="3"/>
  <c r="L10" i="3"/>
  <c r="B12" i="3"/>
  <c r="F13" i="3"/>
  <c r="J14" i="3"/>
  <c r="N15" i="3"/>
  <c r="F17" i="3"/>
  <c r="J18" i="3"/>
  <c r="N19" i="3"/>
  <c r="D21" i="3"/>
  <c r="H22" i="3"/>
  <c r="M4" i="3"/>
  <c r="B28" i="3"/>
  <c r="K29" i="3"/>
  <c r="B31" i="3"/>
  <c r="G32" i="3"/>
  <c r="L33" i="3"/>
  <c r="C35" i="3"/>
  <c r="K36" i="3"/>
  <c r="B38" i="3"/>
  <c r="G39" i="3"/>
  <c r="L40" i="3"/>
  <c r="F42" i="3"/>
  <c r="K43" i="3"/>
  <c r="O44" i="3"/>
  <c r="F27" i="3"/>
  <c r="I5" i="3"/>
  <c r="M6" i="3"/>
  <c r="E8" i="3"/>
  <c r="I9" i="3"/>
  <c r="M10" i="3"/>
  <c r="C12" i="3"/>
  <c r="G13" i="3"/>
  <c r="K14" i="3"/>
  <c r="O15" i="3"/>
  <c r="G17" i="3"/>
  <c r="K18" i="3"/>
  <c r="O19" i="3"/>
  <c r="E21" i="3"/>
  <c r="I22" i="3"/>
  <c r="N4" i="3"/>
  <c r="L29" i="3"/>
  <c r="L36" i="3"/>
  <c r="G42" i="3"/>
  <c r="G27" i="3"/>
  <c r="B7" i="3"/>
  <c r="N10" i="3"/>
  <c r="L14" i="3"/>
  <c r="D38" i="3"/>
  <c r="C28" i="3"/>
  <c r="C31" i="3"/>
  <c r="H32" i="3"/>
  <c r="M33" i="3"/>
  <c r="G35" i="3"/>
  <c r="C38" i="3"/>
  <c r="H39" i="3"/>
  <c r="M40" i="3"/>
  <c r="L43" i="3"/>
  <c r="B45" i="3"/>
  <c r="J5" i="3"/>
  <c r="F8" i="3"/>
  <c r="J9" i="3"/>
  <c r="D12" i="3"/>
  <c r="H13" i="3"/>
  <c r="D16" i="3"/>
  <c r="H17" i="3"/>
  <c r="L18" i="3"/>
  <c r="B20" i="3"/>
  <c r="F21" i="3"/>
  <c r="J22" i="3"/>
  <c r="O4" i="3"/>
  <c r="M29" i="3"/>
  <c r="D31" i="3"/>
  <c r="I32" i="3"/>
  <c r="N33" i="3"/>
  <c r="H35" i="3"/>
  <c r="M36" i="3"/>
  <c r="I39" i="3"/>
  <c r="C41" i="3"/>
  <c r="H42" i="3"/>
  <c r="M43" i="3"/>
  <c r="C45" i="3"/>
  <c r="H27" i="3"/>
  <c r="K5" i="3"/>
  <c r="C7" i="3"/>
  <c r="G8" i="3"/>
  <c r="K9" i="3"/>
  <c r="O10" i="3"/>
  <c r="I13" i="3"/>
  <c r="I59" i="3" s="1"/>
  <c r="M14" i="3"/>
  <c r="E16" i="3"/>
  <c r="I17" i="3"/>
  <c r="M18" i="3"/>
  <c r="C20" i="3"/>
  <c r="G21" i="3"/>
  <c r="G67" i="3" s="1"/>
  <c r="K22" i="3"/>
  <c r="E28" i="3"/>
  <c r="E12" i="3"/>
  <c r="B4" i="3"/>
  <c r="B3" i="14" a="1"/>
  <c r="D117" i="23" l="1"/>
  <c r="B3" i="14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B4" i="14" l="1"/>
  <c r="B2" i="17"/>
  <c r="B3" i="17" s="1"/>
  <c r="B7" i="14" a="1"/>
  <c r="B7" i="14" l="1"/>
  <c r="I11" i="16"/>
  <c r="J11" i="16" s="1"/>
  <c r="I9" i="16"/>
  <c r="J9" i="16" s="1"/>
  <c r="I10" i="16"/>
  <c r="J10" i="16" s="1"/>
  <c r="I5" i="16"/>
  <c r="J5" i="16" s="1"/>
  <c r="I8" i="16"/>
  <c r="J8" i="16" s="1"/>
  <c r="I7" i="16"/>
  <c r="J7" i="16" s="1"/>
  <c r="I6" i="16"/>
  <c r="J6" i="16" s="1"/>
  <c r="I3" i="16"/>
  <c r="J3" i="16" s="1"/>
  <c r="I4" i="16"/>
  <c r="J4" i="16" s="1"/>
  <c r="K11" i="16" l="1"/>
  <c r="N11" i="16" s="1"/>
  <c r="K3" i="16"/>
  <c r="N3" i="16" s="1"/>
  <c r="K4" i="16"/>
  <c r="N4" i="16" s="1"/>
  <c r="K5" i="16"/>
  <c r="N5" i="16" s="1"/>
  <c r="K6" i="16"/>
  <c r="N6" i="16" s="1"/>
  <c r="K7" i="16"/>
  <c r="N7" i="16" s="1"/>
  <c r="K8" i="16"/>
  <c r="N8" i="16" s="1"/>
  <c r="K9" i="16"/>
  <c r="N9" i="16" s="1"/>
  <c r="K10" i="16"/>
  <c r="N10" i="16" s="1"/>
  <c r="F3" i="2"/>
  <c r="F4" i="2" l="1"/>
  <c r="B4" i="16"/>
  <c r="F5" i="2" l="1"/>
  <c r="B3" i="16"/>
  <c r="H28" i="9"/>
  <c r="F6" i="2" l="1"/>
  <c r="G28" i="9"/>
  <c r="F7" i="2" l="1"/>
  <c r="F8" i="2" l="1"/>
  <c r="F9" i="2" l="1"/>
  <c r="B11" i="16"/>
  <c r="B10" i="16"/>
  <c r="B7" i="16"/>
  <c r="O41" i="29" s="1"/>
  <c r="B5" i="16"/>
  <c r="B8" i="16"/>
  <c r="B6" i="16"/>
  <c r="B9" i="16"/>
  <c r="F10" i="2" l="1"/>
  <c r="M28" i="9"/>
  <c r="K28" i="9"/>
  <c r="J28" i="9"/>
  <c r="N28" i="9"/>
  <c r="L28" i="9"/>
  <c r="I28" i="9"/>
  <c r="O28" i="9"/>
  <c r="F11" i="2" l="1"/>
  <c r="F12" i="2" l="1"/>
  <c r="F13" i="2" l="1"/>
  <c r="F14" i="2" l="1"/>
  <c r="F15" i="2" l="1"/>
  <c r="F16" i="2" l="1"/>
  <c r="F17" i="2" l="1"/>
  <c r="F18" i="2" l="1"/>
  <c r="F19" i="2" l="1"/>
  <c r="F20" i="2" l="1"/>
  <c r="F21" i="2" l="1"/>
  <c r="F22" i="2" l="1"/>
  <c r="F23" i="2" l="1"/>
  <c r="F24" i="2" l="1"/>
  <c r="F25" i="2" l="1"/>
  <c r="F26" i="2" l="1"/>
  <c r="F27" i="2" l="1"/>
  <c r="F28" i="2" l="1"/>
  <c r="F29" i="2" l="1"/>
  <c r="F30" i="2" l="1"/>
  <c r="F31" i="2" l="1"/>
  <c r="F32" i="2" l="1"/>
  <c r="F33" i="2" l="1"/>
  <c r="F34" i="2" l="1"/>
  <c r="F35" i="2" l="1"/>
  <c r="F36" i="2" l="1"/>
  <c r="F37" i="2" l="1"/>
  <c r="F38" i="2" l="1"/>
  <c r="F39" i="2" l="1"/>
  <c r="F40" i="2" l="1"/>
  <c r="F41" i="2" l="1"/>
  <c r="F42" i="2" l="1"/>
  <c r="F43" i="2" l="1"/>
  <c r="F44" i="2" l="1"/>
  <c r="F45" i="2" l="1"/>
  <c r="F46" i="2" l="1"/>
  <c r="F47" i="2" l="1"/>
  <c r="F48" i="2" l="1"/>
  <c r="F49" i="2" l="1"/>
  <c r="F50" i="2" l="1"/>
  <c r="F51" i="2" l="1"/>
  <c r="F52" i="2" l="1"/>
  <c r="F53" i="2" l="1"/>
  <c r="F54" i="2" l="1"/>
  <c r="F55" i="2" l="1"/>
  <c r="F56" i="2" l="1"/>
  <c r="F57" i="2" l="1"/>
  <c r="F58" i="2" l="1"/>
  <c r="F59" i="2" l="1"/>
  <c r="F60" i="2" l="1"/>
  <c r="F61" i="2" l="1"/>
  <c r="F62" i="2" l="1"/>
  <c r="F63" i="2" l="1"/>
  <c r="F64" i="2" l="1"/>
  <c r="F65" i="2" l="1"/>
  <c r="F66" i="2" l="1"/>
  <c r="F67" i="2" l="1"/>
  <c r="F68" i="2" l="1"/>
  <c r="F69" i="2" l="1"/>
  <c r="F70" i="2" l="1"/>
  <c r="F71" i="2" l="1"/>
  <c r="F72" i="2" l="1"/>
  <c r="F73" i="2" l="1"/>
  <c r="F74" i="2" l="1"/>
  <c r="F75" i="2" l="1"/>
  <c r="F76" i="2" l="1"/>
  <c r="F77" i="2" l="1"/>
  <c r="F78" i="2" l="1"/>
  <c r="F79" i="2" l="1"/>
  <c r="F80" i="2" l="1"/>
  <c r="F81" i="2" l="1"/>
  <c r="F82" i="2" l="1"/>
  <c r="F83" i="2" l="1"/>
  <c r="F84" i="2" l="1"/>
  <c r="F85" i="2" l="1"/>
  <c r="F86" i="2" l="1"/>
  <c r="F87" i="2" l="1"/>
  <c r="F88" i="2" l="1"/>
  <c r="F89" i="2" l="1"/>
  <c r="F90" i="2" l="1"/>
  <c r="F91" i="2" l="1"/>
  <c r="F92" i="2" l="1"/>
  <c r="F93" i="2" l="1"/>
  <c r="F94" i="2" l="1"/>
  <c r="F95" i="2" l="1"/>
  <c r="F96" i="2" l="1"/>
  <c r="F97" i="2" l="1"/>
  <c r="F98" i="2" l="1"/>
  <c r="F99" i="2" l="1"/>
  <c r="F100" i="2" l="1"/>
  <c r="F101" i="2" l="1"/>
  <c r="F102" i="2" l="1"/>
  <c r="F103" i="2" l="1"/>
  <c r="F104" i="2" l="1"/>
  <c r="F105" i="2" l="1"/>
  <c r="F106" i="2" l="1"/>
  <c r="F107" i="2" l="1"/>
  <c r="F108" i="2" l="1"/>
  <c r="F109" i="2" l="1"/>
  <c r="F110" i="2" l="1"/>
  <c r="F111" i="2" l="1"/>
  <c r="F112" i="2" l="1"/>
  <c r="F113" i="2" l="1"/>
  <c r="F114" i="2" l="1"/>
  <c r="F115" i="2" l="1"/>
  <c r="F116" i="2" l="1"/>
  <c r="F117" i="2" l="1"/>
  <c r="F118" i="2" l="1"/>
  <c r="F119" i="2" l="1"/>
  <c r="F120" i="2" l="1"/>
  <c r="F121" i="2" l="1"/>
  <c r="F122" i="2" l="1"/>
  <c r="F123" i="2" l="1"/>
  <c r="F124" i="2" l="1"/>
  <c r="F125" i="2" l="1"/>
  <c r="F126" i="2" l="1"/>
  <c r="F127" i="2" l="1"/>
  <c r="F128" i="2" l="1"/>
  <c r="F129" i="2" l="1"/>
  <c r="F130" i="2" l="1"/>
  <c r="F131" i="2" l="1"/>
  <c r="F132" i="2" l="1"/>
  <c r="F133" i="2" l="1"/>
  <c r="F134" i="2" l="1"/>
  <c r="F135" i="2" l="1"/>
  <c r="F136" i="2" l="1"/>
  <c r="F137" i="2" l="1"/>
  <c r="F138" i="2" l="1"/>
  <c r="F139" i="2" l="1"/>
  <c r="F140" i="2" l="1"/>
  <c r="F141" i="2" l="1"/>
  <c r="F142" i="2" l="1"/>
  <c r="F143" i="2" l="1"/>
  <c r="F144" i="2" l="1"/>
  <c r="F145" i="2" l="1"/>
  <c r="F146" i="2" l="1"/>
  <c r="F147" i="2" l="1"/>
  <c r="B18" i="27" l="1" a="1"/>
  <c r="B18" i="27" s="1"/>
  <c r="B21" i="27" s="1"/>
  <c r="B22" i="27" s="1"/>
  <c r="B1" i="27" a="1"/>
  <c r="B1" i="27" s="1"/>
  <c r="B13" i="27" s="1"/>
  <c r="D92" i="26"/>
  <c r="D246" i="26"/>
  <c r="D44" i="26"/>
  <c r="D81" i="26"/>
  <c r="D18" i="26"/>
  <c r="D4" i="26"/>
  <c r="D263" i="26"/>
  <c r="D181" i="26"/>
  <c r="B2" i="27" a="1"/>
  <c r="B2" i="27" s="1"/>
  <c r="C1" i="26"/>
  <c r="B9" i="14" a="1"/>
  <c r="B34" i="14" a="1"/>
  <c r="B34" i="14" l="1"/>
  <c r="D4" i="16"/>
  <c r="D31" i="29" s="1"/>
  <c r="C4" i="16"/>
  <c r="C31" i="29" s="1"/>
  <c r="F4" i="16"/>
  <c r="F31" i="29" s="1"/>
  <c r="B9" i="14"/>
  <c r="F3" i="16"/>
  <c r="F30" i="29" s="1"/>
  <c r="C3" i="16"/>
  <c r="C30" i="29" s="1"/>
  <c r="D3" i="16"/>
  <c r="D30" i="29" s="1"/>
  <c r="B3" i="27"/>
  <c r="B4" i="27" s="1"/>
  <c r="D68" i="26"/>
  <c r="D43" i="26"/>
  <c r="D193" i="26"/>
  <c r="D130" i="26"/>
  <c r="D34" i="26"/>
  <c r="D100" i="26"/>
  <c r="D54" i="26"/>
  <c r="D235" i="26"/>
  <c r="D84" i="26"/>
  <c r="D13" i="26"/>
  <c r="D187" i="26"/>
  <c r="D261" i="26"/>
  <c r="D24" i="26"/>
  <c r="D160" i="26"/>
  <c r="D141" i="26"/>
  <c r="D64" i="26"/>
  <c r="D172" i="26"/>
  <c r="D6" i="26"/>
  <c r="D109" i="26"/>
  <c r="D272" i="26"/>
  <c r="D162" i="26"/>
  <c r="D61" i="26"/>
  <c r="D36" i="26"/>
  <c r="D33" i="26"/>
  <c r="D25" i="26"/>
  <c r="D129" i="26"/>
  <c r="D127" i="26"/>
  <c r="D87" i="26"/>
  <c r="D117" i="26"/>
  <c r="D101" i="26"/>
  <c r="D241" i="26"/>
  <c r="D262" i="26"/>
  <c r="D122" i="26"/>
  <c r="D156" i="26"/>
  <c r="D42" i="26"/>
  <c r="D59" i="26"/>
  <c r="D258" i="26"/>
  <c r="D248" i="26"/>
  <c r="D157" i="26"/>
  <c r="D113" i="26"/>
  <c r="D11" i="26"/>
  <c r="D114" i="26"/>
  <c r="D200" i="26"/>
  <c r="D139" i="26"/>
  <c r="D62" i="26"/>
  <c r="D174" i="26"/>
  <c r="D134" i="26"/>
  <c r="D147" i="26"/>
  <c r="D270" i="26"/>
  <c r="D71" i="26"/>
  <c r="D238" i="26"/>
  <c r="D204" i="26"/>
  <c r="D143" i="26"/>
  <c r="D222" i="26"/>
  <c r="D96" i="26"/>
  <c r="D21" i="26"/>
  <c r="D46" i="26"/>
  <c r="D40" i="26"/>
  <c r="D171" i="26"/>
  <c r="D15" i="26"/>
  <c r="D7" i="26"/>
  <c r="D39" i="26"/>
  <c r="D75" i="26"/>
  <c r="D184" i="26"/>
  <c r="D219" i="26"/>
  <c r="D131" i="26"/>
  <c r="D73" i="26"/>
  <c r="D180" i="26"/>
  <c r="D118" i="26"/>
  <c r="D203" i="26"/>
  <c r="D226" i="26"/>
  <c r="D5" i="26"/>
  <c r="D217" i="26"/>
  <c r="D8" i="26"/>
  <c r="D214" i="26"/>
  <c r="D233" i="26"/>
  <c r="D201" i="26"/>
  <c r="D112" i="26"/>
  <c r="D176" i="26"/>
  <c r="D108" i="26"/>
  <c r="D250" i="26"/>
  <c r="D140" i="26"/>
  <c r="D120" i="26"/>
  <c r="D223" i="26"/>
  <c r="D83" i="26"/>
  <c r="D205" i="26"/>
  <c r="D230" i="26"/>
  <c r="D216" i="26"/>
  <c r="D155" i="26"/>
  <c r="D29" i="26"/>
  <c r="D110" i="26"/>
  <c r="D260" i="26"/>
  <c r="D167" i="26"/>
  <c r="D67" i="26"/>
  <c r="D16" i="26"/>
  <c r="D175" i="26"/>
  <c r="D225" i="26"/>
  <c r="D99" i="26"/>
  <c r="D255" i="26"/>
  <c r="D199" i="26"/>
  <c r="D51" i="26"/>
  <c r="D3" i="26"/>
  <c r="D55" i="26"/>
  <c r="D236" i="26"/>
  <c r="D271" i="26"/>
  <c r="D69" i="26"/>
  <c r="D63" i="26"/>
  <c r="D164" i="26"/>
  <c r="D56" i="26"/>
  <c r="D136" i="26"/>
  <c r="D111" i="26"/>
  <c r="D91" i="26"/>
  <c r="D218" i="26"/>
  <c r="D49" i="26"/>
  <c r="D240" i="26"/>
  <c r="D119" i="26"/>
  <c r="D207" i="26"/>
  <c r="D170" i="26"/>
  <c r="D150" i="26"/>
  <c r="D190" i="26"/>
  <c r="D47" i="26"/>
  <c r="D159" i="26"/>
  <c r="D221" i="26"/>
  <c r="D153" i="26"/>
  <c r="D208" i="26"/>
  <c r="D14" i="26"/>
  <c r="D168" i="26"/>
  <c r="D163" i="26"/>
  <c r="D142" i="26"/>
  <c r="D243" i="26"/>
  <c r="D38" i="26"/>
  <c r="D202" i="26"/>
  <c r="D57" i="26"/>
  <c r="D104" i="26"/>
  <c r="D20" i="26"/>
  <c r="D237" i="26"/>
  <c r="D37" i="26"/>
  <c r="D93" i="26"/>
  <c r="D251" i="26"/>
  <c r="D144" i="26"/>
  <c r="D32" i="26"/>
  <c r="D137" i="26"/>
  <c r="D88" i="26"/>
  <c r="D206" i="26"/>
  <c r="D213" i="26"/>
  <c r="D265" i="26"/>
  <c r="D116" i="26"/>
  <c r="D198" i="26"/>
  <c r="D212" i="26"/>
  <c r="D89" i="26"/>
  <c r="D196" i="26"/>
  <c r="D158" i="26"/>
  <c r="D211" i="26"/>
  <c r="D22" i="26"/>
  <c r="D65" i="26"/>
  <c r="D249" i="26"/>
  <c r="D259" i="26"/>
  <c r="D12" i="26"/>
  <c r="D30" i="26"/>
  <c r="D132" i="26"/>
  <c r="D70" i="26"/>
  <c r="D210" i="26"/>
  <c r="D26" i="26"/>
  <c r="D133" i="26"/>
  <c r="D74" i="26"/>
  <c r="D264" i="26"/>
  <c r="D239" i="26"/>
  <c r="D247" i="26"/>
  <c r="D253" i="26"/>
  <c r="D126" i="26"/>
  <c r="D182" i="26"/>
  <c r="D60" i="26"/>
  <c r="D97" i="26"/>
  <c r="D106" i="26"/>
  <c r="D179" i="26"/>
  <c r="D76" i="26"/>
  <c r="D195" i="26"/>
  <c r="D9" i="26"/>
  <c r="D94" i="26"/>
  <c r="D257" i="26"/>
  <c r="D254" i="26"/>
  <c r="D107" i="26"/>
  <c r="D80" i="26"/>
  <c r="D224" i="26"/>
  <c r="D165" i="26"/>
  <c r="D58" i="26"/>
  <c r="D53" i="26"/>
  <c r="D90" i="26"/>
  <c r="D19" i="26"/>
  <c r="D103" i="26"/>
  <c r="D266" i="26"/>
  <c r="D209" i="26"/>
  <c r="D85" i="26"/>
  <c r="D268" i="26"/>
  <c r="D121" i="26"/>
  <c r="D154" i="26"/>
  <c r="D234" i="26"/>
  <c r="D52" i="26"/>
  <c r="D220" i="26"/>
  <c r="D138" i="26"/>
  <c r="D48" i="26"/>
  <c r="D152" i="26"/>
  <c r="D186" i="26"/>
  <c r="D274" i="26"/>
  <c r="D77" i="26"/>
  <c r="D183" i="26"/>
  <c r="D123" i="26"/>
  <c r="D115" i="26"/>
  <c r="D66" i="26"/>
  <c r="D232" i="26"/>
  <c r="D151" i="26"/>
  <c r="D197" i="26"/>
  <c r="D169" i="26"/>
  <c r="D82" i="26"/>
  <c r="D178" i="26"/>
  <c r="D185" i="26"/>
  <c r="D189" i="26"/>
  <c r="D41" i="26"/>
  <c r="D192" i="26"/>
  <c r="D244" i="26"/>
  <c r="D23" i="26"/>
  <c r="D173" i="26"/>
  <c r="D275" i="26"/>
  <c r="D231" i="26"/>
  <c r="D277" i="26"/>
  <c r="D124" i="26"/>
  <c r="D79" i="26"/>
  <c r="D229" i="26"/>
  <c r="D78" i="26"/>
  <c r="D149" i="26"/>
  <c r="D17" i="26"/>
  <c r="D245" i="26"/>
  <c r="D146" i="26"/>
  <c r="D128" i="26"/>
  <c r="D161" i="26"/>
  <c r="D215" i="26"/>
  <c r="D105" i="26"/>
  <c r="D98" i="26"/>
  <c r="D125" i="26"/>
  <c r="D194" i="26"/>
  <c r="D256" i="26"/>
  <c r="D188" i="26"/>
  <c r="D276" i="26"/>
  <c r="D228" i="26"/>
  <c r="D86" i="26"/>
  <c r="D273" i="26"/>
  <c r="D227" i="26"/>
  <c r="D45" i="26"/>
  <c r="D28" i="26"/>
  <c r="D31" i="26"/>
  <c r="D252" i="26"/>
  <c r="C8" i="27"/>
  <c r="D166" i="26"/>
  <c r="D95" i="26"/>
  <c r="D35" i="26"/>
  <c r="D269" i="26"/>
  <c r="D135" i="26"/>
  <c r="D177" i="26"/>
  <c r="D102" i="26"/>
  <c r="D145" i="26"/>
  <c r="D10" i="26"/>
  <c r="D191" i="26"/>
  <c r="D267" i="26"/>
  <c r="D148" i="26"/>
  <c r="D72" i="26"/>
  <c r="D50" i="26"/>
  <c r="D242" i="26"/>
  <c r="D27" i="26"/>
  <c r="B59" i="14" a="1"/>
  <c r="C5" i="16" l="1"/>
  <c r="C32" i="29" s="1"/>
  <c r="D5" i="16"/>
  <c r="D32" i="29" s="1"/>
  <c r="F5" i="16"/>
  <c r="F32" i="29" s="1"/>
  <c r="G3" i="16"/>
  <c r="G30" i="29" s="1"/>
  <c r="G4" i="16"/>
  <c r="G31" i="29" s="1"/>
  <c r="B59" i="14"/>
  <c r="AE4" i="9" s="1"/>
  <c r="E4" i="16"/>
  <c r="E31" i="29" s="1"/>
  <c r="E3" i="16"/>
  <c r="AE12" i="9"/>
  <c r="I12" i="9"/>
  <c r="T12" i="9" s="1"/>
  <c r="AE10" i="9"/>
  <c r="AE3" i="9"/>
  <c r="I9" i="9"/>
  <c r="T9" i="9" s="1"/>
  <c r="I8" i="9"/>
  <c r="T8" i="9" s="1"/>
  <c r="AE9" i="9"/>
  <c r="I4" i="9"/>
  <c r="T4" i="9" s="1"/>
  <c r="I7" i="9"/>
  <c r="T7" i="9" s="1"/>
  <c r="AE5" i="9"/>
  <c r="AE2" i="9"/>
  <c r="AE7" i="9"/>
  <c r="AE6" i="9"/>
  <c r="H6" i="9"/>
  <c r="S6" i="9" s="1"/>
  <c r="AD12" i="9"/>
  <c r="AD5" i="9"/>
  <c r="H5" i="9"/>
  <c r="S5" i="9" s="1"/>
  <c r="H2" i="9"/>
  <c r="S2" i="9" s="1"/>
  <c r="H7" i="9"/>
  <c r="S7" i="9" s="1"/>
  <c r="AD9" i="9"/>
  <c r="AD4" i="9"/>
  <c r="AD8" i="9"/>
  <c r="AD7" i="9"/>
  <c r="AD6" i="9"/>
  <c r="AD10" i="9"/>
  <c r="AD3" i="9"/>
  <c r="H4" i="9"/>
  <c r="S4" i="9" s="1"/>
  <c r="H12" i="9"/>
  <c r="S12" i="9" s="1"/>
  <c r="H8" i="9"/>
  <c r="S8" i="9" s="1"/>
  <c r="AD2" i="9"/>
  <c r="H10" i="9"/>
  <c r="S10" i="9" s="1"/>
  <c r="H9" i="9"/>
  <c r="S9" i="9" s="1"/>
  <c r="H3" i="9"/>
  <c r="S3" i="9" s="1"/>
  <c r="AD11" i="9"/>
  <c r="H11" i="9"/>
  <c r="S11" i="9" s="1"/>
  <c r="AC10" i="9"/>
  <c r="AC11" i="9"/>
  <c r="G12" i="9"/>
  <c r="R12" i="9" s="1"/>
  <c r="AC9" i="9"/>
  <c r="AC12" i="9"/>
  <c r="G3" i="9"/>
  <c r="R3" i="9" s="1"/>
  <c r="AC6" i="9"/>
  <c r="AC7" i="9"/>
  <c r="G2" i="9"/>
  <c r="R2" i="9" s="1"/>
  <c r="G11" i="9"/>
  <c r="R11" i="9" s="1"/>
  <c r="G10" i="9"/>
  <c r="R10" i="9" s="1"/>
  <c r="G7" i="9"/>
  <c r="R7" i="9" s="1"/>
  <c r="AC8" i="9"/>
  <c r="AC2" i="9"/>
  <c r="G9" i="9"/>
  <c r="R9" i="9" s="1"/>
  <c r="G5" i="9"/>
  <c r="R5" i="9" s="1"/>
  <c r="G6" i="9"/>
  <c r="R6" i="9" s="1"/>
  <c r="AC4" i="9"/>
  <c r="AC3" i="9"/>
  <c r="G8" i="9"/>
  <c r="R8" i="9" s="1"/>
  <c r="G4" i="9"/>
  <c r="R4" i="9" s="1"/>
  <c r="AC5" i="9"/>
  <c r="D1" i="26"/>
  <c r="B84" i="14" a="1"/>
  <c r="E5" i="16" l="1"/>
  <c r="E32" i="29" s="1"/>
  <c r="AE11" i="9"/>
  <c r="I3" i="9"/>
  <c r="T3" i="9" s="1"/>
  <c r="I10" i="9"/>
  <c r="T10" i="9" s="1"/>
  <c r="I6" i="9"/>
  <c r="T6" i="9" s="1"/>
  <c r="I2" i="9"/>
  <c r="T2" i="9" s="1"/>
  <c r="I11" i="9"/>
  <c r="T11" i="9" s="1"/>
  <c r="I5" i="9"/>
  <c r="T5" i="9" s="1"/>
  <c r="AE8" i="9"/>
  <c r="D6" i="16"/>
  <c r="D33" i="29" s="1"/>
  <c r="C6" i="16"/>
  <c r="F6" i="16"/>
  <c r="G5" i="16"/>
  <c r="G32" i="29" s="1"/>
  <c r="L3" i="16"/>
  <c r="L30" i="29" s="1"/>
  <c r="E30" i="29"/>
  <c r="B84" i="14"/>
  <c r="L4" i="16"/>
  <c r="L31" i="29" s="1"/>
  <c r="B109" i="14" a="1"/>
  <c r="L5" i="16" l="1"/>
  <c r="L32" i="29" s="1"/>
  <c r="D7" i="16"/>
  <c r="D34" i="29" s="1"/>
  <c r="F7" i="16"/>
  <c r="C7" i="16"/>
  <c r="C33" i="29"/>
  <c r="E6" i="16"/>
  <c r="F33" i="29"/>
  <c r="G6" i="16"/>
  <c r="G33" i="29" s="1"/>
  <c r="M4" i="16"/>
  <c r="M31" i="29" s="1"/>
  <c r="AF6" i="9"/>
  <c r="AF5" i="9"/>
  <c r="J6" i="9"/>
  <c r="U6" i="9" s="1"/>
  <c r="AF11" i="9"/>
  <c r="AF4" i="9"/>
  <c r="AF7" i="9"/>
  <c r="AF8" i="9"/>
  <c r="J5" i="9"/>
  <c r="U5" i="9" s="1"/>
  <c r="J9" i="9"/>
  <c r="U9" i="9" s="1"/>
  <c r="J3" i="9"/>
  <c r="U3" i="9" s="1"/>
  <c r="AF9" i="9"/>
  <c r="J4" i="9"/>
  <c r="U4" i="9" s="1"/>
  <c r="AF2" i="9"/>
  <c r="J10" i="9"/>
  <c r="U10" i="9" s="1"/>
  <c r="AF10" i="9"/>
  <c r="J12" i="9"/>
  <c r="U12" i="9" s="1"/>
  <c r="J8" i="9"/>
  <c r="U8" i="9" s="1"/>
  <c r="J11" i="9"/>
  <c r="U11" i="9" s="1"/>
  <c r="J2" i="9"/>
  <c r="U2" i="9" s="1"/>
  <c r="J7" i="9"/>
  <c r="U7" i="9" s="1"/>
  <c r="AF3" i="9"/>
  <c r="AF12" i="9"/>
  <c r="B109" i="14"/>
  <c r="B134" i="14" a="1"/>
  <c r="M5" i="16" l="1"/>
  <c r="M32" i="29" s="1"/>
  <c r="C8" i="16"/>
  <c r="F8" i="16"/>
  <c r="D8" i="16"/>
  <c r="D35" i="29" s="1"/>
  <c r="E33" i="29"/>
  <c r="L6" i="16"/>
  <c r="C34" i="29"/>
  <c r="E7" i="16"/>
  <c r="F34" i="29"/>
  <c r="G7" i="16"/>
  <c r="G34" i="29" s="1"/>
  <c r="K8" i="9"/>
  <c r="V8" i="9" s="1"/>
  <c r="K7" i="9"/>
  <c r="V7" i="9" s="1"/>
  <c r="K5" i="9"/>
  <c r="V5" i="9" s="1"/>
  <c r="AG2" i="9"/>
  <c r="K10" i="9"/>
  <c r="V10" i="9" s="1"/>
  <c r="AG12" i="9"/>
  <c r="K3" i="9"/>
  <c r="V3" i="9" s="1"/>
  <c r="AG8" i="9"/>
  <c r="AG10" i="9"/>
  <c r="K2" i="9"/>
  <c r="V2" i="9" s="1"/>
  <c r="K4" i="9"/>
  <c r="V4" i="9" s="1"/>
  <c r="AG5" i="9"/>
  <c r="AG7" i="9"/>
  <c r="AG9" i="9"/>
  <c r="K12" i="9"/>
  <c r="V12" i="9" s="1"/>
  <c r="K11" i="9"/>
  <c r="V11" i="9" s="1"/>
  <c r="AG4" i="9"/>
  <c r="AG11" i="9"/>
  <c r="K6" i="9"/>
  <c r="V6" i="9" s="1"/>
  <c r="AG6" i="9"/>
  <c r="AG3" i="9"/>
  <c r="K9" i="9"/>
  <c r="V9" i="9" s="1"/>
  <c r="B134" i="14"/>
  <c r="B159" i="14" a="1"/>
  <c r="F9" i="16" l="1"/>
  <c r="C9" i="16"/>
  <c r="D9" i="16"/>
  <c r="D36" i="29" s="1"/>
  <c r="L33" i="29"/>
  <c r="M6" i="16"/>
  <c r="M33" i="29" s="1"/>
  <c r="F35" i="29"/>
  <c r="G8" i="16"/>
  <c r="G35" i="29" s="1"/>
  <c r="E34" i="29"/>
  <c r="L7" i="16"/>
  <c r="C35" i="29"/>
  <c r="E8" i="16"/>
  <c r="L10" i="9"/>
  <c r="W10" i="9" s="1"/>
  <c r="L8" i="9"/>
  <c r="W8" i="9" s="1"/>
  <c r="AH2" i="9"/>
  <c r="AH3" i="9"/>
  <c r="AH8" i="9"/>
  <c r="AH10" i="9"/>
  <c r="AH4" i="9"/>
  <c r="L3" i="9"/>
  <c r="W3" i="9" s="1"/>
  <c r="L5" i="9"/>
  <c r="W5" i="9" s="1"/>
  <c r="L4" i="9"/>
  <c r="W4" i="9" s="1"/>
  <c r="L7" i="9"/>
  <c r="W7" i="9" s="1"/>
  <c r="L9" i="9"/>
  <c r="W9" i="9" s="1"/>
  <c r="AH5" i="9"/>
  <c r="AH12" i="9"/>
  <c r="AH11" i="9"/>
  <c r="L2" i="9"/>
  <c r="W2" i="9" s="1"/>
  <c r="L6" i="9"/>
  <c r="W6" i="9" s="1"/>
  <c r="AH6" i="9"/>
  <c r="L12" i="9"/>
  <c r="W12" i="9" s="1"/>
  <c r="L11" i="9"/>
  <c r="W11" i="9" s="1"/>
  <c r="AH7" i="9"/>
  <c r="AH9" i="9"/>
  <c r="B159" i="14"/>
  <c r="B184" i="14" a="1"/>
  <c r="D10" i="16" l="1"/>
  <c r="D37" i="29" s="1"/>
  <c r="F10" i="16"/>
  <c r="C10" i="16"/>
  <c r="E35" i="29"/>
  <c r="L8" i="16"/>
  <c r="L34" i="29"/>
  <c r="M7" i="16"/>
  <c r="M34" i="29" s="1"/>
  <c r="C36" i="29"/>
  <c r="E9" i="16"/>
  <c r="F36" i="29"/>
  <c r="G9" i="16"/>
  <c r="G36" i="29" s="1"/>
  <c r="AI12" i="9"/>
  <c r="M11" i="9"/>
  <c r="X11" i="9" s="1"/>
  <c r="M4" i="9"/>
  <c r="X4" i="9" s="1"/>
  <c r="AI2" i="9"/>
  <c r="M7" i="9"/>
  <c r="X7" i="9" s="1"/>
  <c r="AI6" i="9"/>
  <c r="M2" i="9"/>
  <c r="X2" i="9" s="1"/>
  <c r="AI4" i="9"/>
  <c r="AI9" i="9"/>
  <c r="M9" i="9"/>
  <c r="X9" i="9" s="1"/>
  <c r="M8" i="9"/>
  <c r="X8" i="9" s="1"/>
  <c r="AI10" i="9"/>
  <c r="AI8" i="9"/>
  <c r="M6" i="9"/>
  <c r="X6" i="9" s="1"/>
  <c r="AI11" i="9"/>
  <c r="AI3" i="9"/>
  <c r="AI7" i="9"/>
  <c r="M3" i="9"/>
  <c r="X3" i="9" s="1"/>
  <c r="M10" i="9"/>
  <c r="X10" i="9" s="1"/>
  <c r="M5" i="9"/>
  <c r="X5" i="9" s="1"/>
  <c r="M12" i="9"/>
  <c r="X12" i="9" s="1"/>
  <c r="AI5" i="9"/>
  <c r="B184" i="14"/>
  <c r="B209" i="14" a="1"/>
  <c r="P41" i="29" l="1" a="1"/>
  <c r="D11" i="16"/>
  <c r="D38" i="29" s="1"/>
  <c r="F11" i="16"/>
  <c r="C11" i="16"/>
  <c r="E36" i="29"/>
  <c r="L9" i="16"/>
  <c r="L35" i="29"/>
  <c r="M8" i="16"/>
  <c r="M35" i="29" s="1"/>
  <c r="C37" i="29"/>
  <c r="E10" i="16"/>
  <c r="F37" i="29"/>
  <c r="G10" i="16"/>
  <c r="G37" i="29" s="1"/>
  <c r="AJ3" i="9"/>
  <c r="N10" i="9"/>
  <c r="Y10" i="9" s="1"/>
  <c r="AJ4" i="9"/>
  <c r="N4" i="9"/>
  <c r="Y4" i="9" s="1"/>
  <c r="AJ10" i="9"/>
  <c r="AJ12" i="9"/>
  <c r="N3" i="9"/>
  <c r="Y3" i="9" s="1"/>
  <c r="AJ5" i="9"/>
  <c r="AJ7" i="9"/>
  <c r="AJ8" i="9"/>
  <c r="N8" i="9"/>
  <c r="Y8" i="9" s="1"/>
  <c r="AJ9" i="9"/>
  <c r="AJ6" i="9"/>
  <c r="N2" i="9"/>
  <c r="Y2" i="9" s="1"/>
  <c r="AJ2" i="9"/>
  <c r="N12" i="9"/>
  <c r="Y12" i="9" s="1"/>
  <c r="N6" i="9"/>
  <c r="Y6" i="9" s="1"/>
  <c r="N11" i="9"/>
  <c r="Y11" i="9" s="1"/>
  <c r="N5" i="9"/>
  <c r="Y5" i="9" s="1"/>
  <c r="N7" i="9"/>
  <c r="Y7" i="9" s="1"/>
  <c r="AJ11" i="9"/>
  <c r="N9" i="9"/>
  <c r="Y9" i="9" s="1"/>
  <c r="B209" i="14"/>
  <c r="E37" i="29" l="1"/>
  <c r="L10" i="16"/>
  <c r="L36" i="29"/>
  <c r="M9" i="16"/>
  <c r="M36" i="29" s="1"/>
  <c r="C38" i="29"/>
  <c r="E11" i="16"/>
  <c r="F38" i="29"/>
  <c r="G11" i="16"/>
  <c r="G38" i="29" s="1"/>
  <c r="P41" i="29"/>
  <c r="B63" i="29"/>
  <c r="E50" i="29"/>
  <c r="G53" i="29"/>
  <c r="F61" i="29"/>
  <c r="B55" i="29"/>
  <c r="F46" i="29"/>
  <c r="H49" i="29"/>
  <c r="F55" i="29"/>
  <c r="F43" i="29"/>
  <c r="E56" i="29"/>
  <c r="G60" i="29"/>
  <c r="G61" i="29"/>
  <c r="E51" i="29"/>
  <c r="F45" i="29"/>
  <c r="C48" i="29"/>
  <c r="D44" i="29"/>
  <c r="E63" i="29"/>
  <c r="D53" i="29"/>
  <c r="E43" i="29"/>
  <c r="E58" i="29"/>
  <c r="G45" i="29"/>
  <c r="C49" i="29"/>
  <c r="H56" i="29"/>
  <c r="C57" i="29"/>
  <c r="H54" i="29"/>
  <c r="E47" i="29"/>
  <c r="B51" i="29"/>
  <c r="D43" i="29"/>
  <c r="F51" i="29"/>
  <c r="C50" i="29"/>
  <c r="B60" i="29"/>
  <c r="D55" i="29"/>
  <c r="H58" i="29"/>
  <c r="E61" i="29"/>
  <c r="D51" i="29"/>
  <c r="B47" i="29"/>
  <c r="G49" i="29"/>
  <c r="B50" i="29"/>
  <c r="E55" i="29"/>
  <c r="H60" i="29"/>
  <c r="F53" i="29"/>
  <c r="F62" i="29"/>
  <c r="H59" i="29"/>
  <c r="B49" i="29"/>
  <c r="B58" i="29"/>
  <c r="D56" i="29"/>
  <c r="B46" i="29"/>
  <c r="C61" i="29"/>
  <c r="F48" i="29"/>
  <c r="F59" i="29"/>
  <c r="B52" i="29"/>
  <c r="E53" i="29"/>
  <c r="G51" i="29"/>
  <c r="E48" i="29"/>
  <c r="B44" i="29"/>
  <c r="F60" i="29"/>
  <c r="E60" i="29"/>
  <c r="B43" i="29"/>
  <c r="D58" i="29"/>
  <c r="G48" i="29"/>
  <c r="D57" i="29"/>
  <c r="C44" i="29"/>
  <c r="C54" i="29"/>
  <c r="C62" i="29"/>
  <c r="H55" i="29"/>
  <c r="D49" i="29"/>
  <c r="G57" i="29"/>
  <c r="G50" i="29"/>
  <c r="D52" i="29"/>
  <c r="G44" i="29"/>
  <c r="B62" i="29"/>
  <c r="F63" i="29"/>
  <c r="C53" i="29"/>
  <c r="G56" i="29"/>
  <c r="F47" i="29"/>
  <c r="H50" i="29"/>
  <c r="B53" i="29"/>
  <c r="E44" i="29"/>
  <c r="G55" i="29"/>
  <c r="B54" i="29"/>
  <c r="F57" i="29"/>
  <c r="D46" i="29"/>
  <c r="E57" i="29"/>
  <c r="G52" i="29"/>
  <c r="D63" i="29"/>
  <c r="E49" i="29"/>
  <c r="G59" i="29"/>
  <c r="H61" i="29"/>
  <c r="D60" i="29"/>
  <c r="H44" i="29"/>
  <c r="D50" i="29"/>
  <c r="H57" i="29"/>
  <c r="H51" i="29"/>
  <c r="C56" i="29"/>
  <c r="H63" i="29"/>
  <c r="H46" i="29"/>
  <c r="G47" i="29"/>
  <c r="B48" i="29"/>
  <c r="F52" i="29"/>
  <c r="G58" i="29"/>
  <c r="E46" i="29"/>
  <c r="C43" i="29"/>
  <c r="H53" i="29"/>
  <c r="G54" i="29"/>
  <c r="F44" i="29"/>
  <c r="D61" i="29"/>
  <c r="B57" i="29"/>
  <c r="D59" i="29"/>
  <c r="G62" i="29"/>
  <c r="D62" i="29"/>
  <c r="E52" i="29"/>
  <c r="C52" i="29"/>
  <c r="H47" i="29"/>
  <c r="G63" i="29"/>
  <c r="C59" i="29"/>
  <c r="F54" i="29"/>
  <c r="G46" i="29"/>
  <c r="E45" i="29"/>
  <c r="B59" i="29"/>
  <c r="H52" i="29"/>
  <c r="E54" i="29"/>
  <c r="D45" i="29"/>
  <c r="F56" i="29"/>
  <c r="C45" i="29"/>
  <c r="D54" i="29"/>
  <c r="H62" i="29"/>
  <c r="B61" i="29"/>
  <c r="H45" i="29"/>
  <c r="E62" i="29"/>
  <c r="E59" i="29"/>
  <c r="H43" i="29"/>
  <c r="C51" i="29"/>
  <c r="F49" i="29"/>
  <c r="D47" i="29"/>
  <c r="B45" i="29"/>
  <c r="C46" i="29"/>
  <c r="H48" i="29"/>
  <c r="F50" i="29"/>
  <c r="C58" i="29"/>
  <c r="C55" i="29"/>
  <c r="C60" i="29"/>
  <c r="B56" i="29"/>
  <c r="D48" i="29"/>
  <c r="G43" i="29"/>
  <c r="C63" i="29"/>
  <c r="F58" i="29"/>
  <c r="C47" i="29"/>
  <c r="O11" i="9"/>
  <c r="Z11" i="9" s="1"/>
  <c r="AK12" i="9"/>
  <c r="AK10" i="9"/>
  <c r="O3" i="9"/>
  <c r="Z3" i="9" s="1"/>
  <c r="O12" i="9"/>
  <c r="Z12" i="9" s="1"/>
  <c r="AK2" i="9"/>
  <c r="AK8" i="9"/>
  <c r="AK7" i="9"/>
  <c r="AK9" i="9"/>
  <c r="O8" i="9"/>
  <c r="Z8" i="9" s="1"/>
  <c r="O4" i="9"/>
  <c r="Z4" i="9" s="1"/>
  <c r="O10" i="9"/>
  <c r="Z10" i="9" s="1"/>
  <c r="AK3" i="9"/>
  <c r="AK4" i="9"/>
  <c r="O5" i="9"/>
  <c r="Z5" i="9" s="1"/>
  <c r="AK5" i="9"/>
  <c r="O2" i="9"/>
  <c r="Z2" i="9" s="1"/>
  <c r="O9" i="9"/>
  <c r="Z9" i="9" s="1"/>
  <c r="O7" i="9"/>
  <c r="Z7" i="9" s="1"/>
  <c r="AK6" i="9"/>
  <c r="AK11" i="9"/>
  <c r="O6" i="9"/>
  <c r="Z6" i="9" s="1"/>
  <c r="G64" i="29" l="1"/>
  <c r="F64" i="29"/>
  <c r="E38" i="29"/>
  <c r="L11" i="16"/>
  <c r="L37" i="29"/>
  <c r="M10" i="16"/>
  <c r="M37" i="29" s="1"/>
  <c r="L38" i="29" l="1"/>
  <c r="M11" i="16"/>
  <c r="M38" i="29" s="1"/>
  <c r="D35" i="23"/>
  <c r="G35" i="23"/>
  <c r="I35" i="23"/>
  <c r="M35" i="23"/>
  <c r="E35" i="23"/>
  <c r="L35" i="23"/>
  <c r="H35" i="23"/>
  <c r="B35" i="23"/>
  <c r="C93" i="23" s="1"/>
  <c r="K35" i="23"/>
  <c r="F35" i="23"/>
  <c r="J35" i="23"/>
  <c r="A35" i="23"/>
  <c r="A93" i="23" s="1"/>
  <c r="A132" i="23" s="1"/>
  <c r="C35" i="23"/>
  <c r="F3" i="23"/>
  <c r="U3" i="23"/>
  <c r="E3" i="23"/>
  <c r="T3" i="23"/>
  <c r="S3" i="23"/>
  <c r="C3" i="23"/>
  <c r="P3" i="23" l="1"/>
  <c r="H3" i="23" s="1"/>
  <c r="K51" i="23"/>
  <c r="K55" i="23"/>
  <c r="K50" i="23"/>
  <c r="K54" i="23"/>
  <c r="K58" i="23"/>
  <c r="K57" i="23"/>
  <c r="K52" i="23"/>
  <c r="K49" i="23"/>
  <c r="K53" i="23"/>
  <c r="K56" i="23"/>
  <c r="K47" i="23"/>
  <c r="K45" i="23"/>
  <c r="K38" i="23"/>
  <c r="K41" i="23"/>
  <c r="K39" i="23"/>
  <c r="K40" i="23"/>
  <c r="K46" i="23"/>
  <c r="K44" i="23"/>
  <c r="K48" i="23"/>
  <c r="K42" i="23"/>
  <c r="K43" i="23"/>
  <c r="B49" i="23"/>
  <c r="B53" i="23"/>
  <c r="B57" i="23"/>
  <c r="B56" i="23"/>
  <c r="B52" i="23"/>
  <c r="B54" i="23"/>
  <c r="B58" i="23"/>
  <c r="B51" i="23"/>
  <c r="B55" i="23"/>
  <c r="B50" i="23"/>
  <c r="B45" i="23"/>
  <c r="B38" i="23"/>
  <c r="B43" i="23"/>
  <c r="B47" i="23"/>
  <c r="B42" i="23"/>
  <c r="B40" i="23"/>
  <c r="B44" i="23"/>
  <c r="B48" i="23"/>
  <c r="B41" i="23"/>
  <c r="B39" i="23"/>
  <c r="B46" i="23"/>
  <c r="D3" i="23"/>
  <c r="B78" i="29" s="1"/>
  <c r="C49" i="23"/>
  <c r="C53" i="23"/>
  <c r="C57" i="23"/>
  <c r="C52" i="23"/>
  <c r="C56" i="23"/>
  <c r="C54" i="23"/>
  <c r="C58" i="23"/>
  <c r="C51" i="23"/>
  <c r="C55" i="23"/>
  <c r="C50" i="23"/>
  <c r="C39" i="23"/>
  <c r="C43" i="23"/>
  <c r="C41" i="23"/>
  <c r="C42" i="23"/>
  <c r="C48" i="23"/>
  <c r="C46" i="23"/>
  <c r="C47" i="23"/>
  <c r="C44" i="23"/>
  <c r="C40" i="23"/>
  <c r="C38" i="23"/>
  <c r="C45" i="23"/>
  <c r="L37" i="23"/>
  <c r="L52" i="23"/>
  <c r="L51" i="23"/>
  <c r="L55" i="23"/>
  <c r="L56" i="23"/>
  <c r="L50" i="23"/>
  <c r="L54" i="23"/>
  <c r="L58" i="23"/>
  <c r="L49" i="23"/>
  <c r="L53" i="23"/>
  <c r="L57" i="23"/>
  <c r="L41" i="23"/>
  <c r="L40" i="23"/>
  <c r="L48" i="23"/>
  <c r="L47" i="23"/>
  <c r="L39" i="23"/>
  <c r="L42" i="23"/>
  <c r="L43" i="23"/>
  <c r="L46" i="23"/>
  <c r="L38" i="23"/>
  <c r="L45" i="23"/>
  <c r="L44" i="23"/>
  <c r="J51" i="23"/>
  <c r="J55" i="23"/>
  <c r="J54" i="23"/>
  <c r="J58" i="23"/>
  <c r="J50" i="23"/>
  <c r="J52" i="23"/>
  <c r="J49" i="23"/>
  <c r="J53" i="23"/>
  <c r="J57" i="23"/>
  <c r="J56" i="23"/>
  <c r="J44" i="23"/>
  <c r="J39" i="23"/>
  <c r="J42" i="23"/>
  <c r="J40" i="23"/>
  <c r="J47" i="23"/>
  <c r="J48" i="23"/>
  <c r="J43" i="23"/>
  <c r="J45" i="23"/>
  <c r="J41" i="23"/>
  <c r="J46" i="23"/>
  <c r="J38" i="23"/>
  <c r="M3" i="23"/>
  <c r="H52" i="23"/>
  <c r="H55" i="23"/>
  <c r="H50" i="23"/>
  <c r="H54" i="23"/>
  <c r="H58" i="23"/>
  <c r="H56" i="23"/>
  <c r="H51" i="23"/>
  <c r="H49" i="23"/>
  <c r="H53" i="23"/>
  <c r="H57" i="23"/>
  <c r="H40" i="23"/>
  <c r="H39" i="23"/>
  <c r="H45" i="23"/>
  <c r="H48" i="23"/>
  <c r="H46" i="23"/>
  <c r="H44" i="23"/>
  <c r="H47" i="23"/>
  <c r="H38" i="23"/>
  <c r="H43" i="23"/>
  <c r="H41" i="23"/>
  <c r="H42" i="23"/>
  <c r="N3" i="23"/>
  <c r="I54" i="23"/>
  <c r="I58" i="23"/>
  <c r="I52" i="23"/>
  <c r="I56" i="23"/>
  <c r="I50" i="23"/>
  <c r="I49" i="23"/>
  <c r="I53" i="23"/>
  <c r="I57" i="23"/>
  <c r="I51" i="23"/>
  <c r="I55" i="23"/>
  <c r="I38" i="23"/>
  <c r="I46" i="23"/>
  <c r="I45" i="23"/>
  <c r="I48" i="23"/>
  <c r="I47" i="23"/>
  <c r="I43" i="23"/>
  <c r="I44" i="23"/>
  <c r="I41" i="23"/>
  <c r="I39" i="23"/>
  <c r="I40" i="23"/>
  <c r="I42" i="23"/>
  <c r="D37" i="23"/>
  <c r="D49" i="23"/>
  <c r="D53" i="23"/>
  <c r="D57" i="23"/>
  <c r="D51" i="23"/>
  <c r="D55" i="23"/>
  <c r="D52" i="23"/>
  <c r="D56" i="23"/>
  <c r="D50" i="23"/>
  <c r="D54" i="23"/>
  <c r="D58" i="23"/>
  <c r="D38" i="23"/>
  <c r="D46" i="23"/>
  <c r="D43" i="23"/>
  <c r="D47" i="23"/>
  <c r="D45" i="23"/>
  <c r="D42" i="23"/>
  <c r="D41" i="23"/>
  <c r="D39" i="23"/>
  <c r="D40" i="23"/>
  <c r="D44" i="23"/>
  <c r="D48" i="23"/>
  <c r="F37" i="23"/>
  <c r="F50" i="23"/>
  <c r="F54" i="23"/>
  <c r="F58" i="23"/>
  <c r="F51" i="23"/>
  <c r="F55" i="23"/>
  <c r="F53" i="23"/>
  <c r="F57" i="23"/>
  <c r="F49" i="23"/>
  <c r="F52" i="23"/>
  <c r="F56" i="23"/>
  <c r="F40" i="23"/>
  <c r="F48" i="23"/>
  <c r="F43" i="23"/>
  <c r="F47" i="23"/>
  <c r="F45" i="23"/>
  <c r="F44" i="23"/>
  <c r="F46" i="23"/>
  <c r="F42" i="23"/>
  <c r="F39" i="23"/>
  <c r="F41" i="23"/>
  <c r="F38" i="23"/>
  <c r="L3" i="23"/>
  <c r="G50" i="23"/>
  <c r="G54" i="23"/>
  <c r="G58" i="23"/>
  <c r="G53" i="23"/>
  <c r="G56" i="23"/>
  <c r="G51" i="23"/>
  <c r="G55" i="23"/>
  <c r="G49" i="23"/>
  <c r="G57" i="23"/>
  <c r="G52" i="23"/>
  <c r="G46" i="23"/>
  <c r="G44" i="23"/>
  <c r="G42" i="23"/>
  <c r="G41" i="23"/>
  <c r="G40" i="23"/>
  <c r="G38" i="23"/>
  <c r="G45" i="23"/>
  <c r="G47" i="23"/>
  <c r="G48" i="23"/>
  <c r="G39" i="23"/>
  <c r="G43" i="23"/>
  <c r="R3" i="23"/>
  <c r="M49" i="23"/>
  <c r="M57" i="23"/>
  <c r="M51" i="23"/>
  <c r="M55" i="23"/>
  <c r="M53" i="23"/>
  <c r="M52" i="23"/>
  <c r="M56" i="23"/>
  <c r="M50" i="23"/>
  <c r="M54" i="23"/>
  <c r="M58" i="23"/>
  <c r="M44" i="23"/>
  <c r="M43" i="23"/>
  <c r="M41" i="23"/>
  <c r="M46" i="23"/>
  <c r="M39" i="23"/>
  <c r="M38" i="23"/>
  <c r="M47" i="23"/>
  <c r="M45" i="23"/>
  <c r="M42" i="23"/>
  <c r="M48" i="23"/>
  <c r="M40" i="23"/>
  <c r="J3" i="23"/>
  <c r="E50" i="23"/>
  <c r="E54" i="23"/>
  <c r="E58" i="23"/>
  <c r="E53" i="23"/>
  <c r="E57" i="23"/>
  <c r="E49" i="23"/>
  <c r="E52" i="23"/>
  <c r="E56" i="23"/>
  <c r="E51" i="23"/>
  <c r="E55" i="23"/>
  <c r="E41" i="23"/>
  <c r="E45" i="23"/>
  <c r="E38" i="23"/>
  <c r="E48" i="23"/>
  <c r="E40" i="23"/>
  <c r="E43" i="23"/>
  <c r="E46" i="23"/>
  <c r="E44" i="23"/>
  <c r="E47" i="23"/>
  <c r="E42" i="23"/>
  <c r="E39" i="23"/>
  <c r="O3" i="23"/>
  <c r="J37" i="23"/>
  <c r="G3" i="23"/>
  <c r="B37" i="23"/>
  <c r="A50" i="23"/>
  <c r="A211" i="23" s="1"/>
  <c r="A267" i="23" s="1"/>
  <c r="A295" i="23" s="1"/>
  <c r="A322" i="23" s="1"/>
  <c r="A52" i="23"/>
  <c r="A213" i="23" s="1"/>
  <c r="A269" i="23" s="1"/>
  <c r="A297" i="23" s="1"/>
  <c r="A324" i="23" s="1"/>
  <c r="A57" i="23"/>
  <c r="A218" i="23" s="1"/>
  <c r="A274" i="23" s="1"/>
  <c r="A302" i="23" s="1"/>
  <c r="A329" i="23" s="1"/>
  <c r="A39" i="23"/>
  <c r="A48" i="23"/>
  <c r="A46" i="23"/>
  <c r="A56" i="23"/>
  <c r="A217" i="23" s="1"/>
  <c r="A273" i="23" s="1"/>
  <c r="A301" i="23" s="1"/>
  <c r="A328" i="23" s="1"/>
  <c r="A43" i="23"/>
  <c r="A38" i="23"/>
  <c r="A49" i="23"/>
  <c r="A210" i="23" s="1"/>
  <c r="A266" i="23" s="1"/>
  <c r="A294" i="23" s="1"/>
  <c r="A53" i="23"/>
  <c r="A214" i="23" s="1"/>
  <c r="A270" i="23" s="1"/>
  <c r="A298" i="23" s="1"/>
  <c r="A325" i="23" s="1"/>
  <c r="A45" i="23"/>
  <c r="A42" i="23"/>
  <c r="A54" i="23"/>
  <c r="A215" i="23" s="1"/>
  <c r="A271" i="23" s="1"/>
  <c r="A299" i="23" s="1"/>
  <c r="A326" i="23" s="1"/>
  <c r="A40" i="23"/>
  <c r="A37" i="23"/>
  <c r="A41" i="23"/>
  <c r="A55" i="23"/>
  <c r="A216" i="23" s="1"/>
  <c r="A272" i="23" s="1"/>
  <c r="A300" i="23" s="1"/>
  <c r="A327" i="23" s="1"/>
  <c r="A47" i="23"/>
  <c r="A51" i="23"/>
  <c r="A212" i="23" s="1"/>
  <c r="A268" i="23" s="1"/>
  <c r="A296" i="23" s="1"/>
  <c r="A323" i="23" s="1"/>
  <c r="B3" i="23"/>
  <c r="A44" i="23"/>
  <c r="Q3" i="23"/>
  <c r="A321" i="23" l="1"/>
  <c r="B214" i="23"/>
  <c r="B270" i="23" s="1"/>
  <c r="B210" i="23"/>
  <c r="B266" i="23" s="1"/>
  <c r="B219" i="23"/>
  <c r="B275" i="23" s="1"/>
  <c r="B211" i="23"/>
  <c r="B267" i="23" s="1"/>
  <c r="B216" i="23"/>
  <c r="B272" i="23" s="1"/>
  <c r="B212" i="23"/>
  <c r="B268" i="23" s="1"/>
  <c r="B215" i="23"/>
  <c r="B271" i="23" s="1"/>
  <c r="B218" i="23"/>
  <c r="B274" i="23" s="1"/>
  <c r="B213" i="23"/>
  <c r="B269" i="23" s="1"/>
  <c r="B217" i="23"/>
  <c r="B273" i="23" s="1"/>
  <c r="K37" i="23"/>
  <c r="K36" i="23" s="1"/>
  <c r="K3" i="23"/>
  <c r="I37" i="23"/>
  <c r="I36" i="23" s="1"/>
  <c r="G37" i="23"/>
  <c r="G36" i="23" s="1"/>
  <c r="E37" i="23"/>
  <c r="E36" i="23" s="1"/>
  <c r="I3" i="23"/>
  <c r="F36" i="23"/>
  <c r="C37" i="23"/>
  <c r="C36" i="23" s="1"/>
  <c r="M37" i="23"/>
  <c r="M36" i="23" s="1"/>
  <c r="L36" i="23"/>
  <c r="H37" i="23"/>
  <c r="J36" i="23"/>
  <c r="B36" i="23"/>
  <c r="D36" i="23"/>
  <c r="D109" i="23" l="1"/>
  <c r="D108" i="23"/>
  <c r="D115" i="23"/>
  <c r="D112" i="23"/>
  <c r="D116" i="23"/>
  <c r="D107" i="23"/>
  <c r="D114" i="23"/>
  <c r="D110" i="23"/>
  <c r="D113" i="23"/>
  <c r="D111" i="23"/>
  <c r="E33" i="23"/>
  <c r="D33" i="23"/>
  <c r="J33" i="23"/>
  <c r="I33" i="23"/>
  <c r="F33" i="23"/>
  <c r="L33" i="23"/>
  <c r="M33" i="23"/>
  <c r="G33" i="23"/>
  <c r="K33" i="23"/>
  <c r="H36" i="23"/>
  <c r="H33" i="23" s="1"/>
  <c r="A63" i="23" l="1" a="1"/>
  <c r="E93" i="23" l="1"/>
  <c r="F93" i="23"/>
  <c r="G93" i="23"/>
  <c r="H93" i="23"/>
  <c r="I93" i="23"/>
  <c r="J93" i="23"/>
  <c r="L93" i="23"/>
  <c r="K93" i="23"/>
  <c r="M93" i="23"/>
  <c r="F95" i="23"/>
  <c r="F134" i="23" s="1"/>
  <c r="M96" i="23"/>
  <c r="M135" i="23" s="1"/>
  <c r="K98" i="23"/>
  <c r="K137" i="23" s="1"/>
  <c r="I100" i="23"/>
  <c r="I139" i="23" s="1"/>
  <c r="G102" i="23"/>
  <c r="G141" i="23" s="1"/>
  <c r="N103" i="23"/>
  <c r="N142" i="23" s="1"/>
  <c r="L105" i="23"/>
  <c r="L144" i="23" s="1"/>
  <c r="I95" i="23"/>
  <c r="I134" i="23" s="1"/>
  <c r="G97" i="23"/>
  <c r="G136" i="23" s="1"/>
  <c r="N98" i="23"/>
  <c r="N137" i="23" s="1"/>
  <c r="L100" i="23"/>
  <c r="L139" i="23" s="1"/>
  <c r="J102" i="23"/>
  <c r="J141" i="23" s="1"/>
  <c r="H104" i="23"/>
  <c r="H143" i="23" s="1"/>
  <c r="F106" i="23"/>
  <c r="F145" i="23" s="1"/>
  <c r="G96" i="23"/>
  <c r="G135" i="23" s="1"/>
  <c r="L99" i="23"/>
  <c r="L138" i="23" s="1"/>
  <c r="J101" i="23"/>
  <c r="J140" i="23" s="1"/>
  <c r="F105" i="23"/>
  <c r="F144" i="23" s="1"/>
  <c r="M99" i="23"/>
  <c r="M138" i="23" s="1"/>
  <c r="I103" i="23"/>
  <c r="I142" i="23" s="1"/>
  <c r="I96" i="23"/>
  <c r="I135" i="23" s="1"/>
  <c r="L101" i="23"/>
  <c r="L140" i="23" s="1"/>
  <c r="H98" i="23"/>
  <c r="H137" i="23" s="1"/>
  <c r="I105" i="23"/>
  <c r="I144" i="23" s="1"/>
  <c r="K96" i="23"/>
  <c r="K135" i="23" s="1"/>
  <c r="J105" i="23"/>
  <c r="J144" i="23" s="1"/>
  <c r="J98" i="23"/>
  <c r="J137" i="23" s="1"/>
  <c r="M103" i="23"/>
  <c r="M142" i="23" s="1"/>
  <c r="K105" i="23"/>
  <c r="K144" i="23" s="1"/>
  <c r="G95" i="23"/>
  <c r="G134" i="23" s="1"/>
  <c r="N96" i="23"/>
  <c r="N135" i="23" s="1"/>
  <c r="L98" i="23"/>
  <c r="L137" i="23" s="1"/>
  <c r="J100" i="23"/>
  <c r="J139" i="23" s="1"/>
  <c r="H102" i="23"/>
  <c r="H141" i="23" s="1"/>
  <c r="F104" i="23"/>
  <c r="F143" i="23" s="1"/>
  <c r="M105" i="23"/>
  <c r="M144" i="23" s="1"/>
  <c r="J95" i="23"/>
  <c r="J134" i="23" s="1"/>
  <c r="M100" i="23"/>
  <c r="M139" i="23" s="1"/>
  <c r="K102" i="23"/>
  <c r="K141" i="23" s="1"/>
  <c r="I104" i="23"/>
  <c r="I143" i="23" s="1"/>
  <c r="G106" i="23"/>
  <c r="G145" i="23" s="1"/>
  <c r="K101" i="23"/>
  <c r="K140" i="23" s="1"/>
  <c r="N106" i="23"/>
  <c r="N145" i="23" s="1"/>
  <c r="J96" i="23"/>
  <c r="J135" i="23" s="1"/>
  <c r="I98" i="23"/>
  <c r="I137" i="23" s="1"/>
  <c r="L103" i="23"/>
  <c r="L142" i="23" s="1"/>
  <c r="H95" i="23"/>
  <c r="H134" i="23" s="1"/>
  <c r="F97" i="23"/>
  <c r="F136" i="23" s="1"/>
  <c r="M98" i="23"/>
  <c r="M137" i="23" s="1"/>
  <c r="K100" i="23"/>
  <c r="K139" i="23" s="1"/>
  <c r="I102" i="23"/>
  <c r="I141" i="23" s="1"/>
  <c r="G104" i="23"/>
  <c r="G143" i="23" s="1"/>
  <c r="N105" i="23"/>
  <c r="N144" i="23" s="1"/>
  <c r="H97" i="23"/>
  <c r="H136" i="23" s="1"/>
  <c r="F96" i="23"/>
  <c r="F135" i="23" s="1"/>
  <c r="M97" i="23"/>
  <c r="M136" i="23" s="1"/>
  <c r="I101" i="23"/>
  <c r="I140" i="23" s="1"/>
  <c r="G103" i="23"/>
  <c r="G142" i="23" s="1"/>
  <c r="N104" i="23"/>
  <c r="N143" i="23" s="1"/>
  <c r="L106" i="23"/>
  <c r="L145" i="23" s="1"/>
  <c r="N97" i="23"/>
  <c r="N136" i="23" s="1"/>
  <c r="H103" i="23"/>
  <c r="H142" i="23" s="1"/>
  <c r="F98" i="23"/>
  <c r="F137" i="23" s="1"/>
  <c r="N99" i="23"/>
  <c r="N138" i="23" s="1"/>
  <c r="H105" i="23"/>
  <c r="H144" i="23" s="1"/>
  <c r="G105" i="23"/>
  <c r="G144" i="23" s="1"/>
  <c r="J103" i="23"/>
  <c r="J142" i="23" s="1"/>
  <c r="G100" i="23"/>
  <c r="G139" i="23" s="1"/>
  <c r="F102" i="23"/>
  <c r="F141" i="23" s="1"/>
  <c r="F99" i="23"/>
  <c r="F138" i="23" s="1"/>
  <c r="H96" i="23"/>
  <c r="H135" i="23" s="1"/>
  <c r="M101" i="23"/>
  <c r="M140" i="23" s="1"/>
  <c r="N101" i="23"/>
  <c r="N140" i="23" s="1"/>
  <c r="H100" i="23"/>
  <c r="H139" i="23" s="1"/>
  <c r="K95" i="23"/>
  <c r="K134" i="23" s="1"/>
  <c r="I97" i="23"/>
  <c r="I136" i="23" s="1"/>
  <c r="G99" i="23"/>
  <c r="G138" i="23" s="1"/>
  <c r="N100" i="23"/>
  <c r="N139" i="23" s="1"/>
  <c r="L102" i="23"/>
  <c r="L141" i="23" s="1"/>
  <c r="J104" i="23"/>
  <c r="J143" i="23" s="1"/>
  <c r="H106" i="23"/>
  <c r="H145" i="23" s="1"/>
  <c r="L95" i="23"/>
  <c r="L134" i="23" s="1"/>
  <c r="J97" i="23"/>
  <c r="J136" i="23" s="1"/>
  <c r="H99" i="23"/>
  <c r="H138" i="23" s="1"/>
  <c r="F101" i="23"/>
  <c r="F140" i="23" s="1"/>
  <c r="M102" i="23"/>
  <c r="M141" i="23" s="1"/>
  <c r="K104" i="23"/>
  <c r="K143" i="23" s="1"/>
  <c r="I106" i="23"/>
  <c r="I145" i="23" s="1"/>
  <c r="M95" i="23"/>
  <c r="M134" i="23" s="1"/>
  <c r="K97" i="23"/>
  <c r="K136" i="23" s="1"/>
  <c r="I99" i="23"/>
  <c r="I138" i="23" s="1"/>
  <c r="G101" i="23"/>
  <c r="G140" i="23" s="1"/>
  <c r="N102" i="23"/>
  <c r="N141" i="23" s="1"/>
  <c r="L104" i="23"/>
  <c r="L143" i="23" s="1"/>
  <c r="J106" i="23"/>
  <c r="J145" i="23" s="1"/>
  <c r="N95" i="23"/>
  <c r="N134" i="23" s="1"/>
  <c r="L97" i="23"/>
  <c r="L136" i="23" s="1"/>
  <c r="J99" i="23"/>
  <c r="J138" i="23" s="1"/>
  <c r="H101" i="23"/>
  <c r="H140" i="23" s="1"/>
  <c r="F103" i="23"/>
  <c r="F142" i="23" s="1"/>
  <c r="M104" i="23"/>
  <c r="M143" i="23" s="1"/>
  <c r="K106" i="23"/>
  <c r="K145" i="23" s="1"/>
  <c r="K99" i="23"/>
  <c r="K138" i="23" s="1"/>
  <c r="M106" i="23"/>
  <c r="M145" i="23" s="1"/>
  <c r="G98" i="23"/>
  <c r="G137" i="23" s="1"/>
  <c r="F100" i="23"/>
  <c r="F139" i="23" s="1"/>
  <c r="K103" i="23"/>
  <c r="K142" i="23" s="1"/>
  <c r="L96" i="23"/>
  <c r="L135" i="23" s="1"/>
  <c r="E95" i="23"/>
  <c r="E134" i="23" s="1"/>
  <c r="E97" i="23"/>
  <c r="E136" i="23" s="1"/>
  <c r="E98" i="23"/>
  <c r="E137" i="23" s="1"/>
  <c r="E102" i="23"/>
  <c r="E104" i="23"/>
  <c r="E143" i="23" s="1"/>
  <c r="E105" i="23"/>
  <c r="E144" i="23" s="1"/>
  <c r="E99" i="23"/>
  <c r="E138" i="23" s="1"/>
  <c r="E100" i="23"/>
  <c r="E139" i="23" s="1"/>
  <c r="E101" i="23"/>
  <c r="E140" i="23" s="1"/>
  <c r="E103" i="23"/>
  <c r="E142" i="23" s="1"/>
  <c r="E106" i="23"/>
  <c r="E145" i="23" s="1"/>
  <c r="E96" i="23"/>
  <c r="E135" i="23" s="1"/>
  <c r="A94" i="23"/>
  <c r="A133" i="23" s="1"/>
  <c r="A95" i="23"/>
  <c r="A102" i="23"/>
  <c r="A103" i="23"/>
  <c r="A104" i="23"/>
  <c r="A105" i="23"/>
  <c r="A96" i="23"/>
  <c r="A101" i="23"/>
  <c r="A106" i="23"/>
  <c r="A97" i="23"/>
  <c r="A98" i="23"/>
  <c r="A99" i="23"/>
  <c r="A100" i="23"/>
  <c r="C95" i="23"/>
  <c r="B198" i="23" s="1"/>
  <c r="B254" i="23" s="1"/>
  <c r="C98" i="23"/>
  <c r="B201" i="23" s="1"/>
  <c r="B257" i="23" s="1"/>
  <c r="C100" i="23"/>
  <c r="B203" i="23" s="1"/>
  <c r="B259" i="23" s="1"/>
  <c r="C101" i="23"/>
  <c r="B204" i="23" s="1"/>
  <c r="B260" i="23" s="1"/>
  <c r="C102" i="23"/>
  <c r="B205" i="23" s="1"/>
  <c r="B261" i="23" s="1"/>
  <c r="C103" i="23"/>
  <c r="B206" i="23" s="1"/>
  <c r="B262" i="23" s="1"/>
  <c r="C104" i="23"/>
  <c r="B207" i="23" s="1"/>
  <c r="B263" i="23" s="1"/>
  <c r="C96" i="23"/>
  <c r="B199" i="23" s="1"/>
  <c r="B255" i="23" s="1"/>
  <c r="C97" i="23"/>
  <c r="B200" i="23" s="1"/>
  <c r="B256" i="23" s="1"/>
  <c r="C99" i="23"/>
  <c r="B202" i="23" s="1"/>
  <c r="B258" i="23" s="1"/>
  <c r="C105" i="23"/>
  <c r="B208" i="23" s="1"/>
  <c r="B264" i="23" s="1"/>
  <c r="C106" i="23"/>
  <c r="B209" i="23" s="1"/>
  <c r="B265" i="23" s="1"/>
  <c r="A63" i="23"/>
  <c r="C94" i="23"/>
  <c r="D102" i="23" l="1"/>
  <c r="D141" i="23" s="1"/>
  <c r="E141" i="23"/>
  <c r="H94" i="23"/>
  <c r="H133" i="23" s="1"/>
  <c r="A205" i="23"/>
  <c r="A261" i="23" s="1"/>
  <c r="A289" i="23" s="1"/>
  <c r="A199" i="23"/>
  <c r="A255" i="23" s="1"/>
  <c r="A283" i="23" s="1"/>
  <c r="A198" i="23"/>
  <c r="A254" i="23" s="1"/>
  <c r="A282" i="23" s="1"/>
  <c r="A203" i="23"/>
  <c r="A259" i="23" s="1"/>
  <c r="A287" i="23" s="1"/>
  <c r="A202" i="23"/>
  <c r="A258" i="23" s="1"/>
  <c r="A286" i="23" s="1"/>
  <c r="A201" i="23"/>
  <c r="A257" i="23" s="1"/>
  <c r="A285" i="23" s="1"/>
  <c r="A207" i="23"/>
  <c r="A263" i="23" s="1"/>
  <c r="A291" i="23" s="1"/>
  <c r="A206" i="23"/>
  <c r="A262" i="23" s="1"/>
  <c r="A290" i="23" s="1"/>
  <c r="A200" i="23"/>
  <c r="A256" i="23" s="1"/>
  <c r="A284" i="23" s="1"/>
  <c r="A204" i="23"/>
  <c r="A260" i="23" s="1"/>
  <c r="A288" i="23" s="1"/>
  <c r="A208" i="23"/>
  <c r="A264" i="23" s="1"/>
  <c r="A292" i="23" s="1"/>
  <c r="A209" i="23"/>
  <c r="A265" i="23" s="1"/>
  <c r="A293" i="23" s="1"/>
  <c r="N94" i="23"/>
  <c r="G94" i="23"/>
  <c r="D95" i="23"/>
  <c r="D134" i="23" s="1"/>
  <c r="D96" i="23"/>
  <c r="D135" i="23" s="1"/>
  <c r="I94" i="23"/>
  <c r="D106" i="23"/>
  <c r="D145" i="23" s="1"/>
  <c r="M94" i="23"/>
  <c r="D103" i="23"/>
  <c r="D142" i="23" s="1"/>
  <c r="K94" i="23"/>
  <c r="J94" i="23"/>
  <c r="D100" i="23"/>
  <c r="D139" i="23" s="1"/>
  <c r="D97" i="23"/>
  <c r="D136" i="23" s="1"/>
  <c r="D99" i="23"/>
  <c r="D138" i="23" s="1"/>
  <c r="L94" i="23"/>
  <c r="D98" i="23"/>
  <c r="D137" i="23" s="1"/>
  <c r="D101" i="23"/>
  <c r="D140" i="23" s="1"/>
  <c r="D105" i="23"/>
  <c r="D144" i="23" s="1"/>
  <c r="D104" i="23"/>
  <c r="D143" i="23" s="1"/>
  <c r="F94" i="23"/>
  <c r="E94" i="23"/>
  <c r="E133" i="23" s="1"/>
  <c r="B197" i="23"/>
  <c r="B253" i="23" s="1"/>
  <c r="B281" i="23" s="1"/>
  <c r="H92" i="23" l="1"/>
  <c r="E92" i="23"/>
  <c r="N92" i="23"/>
  <c r="N132" i="23" s="1"/>
  <c r="N133" i="23"/>
  <c r="I92" i="23"/>
  <c r="I133" i="23"/>
  <c r="M92" i="23"/>
  <c r="M133" i="23"/>
  <c r="G92" i="23"/>
  <c r="G132" i="23" s="1"/>
  <c r="G133" i="23"/>
  <c r="F92" i="23"/>
  <c r="F133" i="23"/>
  <c r="L92" i="23"/>
  <c r="L133" i="23"/>
  <c r="K92" i="23"/>
  <c r="K133" i="23"/>
  <c r="J132" i="23" s="1"/>
  <c r="J92" i="23"/>
  <c r="J133" i="23"/>
  <c r="D94" i="23"/>
  <c r="D196" i="23" a="1"/>
  <c r="A86" i="29" a="1"/>
  <c r="F132" i="23" l="1"/>
  <c r="E132" i="23"/>
  <c r="H132" i="23"/>
  <c r="M132" i="23"/>
  <c r="K132" i="23"/>
  <c r="L132" i="23"/>
  <c r="I132" i="23"/>
  <c r="B99" i="23"/>
  <c r="A138" i="23" s="1"/>
  <c r="D133" i="23"/>
  <c r="C132" i="23" s="1"/>
  <c r="B101" i="23"/>
  <c r="A140" i="23" s="1"/>
  <c r="B105" i="23"/>
  <c r="A144" i="23" s="1"/>
  <c r="B111" i="23"/>
  <c r="A150" i="23" s="1"/>
  <c r="B112" i="23"/>
  <c r="A151" i="23" s="1"/>
  <c r="B113" i="23"/>
  <c r="A152" i="23" s="1"/>
  <c r="B114" i="23"/>
  <c r="A153" i="23" s="1"/>
  <c r="B115" i="23"/>
  <c r="A154" i="23" s="1"/>
  <c r="B116" i="23"/>
  <c r="A155" i="23" s="1"/>
  <c r="B117" i="23"/>
  <c r="A156" i="23" s="1"/>
  <c r="B107" i="23"/>
  <c r="A146" i="23" s="1"/>
  <c r="B108" i="23"/>
  <c r="A147" i="23" s="1"/>
  <c r="B109" i="23"/>
  <c r="A148" i="23" s="1"/>
  <c r="B110" i="23"/>
  <c r="A149" i="23" s="1"/>
  <c r="B102" i="23"/>
  <c r="A141" i="23" s="1"/>
  <c r="B96" i="23"/>
  <c r="A135" i="23" s="1"/>
  <c r="B97" i="23"/>
  <c r="A136" i="23" s="1"/>
  <c r="B95" i="23"/>
  <c r="A134" i="23" s="1"/>
  <c r="B98" i="23"/>
  <c r="A137" i="23" s="1"/>
  <c r="B104" i="23"/>
  <c r="A143" i="23" s="1"/>
  <c r="B106" i="23"/>
  <c r="A145" i="23" s="1"/>
  <c r="B103" i="23"/>
  <c r="A142" i="23" s="1"/>
  <c r="B100" i="23"/>
  <c r="A139" i="23" s="1"/>
  <c r="D92" i="23"/>
  <c r="B94" i="23"/>
  <c r="D91" i="29"/>
  <c r="D90" i="29"/>
  <c r="M95" i="29"/>
  <c r="N95" i="29" s="1"/>
  <c r="C107" i="29" s="1"/>
  <c r="M87" i="29"/>
  <c r="N87" i="29" s="1"/>
  <c r="C99" i="29" s="1"/>
  <c r="M92" i="29"/>
  <c r="N92" i="29" s="1"/>
  <c r="C104" i="29" s="1"/>
  <c r="D86" i="29"/>
  <c r="M86" i="29"/>
  <c r="N86" i="29" s="1"/>
  <c r="C98" i="29" s="1"/>
  <c r="C93" i="29"/>
  <c r="L93" i="29" s="1"/>
  <c r="O93" i="29" s="1"/>
  <c r="C94" i="29"/>
  <c r="L94" i="29" s="1"/>
  <c r="O94" i="29" s="1"/>
  <c r="C87" i="29"/>
  <c r="L87" i="29" s="1"/>
  <c r="O87" i="29" s="1"/>
  <c r="D93" i="29"/>
  <c r="M91" i="29"/>
  <c r="N91" i="29" s="1"/>
  <c r="C103" i="29" s="1"/>
  <c r="C90" i="29"/>
  <c r="L90" i="29" s="1"/>
  <c r="O90" i="29" s="1"/>
  <c r="D94" i="29"/>
  <c r="C89" i="29"/>
  <c r="L89" i="29" s="1"/>
  <c r="O89" i="29" s="1"/>
  <c r="M94" i="29"/>
  <c r="N94" i="29" s="1"/>
  <c r="C106" i="29" s="1"/>
  <c r="C91" i="29"/>
  <c r="L91" i="29" s="1"/>
  <c r="O91" i="29" s="1"/>
  <c r="D92" i="29"/>
  <c r="M90" i="29"/>
  <c r="N90" i="29" s="1"/>
  <c r="C102" i="29" s="1"/>
  <c r="D89" i="29"/>
  <c r="C95" i="29"/>
  <c r="L95" i="29" s="1"/>
  <c r="O95" i="29" s="1"/>
  <c r="M89" i="29"/>
  <c r="N89" i="29" s="1"/>
  <c r="C101" i="29" s="1"/>
  <c r="A86" i="29"/>
  <c r="C86" i="29" s="1"/>
  <c r="L86" i="29" s="1"/>
  <c r="O86" i="29" s="1"/>
  <c r="D87" i="29"/>
  <c r="D95" i="29"/>
  <c r="C88" i="29"/>
  <c r="L88" i="29" s="1"/>
  <c r="O88" i="29" s="1"/>
  <c r="M93" i="29"/>
  <c r="N93" i="29" s="1"/>
  <c r="C105" i="29" s="1"/>
  <c r="C92" i="29"/>
  <c r="L92" i="29" s="1"/>
  <c r="O92" i="29" s="1"/>
  <c r="D88" i="29"/>
  <c r="M88" i="29"/>
  <c r="N88" i="29" s="1"/>
  <c r="C100" i="29" s="1"/>
  <c r="E265" i="23"/>
  <c r="E266" i="23"/>
  <c r="D254" i="23"/>
  <c r="G257" i="23"/>
  <c r="J272" i="23"/>
  <c r="J274" i="23"/>
  <c r="J276" i="23"/>
  <c r="I266" i="23"/>
  <c r="G270" i="23"/>
  <c r="F258" i="23"/>
  <c r="H270" i="23"/>
  <c r="E256" i="23"/>
  <c r="C258" i="23"/>
  <c r="G258" i="23"/>
  <c r="D252" i="23"/>
  <c r="D280" i="23" s="1"/>
  <c r="C307" i="23" s="1"/>
  <c r="F253" i="23"/>
  <c r="F281" i="23" s="1"/>
  <c r="C208" i="23"/>
  <c r="D196" i="23"/>
  <c r="C252" i="23" s="1"/>
  <c r="C280" i="23" s="1"/>
  <c r="B307" i="23" s="1"/>
  <c r="E276" i="23"/>
  <c r="H261" i="23"/>
  <c r="K257" i="23"/>
  <c r="I259" i="23"/>
  <c r="E263" i="23"/>
  <c r="H253" i="23"/>
  <c r="H281" i="23" s="1"/>
  <c r="C214" i="23"/>
  <c r="C201" i="23"/>
  <c r="C217" i="23"/>
  <c r="C203" i="23"/>
  <c r="F265" i="23"/>
  <c r="C257" i="23"/>
  <c r="D258" i="23"/>
  <c r="H272" i="23"/>
  <c r="C213" i="23"/>
  <c r="G273" i="23"/>
  <c r="E272" i="23"/>
  <c r="C215" i="23"/>
  <c r="L270" i="23"/>
  <c r="D257" i="23"/>
  <c r="C265" i="23"/>
  <c r="I261" i="23"/>
  <c r="E258" i="23"/>
  <c r="G264" i="23"/>
  <c r="D265" i="23"/>
  <c r="E253" i="23"/>
  <c r="E281" i="23" s="1"/>
  <c r="K266" i="23"/>
  <c r="G269" i="23"/>
  <c r="J255" i="23"/>
  <c r="C259" i="23"/>
  <c r="I269" i="23"/>
  <c r="E254" i="23"/>
  <c r="H259" i="23"/>
  <c r="C272" i="23"/>
  <c r="D272" i="23"/>
  <c r="K253" i="23"/>
  <c r="K281" i="23" s="1"/>
  <c r="C209" i="23"/>
  <c r="C216" i="23"/>
  <c r="C212" i="23"/>
  <c r="C220" i="23"/>
  <c r="L266" i="23"/>
  <c r="L263" i="23"/>
  <c r="C269" i="23"/>
  <c r="C206" i="23"/>
  <c r="I258" i="23"/>
  <c r="D255" i="23"/>
  <c r="F260" i="23"/>
  <c r="I276" i="23"/>
  <c r="K259" i="23"/>
  <c r="G261" i="23"/>
  <c r="C263" i="23"/>
  <c r="I274" i="23"/>
  <c r="J256" i="23"/>
  <c r="C253" i="23"/>
  <c r="C281" i="23" s="1"/>
  <c r="G268" i="23"/>
  <c r="I272" i="23"/>
  <c r="F257" i="23"/>
  <c r="I260" i="23"/>
  <c r="L256" i="23"/>
  <c r="F254" i="23"/>
  <c r="D261" i="23"/>
  <c r="J258" i="23"/>
  <c r="I273" i="23"/>
  <c r="J264" i="23"/>
  <c r="J273" i="23"/>
  <c r="G259" i="23"/>
  <c r="K262" i="23"/>
  <c r="K264" i="23"/>
  <c r="E252" i="23"/>
  <c r="E280" i="23" s="1"/>
  <c r="D307" i="23" s="1"/>
  <c r="C205" i="23"/>
  <c r="G276" i="23"/>
  <c r="K271" i="23"/>
  <c r="I270" i="23"/>
  <c r="H264" i="23"/>
  <c r="G263" i="23"/>
  <c r="K260" i="23"/>
  <c r="D263" i="23"/>
  <c r="C275" i="23"/>
  <c r="C207" i="23"/>
  <c r="C264" i="23"/>
  <c r="H263" i="23"/>
  <c r="I253" i="23"/>
  <c r="I281" i="23" s="1"/>
  <c r="H276" i="23"/>
  <c r="E267" i="23"/>
  <c r="G255" i="23"/>
  <c r="C270" i="23"/>
  <c r="K275" i="23"/>
  <c r="L258" i="23"/>
  <c r="E262" i="23"/>
  <c r="D260" i="23"/>
  <c r="L255" i="23"/>
  <c r="L265" i="23"/>
  <c r="L261" i="23"/>
  <c r="E275" i="23"/>
  <c r="L267" i="23"/>
  <c r="F275" i="23"/>
  <c r="C261" i="23"/>
  <c r="I267" i="23"/>
  <c r="C268" i="23"/>
  <c r="L253" i="23"/>
  <c r="L281" i="23" s="1"/>
  <c r="C199" i="23"/>
  <c r="D276" i="23"/>
  <c r="C204" i="23"/>
  <c r="J257" i="23"/>
  <c r="K261" i="23"/>
  <c r="D270" i="23"/>
  <c r="E261" i="23"/>
  <c r="F276" i="23"/>
  <c r="K256" i="23"/>
  <c r="I271" i="23"/>
  <c r="C260" i="23"/>
  <c r="H260" i="23"/>
  <c r="K263" i="23"/>
  <c r="F263" i="23"/>
  <c r="H257" i="23"/>
  <c r="H267" i="23"/>
  <c r="J266" i="23"/>
  <c r="K276" i="23"/>
  <c r="H269" i="23"/>
  <c r="L276" i="23"/>
  <c r="I262" i="23"/>
  <c r="K270" i="23"/>
  <c r="G274" i="23"/>
  <c r="F252" i="23"/>
  <c r="F280" i="23" s="1"/>
  <c r="E307" i="23" s="1"/>
  <c r="K272" i="23"/>
  <c r="F261" i="23"/>
  <c r="K254" i="23"/>
  <c r="I255" i="23"/>
  <c r="D267" i="23"/>
  <c r="D274" i="23"/>
  <c r="D253" i="23"/>
  <c r="D281" i="23" s="1"/>
  <c r="E257" i="23"/>
  <c r="J271" i="23"/>
  <c r="G262" i="23"/>
  <c r="F266" i="23"/>
  <c r="F268" i="23"/>
  <c r="C255" i="23"/>
  <c r="H258" i="23"/>
  <c r="J254" i="23"/>
  <c r="D268" i="23"/>
  <c r="L259" i="23"/>
  <c r="E273" i="23"/>
  <c r="G266" i="23"/>
  <c r="D262" i="23"/>
  <c r="G265" i="23"/>
  <c r="L264" i="23"/>
  <c r="D259" i="23"/>
  <c r="F272" i="23"/>
  <c r="H271" i="23"/>
  <c r="L257" i="23"/>
  <c r="F274" i="23"/>
  <c r="F256" i="23"/>
  <c r="E264" i="23"/>
  <c r="G272" i="23"/>
  <c r="F255" i="23"/>
  <c r="G252" i="23"/>
  <c r="G280" i="23" s="1"/>
  <c r="F307" i="23" s="1"/>
  <c r="I268" i="23"/>
  <c r="F262" i="23"/>
  <c r="C256" i="23"/>
  <c r="J270" i="23"/>
  <c r="D256" i="23"/>
  <c r="D269" i="23"/>
  <c r="L262" i="23"/>
  <c r="H266" i="23"/>
  <c r="H252" i="23"/>
  <c r="H280" i="23" s="1"/>
  <c r="G307" i="23" s="1"/>
  <c r="C211" i="23"/>
  <c r="H274" i="23"/>
  <c r="I257" i="23"/>
  <c r="J269" i="23"/>
  <c r="C218" i="23"/>
  <c r="C254" i="23"/>
  <c r="H268" i="23"/>
  <c r="H265" i="23"/>
  <c r="I264" i="23"/>
  <c r="E259" i="23"/>
  <c r="D266" i="23"/>
  <c r="L272" i="23"/>
  <c r="L252" i="23"/>
  <c r="L280" i="23" s="1"/>
  <c r="K307" i="23" s="1"/>
  <c r="J268" i="23"/>
  <c r="K273" i="23"/>
  <c r="K258" i="23"/>
  <c r="F270" i="23"/>
  <c r="C266" i="23"/>
  <c r="D271" i="23"/>
  <c r="C200" i="23"/>
  <c r="G260" i="23"/>
  <c r="L274" i="23"/>
  <c r="G271" i="23"/>
  <c r="I265" i="23"/>
  <c r="J265" i="23"/>
  <c r="L275" i="23"/>
  <c r="C262" i="23"/>
  <c r="F267" i="23"/>
  <c r="C202" i="23"/>
  <c r="I263" i="23"/>
  <c r="K255" i="23"/>
  <c r="D275" i="23"/>
  <c r="K268" i="23"/>
  <c r="L268" i="23"/>
  <c r="G256" i="23"/>
  <c r="J252" i="23"/>
  <c r="J280" i="23" s="1"/>
  <c r="I307" i="23" s="1"/>
  <c r="C219" i="23"/>
  <c r="K274" i="23"/>
  <c r="E271" i="23"/>
  <c r="J263" i="23"/>
  <c r="C267" i="23"/>
  <c r="F271" i="23"/>
  <c r="J260" i="23"/>
  <c r="J259" i="23"/>
  <c r="G254" i="23"/>
  <c r="F264" i="23"/>
  <c r="H254" i="23"/>
  <c r="J262" i="23"/>
  <c r="K265" i="23"/>
  <c r="I275" i="23"/>
  <c r="J261" i="23"/>
  <c r="J253" i="23"/>
  <c r="J281" i="23" s="1"/>
  <c r="C210" i="23"/>
  <c r="C197" i="23"/>
  <c r="F269" i="23"/>
  <c r="G267" i="23"/>
  <c r="H256" i="23"/>
  <c r="E270" i="23"/>
  <c r="I256" i="23"/>
  <c r="H275" i="23"/>
  <c r="K252" i="23"/>
  <c r="K280" i="23" s="1"/>
  <c r="J307" i="23" s="1"/>
  <c r="F259" i="23"/>
  <c r="E268" i="23"/>
  <c r="C271" i="23"/>
  <c r="L260" i="23"/>
  <c r="H255" i="23"/>
  <c r="H262" i="23"/>
  <c r="J275" i="23"/>
  <c r="F273" i="23"/>
  <c r="K269" i="23"/>
  <c r="C276" i="23"/>
  <c r="D264" i="23"/>
  <c r="G275" i="23"/>
  <c r="G253" i="23"/>
  <c r="G281" i="23" s="1"/>
  <c r="L254" i="23"/>
  <c r="L271" i="23"/>
  <c r="K267" i="23"/>
  <c r="E269" i="23"/>
  <c r="D273" i="23"/>
  <c r="C198" i="23"/>
  <c r="L269" i="23"/>
  <c r="J267" i="23"/>
  <c r="C273" i="23"/>
  <c r="H273" i="23"/>
  <c r="E274" i="23"/>
  <c r="C274" i="23"/>
  <c r="L273" i="23"/>
  <c r="E255" i="23"/>
  <c r="I252" i="23"/>
  <c r="I280" i="23" s="1"/>
  <c r="H307" i="23" s="1"/>
  <c r="E260" i="23"/>
  <c r="I254" i="23"/>
  <c r="B99" i="29" l="1"/>
  <c r="P87" i="29"/>
  <c r="D99" i="29" s="1"/>
  <c r="C317" i="23"/>
  <c r="D290" i="23"/>
  <c r="D315" i="23"/>
  <c r="E288" i="23"/>
  <c r="K330" i="23"/>
  <c r="L303" i="23"/>
  <c r="B311" i="23"/>
  <c r="C284" i="23"/>
  <c r="B315" i="23"/>
  <c r="C288" i="23"/>
  <c r="H328" i="23"/>
  <c r="I301" i="23"/>
  <c r="I320" i="23"/>
  <c r="J293" i="23"/>
  <c r="D328" i="23"/>
  <c r="E301" i="23"/>
  <c r="D330" i="23"/>
  <c r="E303" i="23"/>
  <c r="C310" i="23"/>
  <c r="D283" i="23"/>
  <c r="G327" i="23"/>
  <c r="H300" i="23"/>
  <c r="D310" i="23"/>
  <c r="E283" i="23"/>
  <c r="G320" i="23"/>
  <c r="H293" i="23"/>
  <c r="C316" i="23"/>
  <c r="D289" i="23"/>
  <c r="B102" i="29"/>
  <c r="P90" i="29"/>
  <c r="D102" i="29" s="1"/>
  <c r="K328" i="23"/>
  <c r="L301" i="23"/>
  <c r="B331" i="23"/>
  <c r="C304" i="23"/>
  <c r="D326" i="23"/>
  <c r="E299" i="23"/>
  <c r="F326" i="23"/>
  <c r="G299" i="23"/>
  <c r="G323" i="23"/>
  <c r="H296" i="23"/>
  <c r="C323" i="23"/>
  <c r="D296" i="23"/>
  <c r="K320" i="23"/>
  <c r="L293" i="23"/>
  <c r="F313" i="23"/>
  <c r="G286" i="23"/>
  <c r="J324" i="23"/>
  <c r="K297" i="23"/>
  <c r="F329" i="23"/>
  <c r="G302" i="23"/>
  <c r="E328" i="23"/>
  <c r="F301" i="23"/>
  <c r="G313" i="23"/>
  <c r="H286" i="23"/>
  <c r="C325" i="23"/>
  <c r="D298" i="23"/>
  <c r="G319" i="23"/>
  <c r="H292" i="23"/>
  <c r="B105" i="29"/>
  <c r="P93" i="29"/>
  <c r="D105" i="29" s="1"/>
  <c r="G310" i="23"/>
  <c r="H283" i="23"/>
  <c r="K323" i="23"/>
  <c r="L296" i="23"/>
  <c r="G329" i="23"/>
  <c r="H302" i="23"/>
  <c r="E329" i="23"/>
  <c r="F302" i="23"/>
  <c r="G324" i="23"/>
  <c r="H297" i="23"/>
  <c r="J330" i="23"/>
  <c r="K303" i="23"/>
  <c r="F325" i="23"/>
  <c r="G298" i="23"/>
  <c r="K324" i="23"/>
  <c r="L297" i="23"/>
  <c r="K315" i="23"/>
  <c r="L288" i="23"/>
  <c r="J320" i="23"/>
  <c r="K293" i="23"/>
  <c r="J323" i="23"/>
  <c r="K296" i="23"/>
  <c r="E325" i="23"/>
  <c r="F298" i="23"/>
  <c r="K312" i="23"/>
  <c r="L285" i="23"/>
  <c r="F317" i="23"/>
  <c r="G290" i="23"/>
  <c r="J331" i="23"/>
  <c r="K304" i="23"/>
  <c r="D304" i="23"/>
  <c r="C331" i="23"/>
  <c r="B325" i="23"/>
  <c r="C298" i="23"/>
  <c r="H316" i="23"/>
  <c r="I289" i="23"/>
  <c r="H321" i="23"/>
  <c r="I294" i="23"/>
  <c r="I315" i="23"/>
  <c r="J288" i="23"/>
  <c r="G315" i="23"/>
  <c r="H288" i="23"/>
  <c r="F328" i="23"/>
  <c r="G301" i="23"/>
  <c r="J309" i="23"/>
  <c r="K282" i="23"/>
  <c r="K251" i="23"/>
  <c r="B322" i="23"/>
  <c r="C295" i="23"/>
  <c r="E316" i="23"/>
  <c r="F289" i="23"/>
  <c r="B314" i="23"/>
  <c r="C287" i="23"/>
  <c r="F322" i="23"/>
  <c r="G295" i="23"/>
  <c r="K314" i="23"/>
  <c r="L287" i="23"/>
  <c r="K316" i="23"/>
  <c r="L289" i="23"/>
  <c r="H313" i="23"/>
  <c r="I286" i="23"/>
  <c r="C313" i="23"/>
  <c r="D286" i="23"/>
  <c r="E324" i="23"/>
  <c r="F297" i="23"/>
  <c r="J329" i="23"/>
  <c r="K302" i="23"/>
  <c r="E310" i="23"/>
  <c r="F283" i="23"/>
  <c r="F318" i="23"/>
  <c r="G291" i="23"/>
  <c r="J321" i="23"/>
  <c r="K294" i="23"/>
  <c r="G328" i="23"/>
  <c r="H301" i="23"/>
  <c r="D319" i="23"/>
  <c r="E292" i="23"/>
  <c r="J316" i="23"/>
  <c r="K289" i="23"/>
  <c r="E312" i="23"/>
  <c r="F285" i="23"/>
  <c r="G325" i="23"/>
  <c r="H298" i="23"/>
  <c r="F311" i="23"/>
  <c r="G284" i="23"/>
  <c r="I312" i="23"/>
  <c r="J285" i="23"/>
  <c r="J326" i="23"/>
  <c r="K299" i="23"/>
  <c r="F319" i="23"/>
  <c r="G292" i="23"/>
  <c r="J304" i="23"/>
  <c r="I331" i="23"/>
  <c r="P95" i="29"/>
  <c r="D107" i="29" s="1"/>
  <c r="B107" i="29"/>
  <c r="E326" i="23"/>
  <c r="F299" i="23"/>
  <c r="K322" i="23"/>
  <c r="L295" i="23"/>
  <c r="I318" i="23"/>
  <c r="J291" i="23"/>
  <c r="F324" i="23"/>
  <c r="G297" i="23"/>
  <c r="C251" i="23"/>
  <c r="C282" i="23"/>
  <c r="B309" i="23"/>
  <c r="D316" i="23"/>
  <c r="E289" i="23"/>
  <c r="E320" i="23"/>
  <c r="F293" i="23"/>
  <c r="J325" i="23"/>
  <c r="K298" i="23"/>
  <c r="H315" i="23"/>
  <c r="I288" i="23"/>
  <c r="D311" i="23"/>
  <c r="E284" i="23"/>
  <c r="I330" i="23"/>
  <c r="J303" i="23"/>
  <c r="I324" i="23"/>
  <c r="J297" i="23"/>
  <c r="H317" i="23"/>
  <c r="I290" i="23"/>
  <c r="H325" i="23"/>
  <c r="I298" i="23"/>
  <c r="K321" i="23"/>
  <c r="L294" i="23"/>
  <c r="C320" i="23"/>
  <c r="D293" i="23"/>
  <c r="C326" i="23"/>
  <c r="D299" i="23"/>
  <c r="K313" i="23"/>
  <c r="L286" i="23"/>
  <c r="H330" i="23"/>
  <c r="I303" i="23"/>
  <c r="E321" i="23"/>
  <c r="F294" i="23"/>
  <c r="F323" i="23"/>
  <c r="G296" i="23"/>
  <c r="J310" i="23"/>
  <c r="K283" i="23"/>
  <c r="E327" i="23"/>
  <c r="F300" i="23"/>
  <c r="D312" i="23"/>
  <c r="E285" i="23"/>
  <c r="G322" i="23"/>
  <c r="H295" i="23"/>
  <c r="D322" i="23"/>
  <c r="E295" i="23"/>
  <c r="J319" i="23"/>
  <c r="K292" i="23"/>
  <c r="H329" i="23"/>
  <c r="I302" i="23"/>
  <c r="C312" i="23"/>
  <c r="D285" i="23"/>
  <c r="H314" i="23"/>
  <c r="I287" i="23"/>
  <c r="I329" i="23"/>
  <c r="J302" i="23"/>
  <c r="C321" i="23"/>
  <c r="D294" i="23"/>
  <c r="B319" i="23"/>
  <c r="C292" i="23"/>
  <c r="E251" i="23"/>
  <c r="D309" i="23"/>
  <c r="E282" i="23"/>
  <c r="D325" i="23"/>
  <c r="E298" i="23"/>
  <c r="H326" i="23"/>
  <c r="I299" i="23"/>
  <c r="B104" i="29"/>
  <c r="P92" i="29"/>
  <c r="D104" i="29" s="1"/>
  <c r="B329" i="23"/>
  <c r="C302" i="23"/>
  <c r="K329" i="23"/>
  <c r="L302" i="23"/>
  <c r="J282" i="23"/>
  <c r="J251" i="23"/>
  <c r="I309" i="23"/>
  <c r="K310" i="23"/>
  <c r="L283" i="23"/>
  <c r="K311" i="23"/>
  <c r="L284" i="23"/>
  <c r="B313" i="23"/>
  <c r="C286" i="23"/>
  <c r="D329" i="23"/>
  <c r="E302" i="23"/>
  <c r="G317" i="23"/>
  <c r="H290" i="23"/>
  <c r="E323" i="23"/>
  <c r="F296" i="23"/>
  <c r="H327" i="23"/>
  <c r="I300" i="23"/>
  <c r="E313" i="23"/>
  <c r="F286" i="23"/>
  <c r="I321" i="23"/>
  <c r="J294" i="23"/>
  <c r="I311" i="23"/>
  <c r="J284" i="23"/>
  <c r="E314" i="23"/>
  <c r="F287" i="23"/>
  <c r="C314" i="23"/>
  <c r="D287" i="23"/>
  <c r="B323" i="23"/>
  <c r="C296" i="23"/>
  <c r="G331" i="23"/>
  <c r="H304" i="23"/>
  <c r="B318" i="23"/>
  <c r="C291" i="23"/>
  <c r="B291" i="23" s="1"/>
  <c r="A318" i="23" s="1"/>
  <c r="C327" i="23"/>
  <c r="D300" i="23"/>
  <c r="K325" i="23"/>
  <c r="L298" i="23"/>
  <c r="J312" i="23"/>
  <c r="K285" i="23"/>
  <c r="I327" i="23"/>
  <c r="J300" i="23"/>
  <c r="H309" i="23"/>
  <c r="I251" i="23"/>
  <c r="I282" i="23"/>
  <c r="B317" i="23"/>
  <c r="C290" i="23"/>
  <c r="H310" i="23"/>
  <c r="I283" i="23"/>
  <c r="I319" i="23"/>
  <c r="J292" i="23"/>
  <c r="D321" i="23"/>
  <c r="E294" i="23"/>
  <c r="F321" i="23"/>
  <c r="G294" i="23"/>
  <c r="E315" i="23"/>
  <c r="F288" i="23"/>
  <c r="H324" i="23"/>
  <c r="I297" i="23"/>
  <c r="D320" i="23"/>
  <c r="E293" i="23"/>
  <c r="F330" i="23"/>
  <c r="G303" i="23"/>
  <c r="H319" i="23"/>
  <c r="I292" i="23"/>
  <c r="I313" i="23"/>
  <c r="J286" i="23"/>
  <c r="C319" i="23"/>
  <c r="D292" i="23"/>
  <c r="H320" i="23"/>
  <c r="I293" i="23"/>
  <c r="J327" i="23"/>
  <c r="K300" i="23"/>
  <c r="J311" i="23"/>
  <c r="K284" i="23"/>
  <c r="C318" i="23"/>
  <c r="D291" i="23"/>
  <c r="I310" i="23"/>
  <c r="J283" i="23"/>
  <c r="F315" i="23"/>
  <c r="G288" i="23"/>
  <c r="F327" i="23"/>
  <c r="G300" i="23"/>
  <c r="C315" i="23"/>
  <c r="D288" i="23"/>
  <c r="K318" i="23"/>
  <c r="L291" i="23"/>
  <c r="B106" i="29"/>
  <c r="P94" i="29"/>
  <c r="D106" i="29" s="1"/>
  <c r="I316" i="23"/>
  <c r="J289" i="23"/>
  <c r="E311" i="23"/>
  <c r="F284" i="23"/>
  <c r="P86" i="29"/>
  <c r="D98" i="29" s="1"/>
  <c r="B98" i="29"/>
  <c r="B326" i="23"/>
  <c r="C299" i="23"/>
  <c r="I317" i="23"/>
  <c r="J290" i="23"/>
  <c r="C330" i="23"/>
  <c r="D303" i="23"/>
  <c r="J313" i="23"/>
  <c r="K286" i="23"/>
  <c r="G326" i="23"/>
  <c r="H299" i="23"/>
  <c r="I326" i="23"/>
  <c r="J299" i="23"/>
  <c r="F310" i="23"/>
  <c r="G283" i="23"/>
  <c r="D318" i="23"/>
  <c r="E291" i="23"/>
  <c r="D323" i="23"/>
  <c r="E296" i="23"/>
  <c r="G309" i="23"/>
  <c r="H251" i="23"/>
  <c r="H282" i="23"/>
  <c r="G321" i="23"/>
  <c r="H294" i="23"/>
  <c r="D324" i="23"/>
  <c r="E297" i="23"/>
  <c r="E319" i="23"/>
  <c r="F292" i="23"/>
  <c r="H318" i="23"/>
  <c r="I291" i="23"/>
  <c r="I323" i="23"/>
  <c r="J296" i="23"/>
  <c r="K317" i="23"/>
  <c r="L290" i="23"/>
  <c r="G312" i="23"/>
  <c r="H285" i="23"/>
  <c r="J317" i="23"/>
  <c r="K290" i="23"/>
  <c r="J322" i="23"/>
  <c r="K295" i="23"/>
  <c r="F309" i="23"/>
  <c r="G282" i="23"/>
  <c r="G251" i="23"/>
  <c r="C324" i="23"/>
  <c r="D297" i="23"/>
  <c r="K319" i="23"/>
  <c r="L292" i="23"/>
  <c r="C329" i="23"/>
  <c r="D302" i="23"/>
  <c r="E318" i="23"/>
  <c r="F291" i="23"/>
  <c r="H322" i="23"/>
  <c r="I295" i="23"/>
  <c r="F314" i="23"/>
  <c r="G287" i="23"/>
  <c r="F316" i="23"/>
  <c r="G289" i="23"/>
  <c r="B327" i="23"/>
  <c r="C300" i="23"/>
  <c r="G316" i="23"/>
  <c r="H289" i="23"/>
  <c r="F312" i="23"/>
  <c r="G285" i="23"/>
  <c r="L282" i="23"/>
  <c r="L251" i="23"/>
  <c r="K309" i="23"/>
  <c r="H311" i="23"/>
  <c r="I284" i="23"/>
  <c r="I325" i="23"/>
  <c r="J298" i="23"/>
  <c r="E330" i="23"/>
  <c r="F303" i="23"/>
  <c r="I304" i="23"/>
  <c r="H331" i="23"/>
  <c r="D314" i="23"/>
  <c r="E287" i="23"/>
  <c r="P89" i="29"/>
  <c r="D101" i="29" s="1"/>
  <c r="B101" i="29"/>
  <c r="G311" i="23"/>
  <c r="H284" i="23"/>
  <c r="E317" i="23"/>
  <c r="F290" i="23"/>
  <c r="B330" i="23"/>
  <c r="C303" i="23"/>
  <c r="B303" i="23" s="1"/>
  <c r="H323" i="23"/>
  <c r="I296" i="23"/>
  <c r="F304" i="23"/>
  <c r="E331" i="23"/>
  <c r="J315" i="23"/>
  <c r="K288" i="23"/>
  <c r="F251" i="23"/>
  <c r="F282" i="23"/>
  <c r="E309" i="23"/>
  <c r="B312" i="23"/>
  <c r="C285" i="23"/>
  <c r="B324" i="23"/>
  <c r="C297" i="23"/>
  <c r="B100" i="29"/>
  <c r="P88" i="29"/>
  <c r="D100" i="29" s="1"/>
  <c r="B310" i="23"/>
  <c r="C283" i="23"/>
  <c r="D317" i="23"/>
  <c r="E290" i="23"/>
  <c r="B328" i="23"/>
  <c r="C301" i="23"/>
  <c r="H312" i="23"/>
  <c r="I285" i="23"/>
  <c r="L304" i="23"/>
  <c r="K331" i="23"/>
  <c r="I322" i="23"/>
  <c r="J295" i="23"/>
  <c r="B321" i="23"/>
  <c r="C294" i="23"/>
  <c r="G304" i="23"/>
  <c r="F331" i="23"/>
  <c r="D313" i="23"/>
  <c r="E286" i="23"/>
  <c r="B320" i="23"/>
  <c r="C293" i="23"/>
  <c r="C328" i="23"/>
  <c r="D301" i="23"/>
  <c r="J328" i="23"/>
  <c r="K301" i="23"/>
  <c r="K326" i="23"/>
  <c r="L299" i="23"/>
  <c r="G330" i="23"/>
  <c r="H303" i="23"/>
  <c r="I314" i="23"/>
  <c r="J287" i="23"/>
  <c r="E322" i="23"/>
  <c r="F295" i="23"/>
  <c r="K327" i="23"/>
  <c r="L300" i="23"/>
  <c r="C311" i="23"/>
  <c r="D284" i="23"/>
  <c r="F320" i="23"/>
  <c r="G293" i="23"/>
  <c r="C322" i="23"/>
  <c r="D295" i="23"/>
  <c r="J318" i="23"/>
  <c r="K291" i="23"/>
  <c r="B316" i="23"/>
  <c r="C289" i="23"/>
  <c r="G318" i="23"/>
  <c r="H291" i="23"/>
  <c r="I328" i="23"/>
  <c r="J301" i="23"/>
  <c r="J314" i="23"/>
  <c r="K287" i="23"/>
  <c r="G314" i="23"/>
  <c r="H287" i="23"/>
  <c r="D327" i="23"/>
  <c r="E300" i="23"/>
  <c r="D331" i="23"/>
  <c r="E304" i="23"/>
  <c r="D251" i="23"/>
  <c r="C309" i="23"/>
  <c r="D282" i="23"/>
  <c r="B103" i="29"/>
  <c r="P91" i="29"/>
  <c r="D103" i="29" s="1"/>
  <c r="H279" i="23" l="1"/>
  <c r="G308" i="23" s="1"/>
  <c r="B292" i="23"/>
  <c r="A319" i="23" s="1"/>
  <c r="A110" i="29" a="1"/>
  <c r="A110" i="29" s="1"/>
  <c r="L279" i="23"/>
  <c r="K308" i="23" s="1"/>
  <c r="B296" i="23"/>
  <c r="B284" i="23"/>
  <c r="A311" i="23" s="1"/>
  <c r="B288" i="23"/>
  <c r="A315" i="23" s="1"/>
  <c r="B290" i="23"/>
  <c r="A317" i="23" s="1"/>
  <c r="I279" i="23"/>
  <c r="H308" i="23" s="1"/>
  <c r="F279" i="23"/>
  <c r="E308" i="23" s="1"/>
  <c r="B286" i="23"/>
  <c r="A313" i="23" s="1"/>
  <c r="B302" i="23"/>
  <c r="J279" i="23"/>
  <c r="I308" i="23" s="1"/>
  <c r="B299" i="23"/>
  <c r="B297" i="23"/>
  <c r="B285" i="23"/>
  <c r="A312" i="23" s="1"/>
  <c r="C279" i="23"/>
  <c r="B308" i="23" s="1"/>
  <c r="B282" i="23"/>
  <c r="A309" i="23" s="1"/>
  <c r="B304" i="23"/>
  <c r="B298" i="23"/>
  <c r="B295" i="23"/>
  <c r="B289" i="23"/>
  <c r="A316" i="23" s="1"/>
  <c r="E279" i="23"/>
  <c r="D308" i="23" s="1"/>
  <c r="B287" i="23"/>
  <c r="A314" i="23" s="1"/>
  <c r="B283" i="23"/>
  <c r="A310" i="23" s="1"/>
  <c r="D279" i="23"/>
  <c r="C308" i="23" s="1"/>
  <c r="B301" i="23"/>
  <c r="B294" i="23"/>
  <c r="K279" i="23"/>
  <c r="J308" i="23" s="1"/>
  <c r="B300" i="23"/>
  <c r="G279" i="23"/>
  <c r="F308" i="23" s="1"/>
  <c r="B293" i="23"/>
  <c r="A320" i="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tc={99E67EC0-AFC8-4BA9-948F-DA97CFBF757D}</author>
  </authors>
  <commentList>
    <comment ref="F4" authorId="0" shapeId="0" xr:uid="{99E67EC0-AFC8-4BA9-948F-DA97CFBF757D}">
      <text>
        <t>[Threaded comment]
Your version of Excel allows you to read this threaded comment; however, any edits to it will get removed if the file is opened in a newer version of Excel. Learn more: https://go.microsoft.com/fwlink/?linkid=870924
Comment:
    Deepseek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1"/>
        </ext>
      </extLst>
    </bk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</code>
    </pythonScript>
    <pythonScript>
      <code xml:space="preserve">class Radiator:
    radiator_depth_mm_data = {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 Col':  90,
        '3 Col': 115,
        '4 Col': 140,
        '5 Col': 175,
        '6 Col': 210,
        '7 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
                                 </code>
    </pythonScript>
    <pythonScript>
      <code xml:space="preserve">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
</code>
    </pythonScript>
    <pythonScript>
      <code xml:space="preserve">class Home:
    def __init__(self, rooms, radiator_constraints, radiator_database):
        self.rooms = rooms.dropna()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</code>
    </pythonScript>
    <pythonScript>
      <code xml:space="preserve">def load_dataframes_from_excel():
    rad_db = xl(%P2%, headers=True)
    rooms = xl(%P3%, headers=True)
    max_sizes = xl(%P4%, headers=True)
    # labour_costs = xl("LabourCosts", headers=True)
    # flow_rate_scenario = xl("FlowRateScenario", headers=True)
    return rad_db, rooms, max_sizes
if (xl(%P5%)):
    rad_db, rooms, max_sizes = load_dataframes_from_excel()
    home = Home(rooms, max_sizes, rad_db)
else:
    print("Calculations turned off")
</code>
    </pythonScript>
    <pythonScript>
      <code xml:space="preserve">if (xl(%P2%)):
    homex = home.minimal_cost_radiators(xl(%P3%))
    print("Calculations turned on")
    homex
else:
    print("Calculations turned off")
homex
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<sst xmlns="http://schemas.openxmlformats.org/spreadsheetml/2006/main" count="28080" uniqueCount="13800">
  <si>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</si>
  <si>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</si>
  <si>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</si>
  <si>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</si>
  <si>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</si>
  <si>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</si>
  <si>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</si>
  <si>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</si>
  <si>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</si>
  <si>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</si>
  <si>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</si>
  <si>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</si>
  <si>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</si>
  <si>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</si>
  <si>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</si>
  <si>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</si>
  <si>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</si>
  <si>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</si>
  <si>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</si>
  <si>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</si>
  <si>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</si>
  <si>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</si>
  <si>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</si>
  <si>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</si>
  <si>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</si>
  <si>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</si>
  <si>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</si>
  <si>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</si>
  <si>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</si>
  <si>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</si>
  <si>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</si>
  <si>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</si>
  <si>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</si>
  <si>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</si>
  <si>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</si>
  <si>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</si>
  <si>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</si>
  <si>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</si>
  <si>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</si>
  <si>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</si>
  <si>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</si>
  <si>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</si>
  <si>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</si>
  <si>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</si>
  <si>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</si>
  <si>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</si>
  <si>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</si>
  <si>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</si>
  <si>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</si>
  <si>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</si>
  <si>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</si>
  <si>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</si>
  <si>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</si>
  <si>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</si>
  <si>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</si>
  <si>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</si>
  <si>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</si>
  <si>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</si>
  <si>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</si>
  <si>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</si>
  <si>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</si>
  <si>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</si>
  <si>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</si>
  <si>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</si>
  <si>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</si>
  <si>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</si>
  <si>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</si>
  <si>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</si>
  <si>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</si>
  <si>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</si>
  <si>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</si>
  <si>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</si>
  <si>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</si>
  <si>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</si>
  <si>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</si>
  <si>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</si>
  <si>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</si>
  <si>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</si>
  <si>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</si>
  <si>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</si>
  <si>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</si>
  <si>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</si>
  <si>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ModernxK2x1200x600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</si>
  <si>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</si>
  <si>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</si>
  <si>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</si>
  <si>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</si>
  <si>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</si>
  <si>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</si>
  <si>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</si>
  <si>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</si>
  <si>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</si>
  <si>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</si>
  <si>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Loc2</t>
  </si>
  <si>
    <t>Load Tables</t>
  </si>
  <si>
    <t>Bed N</t>
  </si>
  <si>
    <t>Bed NW</t>
  </si>
  <si>
    <t>Bed SW</t>
  </si>
  <si>
    <t>ModernxK2x900x600</t>
  </si>
  <si>
    <t>ModernxK1x600x700</t>
  </si>
  <si>
    <t>ModernxK2x1000x600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</si>
  <si>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</si>
  <si>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</si>
  <si>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</si>
  <si>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</si>
  <si>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</si>
  <si>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</si>
  <si>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</si>
  <si>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</si>
  <si>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</si>
  <si>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</si>
  <si>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</si>
  <si>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</si>
  <si>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</si>
  <si>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Electric cost</t>
  </si>
  <si>
    <t>Additional install cost</t>
  </si>
  <si>
    <t>Percent capacity</t>
  </si>
  <si>
    <t>Row offset</t>
  </si>
  <si>
    <t>ModernxK1x900x700</t>
  </si>
  <si>
    <t>ModernxK2x700x600</t>
  </si>
  <si>
    <t>ModernxK1x800x600</t>
  </si>
  <si>
    <t>ModernxK1x900x600</t>
  </si>
  <si>
    <t>ModernxK1x600x600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</si>
  <si>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</si>
  <si>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</si>
  <si>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</si>
  <si>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</si>
  <si>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NEW Excel Drop-Down Lists That Adapt to Your Data - YouTube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</si>
  <si>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</si>
  <si>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</si>
  <si>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</si>
  <si>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</si>
  <si>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</si>
  <si>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</si>
  <si>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</si>
  <si>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</si>
  <si>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</si>
  <si>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</si>
  <si>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</si>
  <si>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</si>
  <si>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</si>
  <si>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</si>
  <si>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</si>
  <si>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</si>
  <si>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</si>
  <si>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</si>
  <si>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</si>
  <si>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</si>
  <si>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</si>
  <si>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</si>
  <si>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</si>
  <si>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</si>
  <si>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</si>
  <si>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</si>
  <si>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</si>
  <si>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</si>
  <si>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</si>
  <si>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</si>
  <si>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</si>
  <si>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</si>
  <si>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</si>
  <si>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</si>
  <si>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</si>
  <si>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</si>
  <si>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</si>
  <si>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</si>
  <si>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</si>
  <si>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</si>
  <si>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</si>
  <si>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</si>
  <si>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</si>
  <si>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</si>
  <si>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</si>
  <si>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</si>
  <si>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</si>
  <si>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</si>
  <si>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</si>
  <si>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</si>
  <si>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</si>
  <si>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</si>
  <si>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</si>
  <si>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</si>
  <si>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</si>
  <si>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</si>
  <si>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</si>
  <si>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</si>
  <si>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</si>
  <si>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</si>
  <si>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</si>
  <si>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</si>
  <si>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</si>
  <si>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</si>
  <si>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</si>
  <si>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</si>
  <si>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</si>
  <si>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</si>
  <si>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</si>
  <si>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</si>
  <si>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</si>
  <si>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</si>
  <si>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</si>
  <si>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</si>
  <si>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</si>
  <si>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</si>
  <si>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</si>
  <si>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</si>
  <si>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</si>
  <si>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</si>
  <si>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</si>
  <si>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</si>
  <si>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</si>
  <si>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</si>
  <si>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</si>
  <si>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</si>
  <si>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</si>
  <si>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</si>
  <si>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</si>
  <si>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</si>
  <si>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</si>
  <si>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</si>
  <si>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</si>
  <si>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</si>
  <si>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</si>
  <si>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</si>
  <si>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</si>
  <si>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</si>
  <si>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</si>
  <si>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</si>
  <si>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</si>
  <si>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</si>
  <si>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</si>
  <si>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</si>
  <si>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</si>
  <si>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</si>
  <si>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</si>
  <si>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</si>
  <si>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</si>
  <si>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</si>
  <si>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</si>
  <si>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</si>
  <si>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</si>
  <si>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</si>
  <si>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</si>
  <si>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</si>
  <si>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</si>
  <si>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</si>
  <si>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</si>
  <si>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</si>
  <si>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</si>
  <si>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</si>
  <si>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</si>
  <si>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</si>
  <si>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</si>
  <si>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</si>
  <si>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</si>
  <si>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</si>
  <si>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</si>
  <si>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</si>
  <si>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</si>
  <si>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</si>
  <si>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</si>
  <si>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</si>
  <si>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</si>
  <si>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</si>
  <si>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</si>
  <si>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</si>
  <si>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</si>
  <si>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</si>
  <si>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</si>
  <si>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</si>
  <si>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</si>
  <si>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</si>
  <si>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</si>
  <si>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</si>
  <si>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</si>
  <si>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</si>
  <si>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</si>
  <si>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</si>
  <si>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</si>
  <si>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</si>
  <si>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</si>
  <si>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</si>
  <si>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</si>
  <si>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</si>
  <si>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</si>
  <si>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</si>
  <si>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</si>
  <si>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</si>
  <si>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</si>
  <si>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</si>
  <si>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</si>
  <si>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</si>
  <si>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</si>
  <si>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</si>
  <si>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</si>
  <si>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</si>
  <si>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</si>
  <si>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</si>
  <si>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</si>
  <si>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</si>
  <si>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</si>
  <si>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</si>
  <si>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</si>
  <si>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</si>
  <si>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</si>
  <si>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</si>
  <si>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</si>
  <si>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</si>
  <si>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</si>
  <si>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</si>
  <si>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</si>
  <si>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</si>
  <si>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</si>
  <si>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</si>
  <si>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</si>
  <si>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</si>
  <si>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</si>
  <si>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</si>
  <si>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</si>
  <si>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</si>
  <si>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</si>
  <si>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</si>
  <si>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</si>
  <si>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</si>
  <si>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</si>
  <si>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</si>
  <si>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</si>
  <si>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</si>
  <si>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</si>
  <si>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</si>
  <si>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</si>
  <si>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</si>
  <si>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</si>
  <si>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</si>
  <si>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</si>
  <si>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</si>
  <si>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</si>
  <si>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</si>
  <si>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</si>
  <si>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</si>
  <si>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</si>
  <si>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</si>
  <si>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</si>
  <si>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</si>
  <si>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</si>
  <si>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</si>
  <si>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</si>
  <si>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</si>
  <si>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</si>
  <si>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</si>
  <si>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</si>
  <si>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>Heat Loss Fabric Breakdown (Data) W @ design temperature</t>
  </si>
  <si>
    <t>Heat Loss Fabric Breakdown (Data) annual kWh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</si>
  <si>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</si>
  <si>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</si>
  <si>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</si>
  <si>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</si>
  <si>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</si>
  <si>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</si>
  <si>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</si>
  <si>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</si>
  <si>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</si>
  <si>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</si>
  <si>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</si>
  <si>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</si>
  <si>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</si>
  <si>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</si>
  <si>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</si>
  <si>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</si>
  <si>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</si>
  <si>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</si>
  <si>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</si>
  <si>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</si>
  <si>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</si>
  <si>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</si>
  <si>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</si>
  <si>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</si>
  <si>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</si>
  <si>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</si>
  <si>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</si>
  <si>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</si>
  <si>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</si>
  <si>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</si>
  <si>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</si>
  <si>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</si>
  <si>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</si>
  <si>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</si>
  <si>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</si>
  <si>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</si>
  <si>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</si>
  <si>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</si>
  <si>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</si>
  <si>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</si>
  <si>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</si>
  <si>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</si>
  <si>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</si>
  <si>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</si>
  <si>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</si>
  <si>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</si>
  <si>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</si>
  <si>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</si>
  <si>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</si>
  <si>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</si>
  <si>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</si>
  <si>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</si>
  <si>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</si>
  <si>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</si>
  <si>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</si>
  <si>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</si>
  <si>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</si>
  <si>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</si>
  <si>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</si>
  <si>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</si>
  <si>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</si>
  <si>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</si>
  <si>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</si>
  <si>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</si>
  <si>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</si>
  <si>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</si>
  <si>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</si>
  <si>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</si>
  <si>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</si>
  <si>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</si>
  <si>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</si>
  <si>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</si>
  <si>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</si>
  <si>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</si>
  <si>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</si>
  <si>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</si>
  <si>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</si>
  <si>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</si>
  <si>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</si>
  <si>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</si>
  <si>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</si>
  <si>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</si>
  <si>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</si>
  <si>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</si>
  <si>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</si>
  <si>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</si>
  <si>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</si>
  <si>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</si>
  <si>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</si>
  <si>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</si>
  <si>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</si>
  <si>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</si>
  <si>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</si>
  <si>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</si>
  <si>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</si>
  <si>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</si>
  <si>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</si>
  <si>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</si>
  <si>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</si>
  <si>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</si>
  <si>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</si>
  <si>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</si>
  <si>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</si>
  <si>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</si>
  <si>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</si>
  <si>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</si>
  <si>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</si>
  <si>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</si>
  <si>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</si>
  <si>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</si>
  <si>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</si>
  <si>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</si>
  <si>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</si>
  <si>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</si>
  <si>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</si>
  <si>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</si>
  <si>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</si>
  <si>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</si>
  <si>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</si>
  <si>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</si>
  <si>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</si>
  <si>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</si>
  <si>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</si>
  <si>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</si>
  <si>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</si>
  <si>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</si>
  <si>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</si>
  <si>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</si>
  <si>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</si>
  <si>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</si>
  <si>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</si>
  <si>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</si>
  <si>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</si>
  <si>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</si>
  <si>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</si>
  <si>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</si>
  <si>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</si>
  <si>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</si>
  <si>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</si>
  <si>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</si>
  <si>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</si>
  <si>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</si>
  <si>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</si>
  <si>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</si>
  <si>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</si>
  <si>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</si>
  <si>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</si>
  <si>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</si>
  <si>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</si>
  <si>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</si>
  <si>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</si>
  <si>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</si>
  <si>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</si>
  <si>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</si>
  <si>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</si>
  <si>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</si>
  <si>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</si>
  <si>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</si>
  <si>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</si>
  <si>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</si>
  <si>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</si>
  <si>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</si>
  <si>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</si>
  <si>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</si>
  <si>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</si>
  <si>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</si>
  <si>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</si>
  <si>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</si>
  <si>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</si>
  <si>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</si>
  <si>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</si>
  <si>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</si>
  <si>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</si>
  <si>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</si>
  <si>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</si>
  <si>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</si>
  <si>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</si>
  <si>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</si>
  <si>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</si>
  <si>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</si>
  <si>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</si>
  <si>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</si>
  <si>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</si>
  <si>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</si>
  <si>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</si>
  <si>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</si>
  <si>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</si>
  <si>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</si>
  <si>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</si>
  <si>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</si>
  <si>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</si>
  <si>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</si>
  <si>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</si>
  <si>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</si>
  <si>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</si>
  <si>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</si>
  <si>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</si>
  <si>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</si>
  <si>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</si>
  <si>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</si>
  <si>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</si>
  <si>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</si>
  <si>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</si>
  <si>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</si>
  <si>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</si>
  <si>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</si>
  <si>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</si>
  <si>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</si>
  <si>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</si>
  <si>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</si>
  <si>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</si>
  <si>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</si>
  <si>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</si>
  <si>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</si>
  <si>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</si>
  <si>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</si>
  <si>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</si>
  <si>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</si>
  <si>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</si>
  <si>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</si>
  <si>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</si>
  <si>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</si>
  <si>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</si>
  <si>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</si>
  <si>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</si>
  <si>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</si>
  <si>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</si>
  <si>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</si>
  <si>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</si>
  <si>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</si>
  <si>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</si>
  <si>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</si>
  <si>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</si>
  <si>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</si>
  <si>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</si>
  <si>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</si>
  <si>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</si>
  <si>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</si>
  <si>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</si>
  <si>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</si>
  <si>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</si>
  <si>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</si>
  <si>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</si>
  <si>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</si>
  <si>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</si>
  <si>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</si>
  <si>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</si>
  <si>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</si>
  <si>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</si>
  <si>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</si>
  <si>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</si>
  <si>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</si>
  <si>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</si>
  <si>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</si>
  <si>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</si>
  <si>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</si>
  <si>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</si>
  <si>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</si>
  <si>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</si>
  <si>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</si>
  <si>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</si>
  <si>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</si>
  <si>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</si>
  <si>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</si>
  <si>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</si>
  <si>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</si>
  <si>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</si>
  <si>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</si>
  <si>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</si>
  <si>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</si>
  <si>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</si>
  <si>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</si>
  <si>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</si>
  <si>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</si>
  <si>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</si>
  <si>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</si>
  <si>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</si>
  <si>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</si>
  <si>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</si>
  <si>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</si>
  <si>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</si>
  <si>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</si>
  <si>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</si>
  <si>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</si>
  <si>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</si>
  <si>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</si>
  <si>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</si>
  <si>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</si>
  <si>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</si>
  <si>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</si>
  <si>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</si>
  <si>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</si>
  <si>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</si>
  <si>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</si>
  <si>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</si>
  <si>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</si>
  <si>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</si>
  <si>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</si>
  <si>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</si>
  <si>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</si>
  <si>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</si>
  <si>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</si>
  <si>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</si>
  <si>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</si>
  <si>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</si>
  <si>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</si>
  <si>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</si>
  <si>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</si>
  <si>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</si>
  <si>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</si>
  <si>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</si>
  <si>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</si>
  <si>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</si>
  <si>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</si>
  <si>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</si>
  <si>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</si>
  <si>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</si>
  <si>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</si>
  <si>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</si>
  <si>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</si>
  <si>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</si>
  <si>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</si>
  <si>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</si>
  <si>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</si>
  <si>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</si>
  <si>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</si>
  <si>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</si>
  <si>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</si>
  <si>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</si>
  <si>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</si>
  <si>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</si>
  <si>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</si>
  <si>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</si>
  <si>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</si>
  <si>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</si>
  <si>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</si>
  <si>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</si>
  <si>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</si>
  <si>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</si>
  <si>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</si>
  <si>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</si>
  <si>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</si>
  <si>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</si>
  <si>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</si>
  <si>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</si>
  <si>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</si>
  <si>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</si>
  <si>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</si>
  <si>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</si>
  <si>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</si>
  <si>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</si>
  <si>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</si>
  <si>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</si>
  <si>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</si>
  <si>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</si>
  <si>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</si>
  <si>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</si>
  <si>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</si>
  <si>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</si>
  <si>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</si>
  <si>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</si>
  <si>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</si>
  <si>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</si>
  <si>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</si>
  <si>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</si>
  <si>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</si>
  <si>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</si>
  <si>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</si>
  <si>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</si>
  <si>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</si>
  <si>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</si>
  <si>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</si>
  <si>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</si>
  <si>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</si>
  <si>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</si>
  <si>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</si>
  <si>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</si>
  <si>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</si>
  <si>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</si>
  <si>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</si>
  <si>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</si>
  <si>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</si>
  <si>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</si>
  <si>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</si>
  <si>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</si>
  <si>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</si>
  <si>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</si>
  <si>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</si>
  <si>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</si>
  <si>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</si>
  <si>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</si>
  <si>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</si>
  <si>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</si>
  <si>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</si>
  <si>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</si>
  <si>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</si>
  <si>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</si>
  <si>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</si>
  <si>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</si>
  <si>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</si>
  <si>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</si>
  <si>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</si>
  <si>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</si>
  <si>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</si>
  <si>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</si>
  <si>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</si>
  <si>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</si>
  <si>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</si>
  <si>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</si>
  <si>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</si>
  <si>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</si>
  <si>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</si>
  <si>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</si>
  <si>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</si>
  <si>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</si>
  <si>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</si>
  <si>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</si>
  <si>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</si>
  <si>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</si>
  <si>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</si>
  <si>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</si>
  <si>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</si>
  <si>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</si>
  <si>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</si>
  <si>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</si>
  <si>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</si>
  <si>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</si>
  <si>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</si>
  <si>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</si>
  <si>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</si>
  <si>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</si>
  <si>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</si>
  <si>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</si>
  <si>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</si>
  <si>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</si>
  <si>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</si>
  <si>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</si>
  <si>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</si>
  <si>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</si>
  <si>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</si>
  <si>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</si>
  <si>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</si>
  <si>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</si>
  <si>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</si>
  <si>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</si>
  <si>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</si>
  <si>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</si>
  <si>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</si>
  <si>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</si>
  <si>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</si>
  <si>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</si>
  <si>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</si>
  <si>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</si>
  <si>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</si>
  <si>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</si>
  <si>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</si>
  <si>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</si>
  <si>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</si>
  <si>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</si>
  <si>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</si>
  <si>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</si>
  <si>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</si>
  <si>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</si>
  <si>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</si>
  <si>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</si>
  <si>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</si>
  <si>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</si>
  <si>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</si>
  <si>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</si>
  <si>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</si>
  <si>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</si>
  <si>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</si>
  <si>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</si>
  <si>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</si>
  <si>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</si>
  <si>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</si>
  <si>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</si>
  <si>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</si>
  <si>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</si>
  <si>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</si>
  <si>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</si>
  <si>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</si>
  <si>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</si>
  <si>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</si>
  <si>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</si>
  <si>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</si>
  <si>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</si>
  <si>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</si>
  <si>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</si>
  <si>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</si>
  <si>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</si>
  <si>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</si>
  <si>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</si>
  <si>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</si>
  <si>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</si>
  <si>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</si>
  <si>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</si>
  <si>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</si>
  <si>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</si>
  <si>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</si>
  <si>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</si>
  <si>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</si>
  <si>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</si>
  <si>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</si>
  <si>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</si>
  <si>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</si>
  <si>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</si>
  <si>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</si>
  <si>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</si>
  <si>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</si>
  <si>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</si>
  <si>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</si>
  <si>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</si>
  <si>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</si>
  <si>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</si>
  <si>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</si>
  <si>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</si>
  <si>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</si>
  <si>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</si>
  <si>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</si>
  <si>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</si>
  <si>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</si>
  <si>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</si>
  <si>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</si>
  <si>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</si>
  <si>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</si>
  <si>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</si>
  <si>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</si>
  <si>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</si>
  <si>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</si>
  <si>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</si>
  <si>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</si>
  <si>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</si>
  <si>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</si>
  <si>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</si>
  <si>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</si>
  <si>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</si>
  <si>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</si>
  <si>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</si>
  <si>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</si>
  <si>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</si>
  <si>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</si>
  <si>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</si>
  <si>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</si>
  <si>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</si>
  <si>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</si>
  <si>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</si>
  <si>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</si>
  <si>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</si>
  <si>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</si>
  <si>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</si>
  <si>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</si>
  <si>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</si>
  <si>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</si>
  <si>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</si>
  <si>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</si>
  <si>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</si>
  <si>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</si>
  <si>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</si>
  <si>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</si>
  <si>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</si>
  <si>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</si>
  <si>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</si>
  <si>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</si>
  <si>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</si>
  <si>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</si>
  <si>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</si>
  <si>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</si>
  <si>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</si>
  <si>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</si>
  <si>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</si>
  <si>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</si>
  <si>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</si>
  <si>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</si>
  <si>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</si>
  <si>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</si>
  <si>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</si>
  <si>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</si>
  <si>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</si>
  <si>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</si>
  <si>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</si>
  <si>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</si>
  <si>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</si>
  <si>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</si>
  <si>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</si>
  <si>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</si>
  <si>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</si>
  <si>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</si>
  <si>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</si>
  <si>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</si>
  <si>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</si>
  <si>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</si>
  <si>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</si>
  <si>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</si>
  <si>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</si>
  <si>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</si>
  <si>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</si>
  <si>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</si>
  <si>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</si>
  <si>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</si>
  <si>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</si>
  <si>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</si>
  <si>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</si>
  <si>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</si>
  <si>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</si>
  <si>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</si>
  <si>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</si>
  <si>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</si>
  <si>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</si>
  <si>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</si>
  <si>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</si>
  <si>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</si>
  <si>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</si>
  <si>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</si>
  <si>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</si>
  <si>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</si>
  <si>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</si>
  <si>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</si>
  <si>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</si>
  <si>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</si>
  <si>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</si>
  <si>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</si>
  <si>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</si>
  <si>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</si>
  <si>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</si>
  <si>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</si>
  <si>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</si>
  <si>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</si>
  <si>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</si>
  <si>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</si>
  <si>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</si>
  <si>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</si>
  <si>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</si>
  <si>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</si>
  <si>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</si>
  <si>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</si>
  <si>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</si>
  <si>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</si>
  <si>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</si>
  <si>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</si>
  <si>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</si>
  <si>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</si>
  <si>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</si>
  <si>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</si>
  <si>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</si>
  <si>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</si>
  <si>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</si>
  <si>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</si>
  <si>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</si>
  <si>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</si>
  <si>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</si>
  <si>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</si>
  <si>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</si>
  <si>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</si>
  <si>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</si>
  <si>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</si>
  <si>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</si>
  <si>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</si>
  <si>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</si>
  <si>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</si>
  <si>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</si>
  <si>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</si>
  <si>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</si>
  <si>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</si>
  <si>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</si>
  <si>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</si>
  <si>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</si>
  <si>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</si>
  <si>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</si>
  <si>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</si>
  <si>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</si>
  <si>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</si>
  <si>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</si>
  <si>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</si>
  <si>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</si>
  <si>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</si>
  <si>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</si>
  <si>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</si>
  <si>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</si>
  <si>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</si>
  <si>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</si>
  <si>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</si>
  <si>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</si>
  <si>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</si>
  <si>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</si>
  <si>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</si>
  <si>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</si>
  <si>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</si>
  <si>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</si>
  <si>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</si>
  <si>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</si>
  <si>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</si>
  <si>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</si>
  <si>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</si>
  <si>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</si>
  <si>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</si>
  <si>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</si>
  <si>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</si>
  <si>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</si>
  <si>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</si>
  <si>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</si>
  <si>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</si>
  <si>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</si>
  <si>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</si>
  <si>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</si>
  <si>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</si>
  <si>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</si>
  <si>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</si>
  <si>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</si>
  <si>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</si>
  <si>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</si>
  <si>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</si>
  <si>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</si>
  <si>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</si>
  <si>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</si>
  <si>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</si>
  <si>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</si>
  <si>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</si>
  <si>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</si>
  <si>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</si>
  <si>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</si>
  <si>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</si>
  <si>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</si>
  <si>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</si>
  <si>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</si>
  <si>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</si>
  <si>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</si>
  <si>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</si>
  <si>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</si>
  <si>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</si>
  <si>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</si>
  <si>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</si>
  <si>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</si>
  <si>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</si>
  <si>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</si>
  <si>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</si>
  <si>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</si>
  <si>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</si>
  <si>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</si>
  <si>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</si>
  <si>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</si>
  <si>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</si>
  <si>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</si>
  <si>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</si>
  <si>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</si>
  <si>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</si>
  <si>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</si>
  <si>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</si>
  <si>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</si>
  <si>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</si>
  <si>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</si>
  <si>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</si>
  <si>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</si>
  <si>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</si>
  <si>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</si>
  <si>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</si>
  <si>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</si>
  <si>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</si>
  <si>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</si>
  <si>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</si>
  <si>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</si>
  <si>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</si>
  <si>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</si>
  <si>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</si>
  <si>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</si>
  <si>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</si>
  <si>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</si>
  <si>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</si>
  <si>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</si>
  <si>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</si>
  <si>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</si>
  <si>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</si>
  <si>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</si>
  <si>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</si>
  <si>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</si>
  <si>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</si>
  <si>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</si>
  <si>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</si>
  <si>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</si>
  <si>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</si>
  <si>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</si>
  <si>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</si>
  <si>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</si>
  <si>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</si>
  <si>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</si>
  <si>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</si>
  <si>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</si>
  <si>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</si>
  <si>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</si>
  <si>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</si>
  <si>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</si>
  <si>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</si>
  <si>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</si>
  <si>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</si>
  <si>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</si>
  <si>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</si>
  <si>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</si>
  <si>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</si>
  <si>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</si>
  <si>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</si>
  <si>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</si>
  <si>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</si>
  <si>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</si>
  <si>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</si>
  <si>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</si>
  <si>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</si>
  <si>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</si>
  <si>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</si>
  <si>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</si>
  <si>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</si>
  <si>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</si>
  <si>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</si>
  <si>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</si>
  <si>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</si>
  <si>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</si>
  <si>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</si>
  <si>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</si>
  <si>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</si>
  <si>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</si>
  <si>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</si>
  <si>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</si>
  <si>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</si>
  <si>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</si>
  <si>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</si>
  <si>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</si>
  <si>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</si>
  <si>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</si>
  <si>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</si>
  <si>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</si>
  <si>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</si>
  <si>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</si>
  <si>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</si>
  <si>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</si>
  <si>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</si>
  <si>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</si>
  <si>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</si>
  <si>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</si>
  <si>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</si>
  <si>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</si>
  <si>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</si>
  <si>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</si>
  <si>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</si>
  <si>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</si>
  <si>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</si>
  <si>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</si>
  <si>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</si>
  <si>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</si>
  <si>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</si>
  <si>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</si>
  <si>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</si>
  <si>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</si>
  <si>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</si>
  <si>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</si>
  <si>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</si>
  <si>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</si>
  <si>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</si>
  <si>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</si>
  <si>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</si>
  <si>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</si>
  <si>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</si>
  <si>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</si>
  <si>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</si>
  <si>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</si>
  <si>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</si>
  <si>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</si>
  <si>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</si>
  <si>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</si>
  <si>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</si>
  <si>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</si>
  <si>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</si>
  <si>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</si>
  <si>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</si>
  <si>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</si>
  <si>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</si>
  <si>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</si>
  <si>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</si>
  <si>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</si>
  <si>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</si>
  <si>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</si>
  <si>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</si>
  <si>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</si>
  <si>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</si>
  <si>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</si>
  <si>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</si>
  <si>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</si>
  <si>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</si>
  <si>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</si>
  <si>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</si>
  <si>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</si>
  <si>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</si>
  <si>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</si>
  <si>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</si>
  <si>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</si>
  <si>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</si>
  <si>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</si>
  <si>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</si>
  <si>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</si>
  <si>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</si>
  <si>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</si>
  <si>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</si>
  <si>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</si>
  <si>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</si>
  <si>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</si>
  <si>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</si>
  <si>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</si>
  <si>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</si>
  <si>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</si>
  <si>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</si>
  <si>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</si>
  <si>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</si>
  <si>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</si>
  <si>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</si>
  <si>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</si>
  <si>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</si>
  <si>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</si>
  <si>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</si>
  <si>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</si>
  <si>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</si>
  <si>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</si>
  <si>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</si>
  <si>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</si>
  <si>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</si>
  <si>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</si>
  <si>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</si>
  <si>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</si>
  <si>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</si>
  <si>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</si>
  <si>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</si>
  <si>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</si>
  <si>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</si>
  <si>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</si>
  <si>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</si>
  <si>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</si>
  <si>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</si>
  <si>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</si>
  <si>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</si>
  <si>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</si>
  <si>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</si>
  <si>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</si>
  <si>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</si>
  <si>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</si>
  <si>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</si>
  <si>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</si>
  <si>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</si>
  <si>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</si>
  <si>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</si>
  <si>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</si>
  <si>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</si>
  <si>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</si>
  <si>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</si>
  <si>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</si>
  <si>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</si>
  <si>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</si>
  <si>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</si>
  <si>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</si>
  <si>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</si>
  <si>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</si>
  <si>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</si>
  <si>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</si>
  <si>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</si>
  <si>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</si>
  <si>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</si>
  <si>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</si>
  <si>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</si>
  <si>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</si>
  <si>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</si>
  <si>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</si>
  <si>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</si>
  <si>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</si>
  <si>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</si>
  <si>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</si>
  <si>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</si>
  <si>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</si>
  <si>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</si>
  <si>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</si>
  <si>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</si>
  <si>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</si>
  <si>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</si>
  <si>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</si>
  <si>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</si>
  <si>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</si>
  <si>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</si>
  <si>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</si>
  <si>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</si>
  <si>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</si>
  <si>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</si>
  <si>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</si>
  <si>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</si>
  <si>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</si>
  <si>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</si>
  <si>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</si>
  <si>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</si>
  <si>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</si>
  <si>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</si>
  <si>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</si>
  <si>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</si>
  <si>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</si>
  <si>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</si>
  <si>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</si>
  <si>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</si>
  <si>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</si>
  <si>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</si>
  <si>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</si>
  <si>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</si>
  <si>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</si>
  <si>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</si>
  <si>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</si>
  <si>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</si>
  <si>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</si>
  <si>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</si>
  <si>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</si>
  <si>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</si>
  <si>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</si>
  <si>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</si>
  <si>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</si>
  <si>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</si>
  <si>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</si>
  <si>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</si>
  <si>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</si>
  <si>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</si>
  <si>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</si>
  <si>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</si>
  <si>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</si>
  <si>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</si>
  <si>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</si>
  <si>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</si>
  <si>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</si>
  <si>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</si>
  <si>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</si>
  <si>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</si>
  <si>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</si>
  <si>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</si>
  <si>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</si>
  <si>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</si>
  <si>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</si>
  <si>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</si>
  <si>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</si>
  <si>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</si>
  <si>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</si>
  <si>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</si>
  <si>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</si>
  <si>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</si>
  <si>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</si>
  <si>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</si>
  <si>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</si>
  <si>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</si>
  <si>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</si>
  <si>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</si>
  <si>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</si>
  <si>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</si>
  <si>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</si>
  <si>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</si>
  <si>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</si>
  <si>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</si>
  <si>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</si>
  <si>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</si>
  <si>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</si>
  <si>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</si>
  <si>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</si>
  <si>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</si>
  <si>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</si>
  <si>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</si>
  <si>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</si>
  <si>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</si>
  <si>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</si>
  <si>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</si>
  <si>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</si>
  <si>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</si>
  <si>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</si>
  <si>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</si>
  <si>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</si>
  <si>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</si>
  <si>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</si>
  <si>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</si>
  <si>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</si>
  <si>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</si>
  <si>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</si>
  <si>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</si>
  <si>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</si>
  <si>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</si>
  <si>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</si>
  <si>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</si>
  <si>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</si>
  <si>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</si>
  <si>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</si>
  <si>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</si>
  <si>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</si>
  <si>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</si>
  <si>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</si>
  <si>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</si>
  <si>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</si>
  <si>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</si>
  <si>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</si>
  <si>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</si>
  <si>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</si>
  <si>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</si>
  <si>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</si>
  <si>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</si>
  <si>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</si>
  <si>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</si>
  <si>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</si>
  <si>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</si>
  <si>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</si>
  <si>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</si>
  <si>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</si>
  <si>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</si>
  <si>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</si>
  <si>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</si>
  <si>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</si>
  <si>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</si>
  <si>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</si>
  <si>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</si>
  <si>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</si>
  <si>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</si>
  <si>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</si>
  <si>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</si>
  <si>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</si>
  <si>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</si>
  <si>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</si>
  <si>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</si>
  <si>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</si>
  <si>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</si>
  <si>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</si>
  <si>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</si>
  <si>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</si>
  <si>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</si>
  <si>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</si>
  <si>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</si>
  <si>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</si>
  <si>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</si>
  <si>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</si>
  <si>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</si>
  <si>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</si>
  <si>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</si>
  <si>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</si>
  <si>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</si>
  <si>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</si>
  <si>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</si>
  <si>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</si>
  <si>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</si>
  <si>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</si>
  <si>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</si>
  <si>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</si>
  <si>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</si>
  <si>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</si>
  <si>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</si>
  <si>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</si>
  <si>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</si>
  <si>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</si>
  <si>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</si>
  <si>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</si>
  <si>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</si>
  <si>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</si>
  <si>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</si>
  <si>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</si>
  <si>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</si>
  <si>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</si>
  <si>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</si>
  <si>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</si>
  <si>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</si>
  <si>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</si>
  <si>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</si>
  <si>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</si>
  <si>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</si>
  <si>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</si>
  <si>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</si>
  <si>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</si>
  <si>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</si>
  <si>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</si>
  <si>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</si>
  <si>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</si>
  <si>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</si>
  <si>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</si>
  <si>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</si>
  <si>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</si>
  <si>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</si>
  <si>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</si>
  <si>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</si>
  <si>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</si>
  <si>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</si>
  <si>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</si>
  <si>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</si>
  <si>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</si>
  <si>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</si>
  <si>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</si>
  <si>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</si>
  <si>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</si>
  <si>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</si>
  <si>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</si>
  <si>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</si>
  <si>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</si>
  <si>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</si>
  <si>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</si>
  <si>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</si>
  <si>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</si>
  <si>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</si>
  <si>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</si>
  <si>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</si>
  <si>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</si>
  <si>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</si>
  <si>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</si>
  <si>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</si>
  <si>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</si>
  <si>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</si>
  <si>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</si>
  <si>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</si>
  <si>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</si>
  <si>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</si>
  <si>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</si>
  <si>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</si>
  <si>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</si>
  <si>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</si>
  <si>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</si>
  <si>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</si>
  <si>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</si>
  <si>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</si>
  <si>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</si>
  <si>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</si>
  <si>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</si>
  <si>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</si>
  <si>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</si>
  <si>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</si>
  <si>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</si>
  <si>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</si>
  <si>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</si>
  <si>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</si>
  <si>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</si>
  <si>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</si>
  <si>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</si>
  <si>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</si>
  <si>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</si>
  <si>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</si>
  <si>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</si>
  <si>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</si>
  <si>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</si>
  <si>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</si>
  <si>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</si>
  <si>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</si>
  <si>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</si>
  <si>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</si>
  <si>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</si>
  <si>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</si>
  <si>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</si>
  <si>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</si>
  <si>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</si>
  <si>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</si>
  <si>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</si>
  <si>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</si>
  <si>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</si>
  <si>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</si>
  <si>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</si>
  <si>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</si>
  <si>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</si>
  <si>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</si>
  <si>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</si>
  <si>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</si>
  <si>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</si>
  <si>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</si>
  <si>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</si>
  <si>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</si>
  <si>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</si>
  <si>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</si>
  <si>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</si>
  <si>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</si>
  <si>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</si>
  <si>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</si>
  <si>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</si>
  <si>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</si>
  <si>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</si>
  <si>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</si>
  <si>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</si>
  <si>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</si>
  <si>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</si>
  <si>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</si>
  <si>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</si>
  <si>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</si>
  <si>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</si>
  <si>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</si>
  <si>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</si>
  <si>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</si>
  <si>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</si>
  <si>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</si>
  <si>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</si>
  <si>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</si>
  <si>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</si>
  <si>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</si>
  <si>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</si>
  <si>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</si>
  <si>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</si>
  <si>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</si>
  <si>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</si>
  <si>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</si>
  <si>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</si>
  <si>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</si>
  <si>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</si>
  <si>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</si>
  <si>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</si>
  <si>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</si>
  <si>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</si>
  <si>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</si>
  <si>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</si>
  <si>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</si>
  <si>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</si>
  <si>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</si>
  <si>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</si>
  <si>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</si>
  <si>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</si>
  <si>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</si>
  <si>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</si>
  <si>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</si>
  <si>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</si>
  <si>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</si>
  <si>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</si>
  <si>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</si>
  <si>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</si>
  <si>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</si>
  <si>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</si>
  <si>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</si>
  <si>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</si>
  <si>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</si>
  <si>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</si>
  <si>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</si>
  <si>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</si>
  <si>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</si>
  <si>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</si>
  <si>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</si>
  <si>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</si>
  <si>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</si>
  <si>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</si>
  <si>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</si>
  <si>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</si>
  <si>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</si>
  <si>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</si>
  <si>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</si>
  <si>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</si>
  <si>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</si>
  <si>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</si>
  <si>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</si>
  <si>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</si>
  <si>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</si>
  <si>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</si>
  <si>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</si>
  <si>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</si>
  <si>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</si>
  <si>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</si>
  <si>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</si>
  <si>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</si>
  <si>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</si>
  <si>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</si>
  <si>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</si>
  <si>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</si>
  <si>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</si>
  <si>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</si>
  <si>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</si>
  <si>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</si>
  <si>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</si>
  <si>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</si>
  <si>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</si>
  <si>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</si>
  <si>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</si>
  <si>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</si>
  <si>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</si>
  <si>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</si>
  <si>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</si>
  <si>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</si>
  <si>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</si>
  <si>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</si>
  <si>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</si>
  <si>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</si>
  <si>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</si>
  <si>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</si>
  <si>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</si>
  <si>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</si>
  <si>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</si>
  <si>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</si>
  <si>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</si>
  <si>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</si>
  <si>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</si>
  <si>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</si>
  <si>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</si>
  <si>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</si>
  <si>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</si>
  <si>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</si>
  <si>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</si>
  <si>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</si>
  <si>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</si>
  <si>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</si>
  <si>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</si>
  <si>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</si>
  <si>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</si>
  <si>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</si>
  <si>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</si>
  <si>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</si>
  <si>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</si>
  <si>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</si>
  <si>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</si>
  <si>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</si>
  <si>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</si>
  <si>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</si>
  <si>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</si>
  <si>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</si>
  <si>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</si>
  <si>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</si>
  <si>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</si>
  <si>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</si>
  <si>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</si>
  <si>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</si>
  <si>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</si>
  <si>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</si>
  <si>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</si>
  <si>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</si>
  <si>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</si>
  <si>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</si>
  <si>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</si>
  <si>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</si>
  <si>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</si>
  <si>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</si>
  <si>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</si>
  <si>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</si>
  <si>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</si>
  <si>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</si>
  <si>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</si>
  <si>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</si>
  <si>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</si>
  <si>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</si>
  <si>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</si>
  <si>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</si>
  <si>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</si>
  <si>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</si>
  <si>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</si>
  <si>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</si>
  <si>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</si>
  <si>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</si>
  <si>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</si>
  <si>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</si>
  <si>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</si>
  <si>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</si>
  <si>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</si>
  <si>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</si>
  <si>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</si>
  <si>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</si>
  <si>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</si>
  <si>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</si>
  <si>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</si>
  <si>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</si>
  <si>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</si>
  <si>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</si>
  <si>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</si>
  <si>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</si>
  <si>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</si>
  <si>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</si>
  <si>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</si>
  <si>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</si>
  <si>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</si>
  <si>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</si>
  <si>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</si>
  <si>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</si>
  <si>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</si>
  <si>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</si>
  <si>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</si>
  <si>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</si>
  <si>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</si>
  <si>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</si>
  <si>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</si>
  <si>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</si>
  <si>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</si>
  <si>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</si>
  <si>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</si>
  <si>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</si>
  <si>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</si>
  <si>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</si>
  <si>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</si>
  <si>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</si>
  <si>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</si>
  <si>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</si>
  <si>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</si>
  <si>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</si>
  <si>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</si>
  <si>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</si>
  <si>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</si>
  <si>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</si>
  <si>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</si>
  <si>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</si>
  <si>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</si>
  <si>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</si>
  <si>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</si>
  <si>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</si>
  <si>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</si>
  <si>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</si>
  <si>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</si>
  <si>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</si>
  <si>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</si>
  <si>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</si>
  <si>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</si>
  <si>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</si>
  <si>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</si>
  <si>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</si>
  <si>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</si>
  <si>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</si>
  <si>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</si>
  <si>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</si>
  <si>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</si>
  <si>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</si>
  <si>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</si>
  <si>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</si>
  <si>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</si>
  <si>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</si>
  <si>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</si>
  <si>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</si>
  <si>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</si>
  <si>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</si>
  <si>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</si>
  <si>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</si>
  <si>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</si>
  <si>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</si>
  <si>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</si>
  <si>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</si>
  <si>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</si>
  <si>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</si>
  <si>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</si>
  <si>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</si>
  <si>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</si>
  <si>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</si>
  <si>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</si>
  <si>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</si>
  <si>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</si>
  <si>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</si>
  <si>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</si>
  <si>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</si>
  <si>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</si>
  <si>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</si>
  <si>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</si>
  <si>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</si>
  <si>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</si>
  <si>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</si>
  <si>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</si>
  <si>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</si>
  <si>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</si>
  <si>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</si>
  <si>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</si>
  <si>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</si>
  <si>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</si>
  <si>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</si>
  <si>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</si>
  <si>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</si>
  <si>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</si>
  <si>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</si>
  <si>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</si>
  <si>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</si>
  <si>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</si>
  <si>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</si>
  <si>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</si>
  <si>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</si>
  <si>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</si>
  <si>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</si>
  <si>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</si>
  <si>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</si>
  <si>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</si>
  <si>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</si>
  <si>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</si>
  <si>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</si>
  <si>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</si>
  <si>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</si>
  <si>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</si>
  <si>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</si>
  <si>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</si>
  <si>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</si>
  <si>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</si>
  <si>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</si>
  <si>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</si>
  <si>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</si>
  <si>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</si>
  <si>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</si>
  <si>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</si>
  <si>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</si>
  <si>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</si>
  <si>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</si>
  <si>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</si>
  <si>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</si>
  <si>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</si>
  <si>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</si>
  <si>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</si>
  <si>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</si>
  <si>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</si>
  <si>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</si>
  <si>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</si>
  <si>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</si>
  <si>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</si>
  <si>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</si>
  <si>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</si>
  <si>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</si>
  <si>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</si>
  <si>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</si>
  <si>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</si>
  <si>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</si>
  <si>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</si>
  <si>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</si>
  <si>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</si>
  <si>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</si>
  <si>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</si>
  <si>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</si>
  <si>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</si>
  <si>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</si>
  <si>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</si>
  <si>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</si>
  <si>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</si>
  <si>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</si>
  <si>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</si>
  <si>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</si>
  <si>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</si>
  <si>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</si>
  <si>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</si>
  <si>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</si>
  <si>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</si>
  <si>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</si>
  <si>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</si>
  <si>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</si>
  <si>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</si>
  <si>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</si>
  <si>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</si>
  <si>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</si>
  <si>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</si>
  <si>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</si>
  <si>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</si>
  <si>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</si>
  <si>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</si>
  <si>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</si>
  <si>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</si>
  <si>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</si>
  <si>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</si>
  <si>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</si>
  <si>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</si>
  <si>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</si>
  <si>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</si>
  <si>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</si>
  <si>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</si>
  <si>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</si>
  <si>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</si>
  <si>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</si>
  <si>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</si>
  <si>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</si>
  <si>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</si>
  <si>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</si>
  <si>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</si>
  <si>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</si>
  <si>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</si>
  <si>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</si>
  <si>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</si>
  <si>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</si>
  <si>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</si>
  <si>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</si>
  <si>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</si>
  <si>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</si>
  <si>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</si>
  <si>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</si>
  <si>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</si>
  <si>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</si>
  <si>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</si>
  <si>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</si>
  <si>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</si>
  <si>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</si>
  <si>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</si>
  <si>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</si>
  <si>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</si>
  <si>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</si>
  <si>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</si>
  <si>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</si>
  <si>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</si>
  <si>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</si>
  <si>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</si>
  <si>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</si>
  <si>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</si>
  <si>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</si>
  <si>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</si>
  <si>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</si>
  <si>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</si>
  <si>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</si>
  <si>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</si>
  <si>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</si>
  <si>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</si>
  <si>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</si>
  <si>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</si>
  <si>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</si>
  <si>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</si>
  <si>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</si>
  <si>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</si>
  <si>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</si>
  <si>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</si>
  <si>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</si>
  <si>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</si>
  <si>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</si>
  <si>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</si>
  <si>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</si>
  <si>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</si>
  <si>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</si>
  <si>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</si>
  <si>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</si>
  <si>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</si>
  <si>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</si>
  <si>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</si>
  <si>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</si>
  <si>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</si>
  <si>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</si>
  <si>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</si>
  <si>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</si>
  <si>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</si>
  <si>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</si>
  <si>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</si>
  <si>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</si>
  <si>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</si>
  <si>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</si>
  <si>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</si>
  <si>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</si>
  <si>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</si>
  <si>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</si>
  <si>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</si>
  <si>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</si>
  <si>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</si>
  <si>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</si>
  <si>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</si>
  <si>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</si>
  <si>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</si>
  <si>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</si>
  <si>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</si>
  <si>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</si>
  <si>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</si>
  <si>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</si>
  <si>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</si>
  <si>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</si>
  <si>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</si>
  <si>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</si>
  <si>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</si>
  <si>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</si>
  <si>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</si>
  <si>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</si>
  <si>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</si>
  <si>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</si>
  <si>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</si>
  <si>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</si>
  <si>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</si>
  <si>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</si>
  <si>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</si>
  <si>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</si>
  <si>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</si>
  <si>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</si>
  <si>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</si>
  <si>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</si>
  <si>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</si>
  <si>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</si>
  <si>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</si>
  <si>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</si>
  <si>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</si>
  <si>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</si>
  <si>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</si>
  <si>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</si>
  <si>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</si>
  <si>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</si>
  <si>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</si>
  <si>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</si>
  <si>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</si>
  <si>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</si>
  <si>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</si>
  <si>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</si>
  <si>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</si>
  <si>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</si>
  <si>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</si>
  <si>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</si>
  <si>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</si>
  <si>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</si>
  <si>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</si>
  <si>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</si>
  <si>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</si>
  <si>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</si>
  <si>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</si>
  <si>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</si>
  <si>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</si>
  <si>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</si>
  <si>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</si>
  <si>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</si>
  <si>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</si>
  <si>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</si>
  <si>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</si>
  <si>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</si>
  <si>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</si>
  <si>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</si>
  <si>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</si>
  <si>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</si>
  <si>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</si>
  <si>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</si>
  <si>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</si>
  <si>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</si>
  <si>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</si>
  <si>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</si>
  <si>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</si>
  <si>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</si>
  <si>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</si>
  <si>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</si>
  <si>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</si>
  <si>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</si>
  <si>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</si>
  <si>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</si>
  <si>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</si>
  <si>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</si>
  <si>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</si>
  <si>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</si>
  <si>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</si>
  <si>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</si>
  <si>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</si>
  <si>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</si>
  <si>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</si>
  <si>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</si>
  <si>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</si>
  <si>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</si>
  <si>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</si>
  <si>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</si>
  <si>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</si>
  <si>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</si>
  <si>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</si>
  <si>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</si>
  <si>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</si>
  <si>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</si>
  <si>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</si>
  <si>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</si>
  <si>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</si>
  <si>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</si>
  <si>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</si>
  <si>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</si>
  <si>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</si>
  <si>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</si>
  <si>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</si>
  <si>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</si>
  <si>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</si>
  <si>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</si>
  <si>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</si>
  <si>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</si>
  <si>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</si>
  <si>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</si>
  <si>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</si>
  <si>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</si>
  <si>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</si>
  <si>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</si>
  <si>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</si>
  <si>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</si>
  <si>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</si>
  <si>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</si>
  <si>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</si>
  <si>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</si>
  <si>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</si>
  <si>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</si>
  <si>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</si>
  <si>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</si>
  <si>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</si>
  <si>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</si>
  <si>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</si>
  <si>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</si>
  <si>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</si>
  <si>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</si>
  <si>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</si>
  <si>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</si>
  <si>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</si>
  <si>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</si>
  <si>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</si>
  <si>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</si>
  <si>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</si>
  <si>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</si>
  <si>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</si>
  <si>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</si>
  <si>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</si>
  <si>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</si>
  <si>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</si>
  <si>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</si>
  <si>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</si>
  <si>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</si>
  <si>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</si>
  <si>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</si>
  <si>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</si>
  <si>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</si>
  <si>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</si>
  <si>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</si>
  <si>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</si>
  <si>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</si>
  <si>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</si>
  <si>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</si>
  <si>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</si>
  <si>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</si>
  <si>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</si>
  <si>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</si>
  <si>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</si>
  <si>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</si>
  <si>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</si>
  <si>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</si>
  <si>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</si>
  <si>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</si>
  <si>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</si>
  <si>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</si>
  <si>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</si>
  <si>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</si>
  <si>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</si>
  <si>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</si>
  <si>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</si>
  <si>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</si>
  <si>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</si>
  <si>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</si>
  <si>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</si>
  <si>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</si>
  <si>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</si>
  <si>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</si>
  <si>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</si>
  <si>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</si>
  <si>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</si>
  <si>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</si>
  <si>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</si>
  <si>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</si>
  <si>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</si>
  <si>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</si>
  <si>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</si>
  <si>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</si>
  <si>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</si>
  <si>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</si>
  <si>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</si>
  <si>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</si>
  <si>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</si>
  <si>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</si>
  <si>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</si>
  <si>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</si>
  <si>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</si>
  <si>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</si>
  <si>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</si>
  <si>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</si>
  <si>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</si>
  <si>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</si>
  <si>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</si>
  <si>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</si>
  <si>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</si>
  <si>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</si>
  <si>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</si>
  <si>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</si>
  <si>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</si>
  <si>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</si>
  <si>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</si>
  <si>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</si>
  <si>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</si>
  <si>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</si>
  <si>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</si>
  <si>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</si>
  <si>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</si>
  <si>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</si>
  <si>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</si>
  <si>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</si>
  <si>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</si>
  <si>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</si>
  <si>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</si>
  <si>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</si>
  <si>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</si>
  <si>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</si>
  <si>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</si>
  <si>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</si>
  <si>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</si>
  <si>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</si>
  <si>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</si>
  <si>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</si>
  <si>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</si>
  <si>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</si>
  <si>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</si>
  <si>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</si>
  <si>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</si>
  <si>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</si>
  <si>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</si>
  <si>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</si>
  <si>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</si>
  <si>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</si>
  <si>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</si>
  <si>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</si>
  <si>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</si>
  <si>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</si>
  <si>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</si>
  <si>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</si>
  <si>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</si>
  <si>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</si>
  <si>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</si>
  <si>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</si>
  <si>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</si>
  <si>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</si>
  <si>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</si>
  <si>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</si>
  <si>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</si>
  <si>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</si>
  <si>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</si>
  <si>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</si>
  <si>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</si>
  <si>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</si>
  <si>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</si>
  <si>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</si>
  <si>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</si>
  <si>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</si>
  <si>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</si>
  <si>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</si>
  <si>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</si>
  <si>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</si>
  <si>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</si>
  <si>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</si>
  <si>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</si>
  <si>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</si>
  <si>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</si>
  <si>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</si>
  <si>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</si>
  <si>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</si>
  <si>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</si>
  <si>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</si>
  <si>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</si>
  <si>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</si>
  <si>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</si>
  <si>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</si>
  <si>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</si>
  <si>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</si>
  <si>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</si>
  <si>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</si>
  <si>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</si>
  <si>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</si>
  <si>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</si>
  <si>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</si>
  <si>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</si>
  <si>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</si>
  <si>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</si>
  <si>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</si>
  <si>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</si>
  <si>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</si>
  <si>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</si>
  <si>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</si>
  <si>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</si>
  <si>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</si>
  <si>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</si>
  <si>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</si>
  <si>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</si>
  <si>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</si>
  <si>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</si>
  <si>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</si>
  <si>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</si>
  <si>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</si>
  <si>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</si>
  <si>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</si>
  <si>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</si>
  <si>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</si>
  <si>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</si>
  <si>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</si>
  <si>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</si>
  <si>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</si>
  <si>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</si>
  <si>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</si>
  <si>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</si>
  <si>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</si>
  <si>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</si>
  <si>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</si>
  <si>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</si>
  <si>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</si>
  <si>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</si>
  <si>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</si>
  <si>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</si>
  <si>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</si>
  <si>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</si>
  <si>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</si>
  <si>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</si>
  <si>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</si>
  <si>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</si>
  <si>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</si>
  <si>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</si>
  <si>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</si>
  <si>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</si>
  <si>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</si>
  <si>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</si>
  <si>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</si>
  <si>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</si>
  <si>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</si>
  <si>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</si>
  <si>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</si>
  <si>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</si>
  <si>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</si>
  <si>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</si>
  <si>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</si>
  <si>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</si>
  <si>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</si>
  <si>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</si>
  <si>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</si>
  <si>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</si>
  <si>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</si>
  <si>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</si>
  <si>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</si>
  <si>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</si>
  <si>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</si>
  <si>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</si>
  <si>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</si>
  <si>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</si>
  <si>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</si>
  <si>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</si>
  <si>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</si>
  <si>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</si>
  <si>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</si>
  <si>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</si>
  <si>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</si>
  <si>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</si>
  <si>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</si>
  <si>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</si>
  <si>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</si>
  <si>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</si>
  <si>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</si>
  <si>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</si>
  <si>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</si>
  <si>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</si>
  <si>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</si>
  <si>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</si>
  <si>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</si>
  <si>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</si>
  <si>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</si>
  <si>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</si>
  <si>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</si>
  <si>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</si>
  <si>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</si>
  <si>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</si>
  <si>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</si>
  <si>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</si>
  <si>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</si>
  <si>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</si>
  <si>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</si>
  <si>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</si>
  <si>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</si>
  <si>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</si>
  <si>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</si>
  <si>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</si>
  <si>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</si>
  <si>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</si>
  <si>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</si>
  <si>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</si>
  <si>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</si>
  <si>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</si>
  <si>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</si>
  <si>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</si>
  <si>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</si>
  <si>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</si>
  <si>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</si>
  <si>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</si>
  <si>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</si>
  <si>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</si>
  <si>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</si>
  <si>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</si>
  <si>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</si>
  <si>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</si>
  <si>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</si>
  <si>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</si>
  <si>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</si>
  <si>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</si>
  <si>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</si>
  <si>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</si>
  <si>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</si>
  <si>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</si>
  <si>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</si>
  <si>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</si>
  <si>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</si>
  <si>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</si>
  <si>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</si>
  <si>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</si>
  <si>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</si>
  <si>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</si>
  <si>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</si>
  <si>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</si>
  <si>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</si>
  <si>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</si>
  <si>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</si>
  <si>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</si>
  <si>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</si>
  <si>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</si>
  <si>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</si>
  <si>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</si>
  <si>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</si>
  <si>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</si>
  <si>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</si>
  <si>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</si>
  <si>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</si>
  <si>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</si>
  <si>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</si>
  <si>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</si>
  <si>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</si>
  <si>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</si>
  <si>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</si>
  <si>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</si>
  <si>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</si>
  <si>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</si>
  <si>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</si>
  <si>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</si>
  <si>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</si>
  <si>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</si>
  <si>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</si>
  <si>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</si>
  <si>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</si>
  <si>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</si>
  <si>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</si>
  <si>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</si>
  <si>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</si>
  <si>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</si>
  <si>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</si>
  <si>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</si>
  <si>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</si>
  <si>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</si>
  <si>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</si>
  <si>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</si>
  <si>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</si>
  <si>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</si>
  <si>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</si>
  <si>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</si>
  <si>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</si>
  <si>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</si>
  <si>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</si>
  <si>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</si>
  <si>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</si>
  <si>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</si>
  <si>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</si>
  <si>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</si>
  <si>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</si>
  <si>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</si>
  <si>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</si>
  <si>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</si>
  <si>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</si>
  <si>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</si>
  <si>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</si>
  <si>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</si>
  <si>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</si>
  <si>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</si>
  <si>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</si>
  <si>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</si>
  <si>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</si>
  <si>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</si>
  <si>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</si>
  <si>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</si>
  <si>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</si>
  <si>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</si>
  <si>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</si>
  <si>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</si>
  <si>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</si>
  <si>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</si>
  <si>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</si>
  <si>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</si>
  <si>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</si>
  <si>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</si>
  <si>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</si>
  <si>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</si>
  <si>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</si>
  <si>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</si>
  <si>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</si>
  <si>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</si>
  <si>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</si>
  <si>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</si>
  <si>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</si>
  <si>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</si>
  <si>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</si>
  <si>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</si>
  <si>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</si>
  <si>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</si>
  <si>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</si>
  <si>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</si>
  <si>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</si>
  <si>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</si>
  <si>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</si>
  <si>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</si>
  <si>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</si>
  <si>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</si>
  <si>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</si>
  <si>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</si>
  <si>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</si>
  <si>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</si>
  <si>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</si>
  <si>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</si>
  <si>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</si>
  <si>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</si>
  <si>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</si>
  <si>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</si>
  <si>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</si>
  <si>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</si>
  <si>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</si>
  <si>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</si>
  <si>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</si>
  <si>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</si>
  <si>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</si>
  <si>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</si>
  <si>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</si>
  <si>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</si>
  <si>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</si>
  <si>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</si>
  <si>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</si>
  <si>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</si>
  <si>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</si>
  <si>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</si>
  <si>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</si>
  <si>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</si>
  <si>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</si>
  <si>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</si>
  <si>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</si>
  <si>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</si>
  <si>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</si>
  <si>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</si>
  <si>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</si>
  <si>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</si>
  <si>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</si>
  <si>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</si>
  <si>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</si>
  <si>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</si>
  <si>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</si>
  <si>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</si>
  <si>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</si>
  <si>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</si>
  <si>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</si>
  <si>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</si>
  <si>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</si>
  <si>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</si>
  <si>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</si>
  <si>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</si>
  <si>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</si>
  <si>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</si>
  <si>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</si>
  <si>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</si>
  <si>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</si>
  <si>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</si>
  <si>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</si>
  <si>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</si>
  <si>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</si>
  <si>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</si>
  <si>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</si>
  <si>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</si>
  <si>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</si>
  <si>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</si>
  <si>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</si>
  <si>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</si>
  <si>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</si>
  <si>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</si>
  <si>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</si>
  <si>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</si>
  <si>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</si>
  <si>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</si>
  <si>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</si>
  <si>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</si>
  <si>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</si>
  <si>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</si>
  <si>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</si>
  <si>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</si>
  <si>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</si>
  <si>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</si>
  <si>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</si>
  <si>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</si>
  <si>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</si>
  <si>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</si>
  <si>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</si>
  <si>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</si>
  <si>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</si>
  <si>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</si>
  <si>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</si>
  <si>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</si>
  <si>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</si>
  <si>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</si>
  <si>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</si>
  <si>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</si>
  <si>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</si>
  <si>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</si>
  <si>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</si>
  <si>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</si>
  <si>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</si>
  <si>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</si>
  <si>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</si>
  <si>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</si>
  <si>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</si>
  <si>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</si>
  <si>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</si>
  <si>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</si>
  <si>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</si>
  <si>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</si>
  <si>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</si>
  <si>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</si>
  <si>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</si>
  <si>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</si>
  <si>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</si>
  <si>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</si>
  <si>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</si>
  <si>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</si>
  <si>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</si>
  <si>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</si>
  <si>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</si>
  <si>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</si>
  <si>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</si>
  <si>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</si>
  <si>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</si>
  <si>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</si>
  <si>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</si>
  <si>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</si>
  <si>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</si>
  <si>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</si>
  <si>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</si>
  <si>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</si>
  <si>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</si>
  <si>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</si>
  <si>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</si>
  <si>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</si>
  <si>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</si>
  <si>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</si>
  <si>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</si>
  <si>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</si>
  <si>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</si>
  <si>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</si>
  <si>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</si>
  <si>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</si>
  <si>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</si>
  <si>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</si>
  <si>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</si>
  <si>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</si>
  <si>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</si>
  <si>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</si>
  <si>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</si>
  <si>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</si>
  <si>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</si>
  <si>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</si>
  <si>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</si>
  <si>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</si>
  <si>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</si>
  <si>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</si>
  <si>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</si>
  <si>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</si>
  <si>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</si>
  <si>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</si>
  <si>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</si>
  <si>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</si>
  <si>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</si>
  <si>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</si>
  <si>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</si>
  <si>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</si>
  <si>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</si>
  <si>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</si>
  <si>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</si>
  <si>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</si>
  <si>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</si>
  <si>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</si>
  <si>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</si>
  <si>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</si>
  <si>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</si>
  <si>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</si>
  <si>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</si>
  <si>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</si>
  <si>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</si>
  <si>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</si>
  <si>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</si>
  <si>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</si>
  <si>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</si>
  <si>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</si>
  <si>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</si>
  <si>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</si>
  <si>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</si>
  <si>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</si>
  <si>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</si>
  <si>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</si>
  <si>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</si>
  <si>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</si>
  <si>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</si>
  <si>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</si>
  <si>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</si>
  <si>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</si>
  <si>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</si>
  <si>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</si>
  <si>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</si>
  <si>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</si>
  <si>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</si>
  <si>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</si>
  <si>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</si>
  <si>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</si>
  <si>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</si>
  <si>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</si>
  <si>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</si>
  <si>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</si>
  <si>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</si>
  <si>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</si>
  <si>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</si>
  <si>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</si>
  <si>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</si>
  <si>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</si>
  <si>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</si>
  <si>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</si>
  <si>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</si>
  <si>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</si>
  <si>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</si>
  <si>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</si>
  <si>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</si>
  <si>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</si>
  <si>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</si>
  <si>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</si>
  <si>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</si>
  <si>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</si>
  <si>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</si>
  <si>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</si>
  <si>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</si>
  <si>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</si>
  <si>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</si>
  <si>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</si>
  <si>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</si>
  <si>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</si>
  <si>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</si>
  <si>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</si>
  <si>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</si>
  <si>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</si>
  <si>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</si>
  <si>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</si>
  <si>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</si>
  <si>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</si>
  <si>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</si>
  <si>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</si>
  <si>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</si>
  <si>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</si>
  <si>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</si>
  <si>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</si>
  <si>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</si>
  <si>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</si>
  <si>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</si>
  <si>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</si>
  <si>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</si>
  <si>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</si>
  <si>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</si>
  <si>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</si>
  <si>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</si>
  <si>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</si>
  <si>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</si>
  <si>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</si>
  <si>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</si>
  <si>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</si>
  <si>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</si>
  <si>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</si>
  <si>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</si>
  <si>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</si>
  <si>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</si>
  <si>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</si>
  <si>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</si>
  <si>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</si>
  <si>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</si>
  <si>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</si>
  <si>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</si>
  <si>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</si>
  <si>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</si>
  <si>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</si>
  <si>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</si>
  <si>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</si>
  <si>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</si>
  <si>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</si>
  <si>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</si>
  <si>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</si>
  <si>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</si>
  <si>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</si>
  <si>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</si>
  <si>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</si>
  <si>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</si>
  <si>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</si>
  <si>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</si>
  <si>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</si>
  <si>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</si>
  <si>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</si>
  <si>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</si>
  <si>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</si>
  <si>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</si>
  <si>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</si>
  <si>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</si>
  <si>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</si>
  <si>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</si>
  <si>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</si>
  <si>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</si>
  <si>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</si>
  <si>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</si>
  <si>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</si>
  <si>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</si>
  <si>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</si>
  <si>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</si>
  <si>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</si>
  <si>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</si>
  <si>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</si>
  <si>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</si>
  <si>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</si>
  <si>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</si>
  <si>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</si>
  <si>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</si>
  <si>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</si>
  <si>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</si>
  <si>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</si>
  <si>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</si>
  <si>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</si>
  <si>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</si>
  <si>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</si>
  <si>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</si>
  <si>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</si>
  <si>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</si>
  <si>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</si>
  <si>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</si>
  <si>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</si>
  <si>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</si>
  <si>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</si>
  <si>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</si>
  <si>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</si>
  <si>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</si>
  <si>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</si>
  <si>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</si>
  <si>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</si>
  <si>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</si>
  <si>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</si>
  <si>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</si>
  <si>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</si>
  <si>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</si>
  <si>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</si>
  <si>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</si>
  <si>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</si>
  <si>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</si>
  <si>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</si>
  <si>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</si>
  <si>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</si>
  <si>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</si>
  <si>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</si>
  <si>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</si>
  <si>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</si>
  <si>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</si>
  <si>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</si>
  <si>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</si>
  <si>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</si>
  <si>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</si>
  <si>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</si>
  <si>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</si>
  <si>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</si>
  <si>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</si>
  <si>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</si>
  <si>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</si>
  <si>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</si>
  <si>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</si>
  <si>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</si>
  <si>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</si>
  <si>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</si>
  <si>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</si>
  <si>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</si>
  <si>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</si>
  <si>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</si>
  <si>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</si>
  <si>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</si>
  <si>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</si>
  <si>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</si>
  <si>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</si>
  <si>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</si>
  <si>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</si>
  <si>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</si>
  <si>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</si>
  <si>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</si>
  <si>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</si>
  <si>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</si>
  <si>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</si>
  <si>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</si>
  <si>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</si>
  <si>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</si>
  <si>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</si>
  <si>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</si>
  <si>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</si>
  <si>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</si>
  <si>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</si>
  <si>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</si>
  <si>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</si>
  <si>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</si>
  <si>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</si>
  <si>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</si>
  <si>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</si>
  <si>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</si>
  <si>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</si>
  <si>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</si>
  <si>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</si>
  <si>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</si>
  <si>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</si>
  <si>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</si>
  <si>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</si>
  <si>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</si>
  <si>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</si>
  <si>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</si>
  <si>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</si>
  <si>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</si>
  <si>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</si>
  <si>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</si>
  <si>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</si>
  <si>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</si>
  <si>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</si>
  <si>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</si>
  <si>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</si>
  <si>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</si>
  <si>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</si>
  <si>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</si>
  <si>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</si>
  <si>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</si>
  <si>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</si>
  <si>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</si>
  <si>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</si>
  <si>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</si>
  <si>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</si>
  <si>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</si>
  <si>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</si>
  <si>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</si>
  <si>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</si>
  <si>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</si>
  <si>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</si>
  <si>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</si>
  <si>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</si>
  <si>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</si>
  <si>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</si>
  <si>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</si>
  <si>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</si>
  <si>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</si>
  <si>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</si>
  <si>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</si>
  <si>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</si>
  <si>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</si>
  <si>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</si>
  <si>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</si>
  <si>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</si>
  <si>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</si>
  <si>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</si>
  <si>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</si>
  <si>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</si>
  <si>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</si>
  <si>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</si>
  <si>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</si>
  <si>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</si>
  <si>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</si>
  <si>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</si>
  <si>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</si>
  <si>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</si>
  <si>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</si>
  <si>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</si>
  <si>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</si>
  <si>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</si>
  <si>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</si>
  <si>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</si>
  <si>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</si>
  <si>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</si>
  <si>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</si>
  <si>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</si>
  <si>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</si>
  <si>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</si>
  <si>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</si>
  <si>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</si>
  <si>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</si>
  <si>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</si>
  <si>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</si>
  <si>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</si>
  <si>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</si>
  <si>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</si>
  <si>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</si>
  <si>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</si>
  <si>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</si>
  <si>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</si>
  <si>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</si>
  <si>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</si>
  <si>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</si>
  <si>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</si>
  <si>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</si>
  <si>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</si>
  <si>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</si>
  <si>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</si>
  <si>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</si>
  <si>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</si>
  <si>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</si>
  <si>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</si>
  <si>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</si>
  <si>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</si>
  <si>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</si>
  <si>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</si>
  <si>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</si>
  <si>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</si>
  <si>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</si>
  <si>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</si>
  <si>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</si>
  <si>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</si>
  <si>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</si>
  <si>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</si>
  <si>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</si>
  <si>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</si>
  <si>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</si>
  <si>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</si>
  <si>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</si>
  <si>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</si>
  <si>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</si>
  <si>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</si>
  <si>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</si>
  <si>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</si>
  <si>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</si>
  <si>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</si>
  <si>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</si>
  <si>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</si>
  <si>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</si>
  <si>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</si>
  <si>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</si>
  <si>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</si>
  <si>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</si>
  <si>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</si>
  <si>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</si>
  <si>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</si>
  <si>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</si>
  <si>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</si>
  <si>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</si>
  <si>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</si>
  <si>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</si>
  <si>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</si>
  <si>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</si>
  <si>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</si>
  <si>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</si>
  <si>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</si>
  <si>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</si>
  <si>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</si>
  <si>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</si>
  <si>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</si>
  <si>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</si>
  <si>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</si>
  <si>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</si>
  <si>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</si>
  <si>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</si>
  <si>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</si>
  <si>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</si>
  <si>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</si>
  <si>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</si>
  <si>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</si>
  <si>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</si>
  <si>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</si>
  <si>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</si>
  <si>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</si>
  <si>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</si>
  <si>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</si>
  <si>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</si>
  <si>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</si>
  <si>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</si>
  <si>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</si>
  <si>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</si>
  <si>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</si>
  <si>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</si>
  <si>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</si>
  <si>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</si>
  <si>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</si>
  <si>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</si>
  <si>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</si>
  <si>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</si>
  <si>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</si>
  <si>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</si>
  <si>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</si>
  <si>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</si>
  <si>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</si>
  <si>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</si>
  <si>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</si>
  <si>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</si>
  <si>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</si>
  <si>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</si>
  <si>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</si>
  <si>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</si>
  <si>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</si>
  <si>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</si>
  <si>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</si>
  <si>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</si>
  <si>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</si>
  <si>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</si>
  <si>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</si>
  <si>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</si>
  <si>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</si>
  <si>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</si>
  <si>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</si>
  <si>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</si>
  <si>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</si>
  <si>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</si>
  <si>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</si>
  <si>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</si>
  <si>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</si>
  <si>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</si>
  <si>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</si>
  <si>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</si>
  <si>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</si>
  <si>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</si>
  <si>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</si>
  <si>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</si>
  <si>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</si>
  <si>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</si>
  <si>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</si>
  <si>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</si>
  <si>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</si>
  <si>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</si>
  <si>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</si>
  <si>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</si>
  <si>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</si>
  <si>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</si>
  <si>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</si>
  <si>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</si>
  <si>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</si>
  <si>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</si>
  <si>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</si>
  <si>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</si>
  <si>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</si>
  <si>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</si>
  <si>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</si>
  <si>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</si>
  <si>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</si>
  <si>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</si>
  <si>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</si>
  <si>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</si>
  <si>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</si>
  <si>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</si>
  <si>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</si>
  <si>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</si>
  <si>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</si>
  <si>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</si>
  <si>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</si>
  <si>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</si>
  <si>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</si>
  <si>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</si>
  <si>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</si>
  <si>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</si>
  <si>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</si>
  <si>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</si>
  <si>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</si>
  <si>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</si>
  <si>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</si>
  <si>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</si>
  <si>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</si>
  <si>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</si>
  <si>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</si>
  <si>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</si>
  <si>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</si>
  <si>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</si>
  <si>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</si>
  <si>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</si>
  <si>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</si>
  <si>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</si>
  <si>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</si>
  <si>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</si>
  <si>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</si>
  <si>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</si>
  <si>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</si>
  <si>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</si>
  <si>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</si>
  <si>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</si>
  <si>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</si>
  <si>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</si>
  <si>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</si>
  <si>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</si>
  <si>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</si>
  <si>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</si>
  <si>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</si>
  <si>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</si>
  <si>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</si>
  <si>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</si>
  <si>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</si>
  <si>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</si>
  <si>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</si>
  <si>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</si>
  <si>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</si>
  <si>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</si>
  <si>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</si>
  <si>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</si>
  <si>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</si>
  <si>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</si>
  <si>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</si>
  <si>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</si>
  <si>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</si>
  <si>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</si>
  <si>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</si>
  <si>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</si>
  <si>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</si>
  <si>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</si>
  <si>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</si>
  <si>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</si>
  <si>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</si>
  <si>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</si>
  <si>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</si>
  <si>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</si>
  <si>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</si>
  <si>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</si>
  <si>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</si>
  <si>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</si>
  <si>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</si>
  <si>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</si>
  <si>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</si>
  <si>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</si>
  <si>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</si>
  <si>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</si>
  <si>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</si>
  <si>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</si>
  <si>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</si>
  <si>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</si>
  <si>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</si>
  <si>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</si>
  <si>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</si>
  <si>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</si>
  <si>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</si>
  <si>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</si>
  <si>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</si>
  <si>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</si>
  <si>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</si>
  <si>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</si>
  <si>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</si>
  <si>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</si>
  <si>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</si>
  <si>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</si>
  <si>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</si>
  <si>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</si>
  <si>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</si>
  <si>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</si>
  <si>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</si>
  <si>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</si>
  <si>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</si>
  <si>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</si>
  <si>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</si>
  <si>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</si>
  <si>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</si>
  <si>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</si>
  <si>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</si>
  <si>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</si>
  <si>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</si>
  <si>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</si>
  <si>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</si>
  <si>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</si>
  <si>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</si>
  <si>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</si>
  <si>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</si>
  <si>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</si>
  <si>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</si>
  <si>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</si>
  <si>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</si>
  <si>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</si>
  <si>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</si>
  <si>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</si>
  <si>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</si>
  <si>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</si>
  <si>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</si>
  <si>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</si>
  <si>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</si>
  <si>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</si>
  <si>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</si>
  <si>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</si>
  <si>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</si>
  <si>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</si>
  <si>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</si>
  <si>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</si>
  <si>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</si>
  <si>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</si>
  <si>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</si>
  <si>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</si>
  <si>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</si>
  <si>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</si>
  <si>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</si>
  <si>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</si>
  <si>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</si>
  <si>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</si>
  <si>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</si>
  <si>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</si>
  <si>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</si>
  <si>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</si>
  <si>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</si>
  <si>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</si>
  <si>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</si>
  <si>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</si>
  <si>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</si>
  <si>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</si>
  <si>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</si>
  <si>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</si>
  <si>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</si>
  <si>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</si>
  <si>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</si>
  <si>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</si>
  <si>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</si>
  <si>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</si>
  <si>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</si>
  <si>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</si>
  <si>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</si>
  <si>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</si>
  <si>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</si>
  <si>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</si>
  <si>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</si>
  <si>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</si>
  <si>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</si>
  <si>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</si>
  <si>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</si>
  <si>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</si>
  <si>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</si>
  <si>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</si>
  <si>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</si>
  <si>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</si>
  <si>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</si>
  <si>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</si>
  <si>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</si>
  <si>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</si>
  <si>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</si>
  <si>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</si>
  <si>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</si>
  <si>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</si>
  <si>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</si>
  <si>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</si>
  <si>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</si>
  <si>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</si>
  <si>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</si>
  <si>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</si>
  <si>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</si>
  <si>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</si>
  <si>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</si>
  <si>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</si>
  <si>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</si>
  <si>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</si>
  <si>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</si>
  <si>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</si>
  <si>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</si>
  <si>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</si>
  <si>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</si>
  <si>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</si>
  <si>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</si>
  <si>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</si>
  <si>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</si>
  <si>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</si>
  <si>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</si>
  <si>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</si>
  <si>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</si>
  <si>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</si>
  <si>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</si>
  <si>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</si>
  <si>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</si>
  <si>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</si>
  <si>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</si>
  <si>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</si>
  <si>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</si>
  <si>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</si>
  <si>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</si>
  <si>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</si>
  <si>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</si>
  <si>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</si>
  <si>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</si>
  <si>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</si>
  <si>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</si>
  <si>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</si>
  <si>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</si>
  <si>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</si>
  <si>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</si>
  <si>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</si>
  <si>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</si>
  <si>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</si>
  <si>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</si>
  <si>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</si>
  <si>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</si>
  <si>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</si>
  <si>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</si>
  <si>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</si>
  <si>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</si>
  <si>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</si>
  <si>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</si>
  <si>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</si>
  <si>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</si>
  <si>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</si>
  <si>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</si>
  <si>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</si>
  <si>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</si>
  <si>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</si>
  <si>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</si>
  <si>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</si>
  <si>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</si>
  <si>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</si>
  <si>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</si>
  <si>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</si>
  <si>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</si>
  <si>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</si>
  <si>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</si>
  <si>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</si>
  <si>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</si>
  <si>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</si>
  <si>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</si>
  <si>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</si>
  <si>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</si>
  <si>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</si>
  <si>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</si>
  <si>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</si>
  <si>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</si>
  <si>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</si>
  <si>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</si>
  <si>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</si>
  <si>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</si>
  <si>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</si>
  <si>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</si>
  <si>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</si>
  <si>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</si>
  <si>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</si>
  <si>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</si>
  <si>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</si>
  <si>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</si>
  <si>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</si>
  <si>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</si>
  <si>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</si>
  <si>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</si>
  <si>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</si>
  <si>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</si>
  <si>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</si>
  <si>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</si>
  <si>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</si>
  <si>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</si>
  <si>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</si>
  <si>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</si>
  <si>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</si>
  <si>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</si>
  <si>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</si>
  <si>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</si>
  <si>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</si>
  <si>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</si>
  <si>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</si>
  <si>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</si>
  <si>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</si>
  <si>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</si>
  <si>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</si>
  <si>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</si>
  <si>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</si>
  <si>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</si>
  <si>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</si>
  <si>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</si>
  <si>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</si>
  <si>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</si>
  <si>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</si>
  <si>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</si>
  <si>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</si>
  <si>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</si>
  <si>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</si>
  <si>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</si>
  <si>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</si>
  <si>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</si>
  <si>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</si>
  <si>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</si>
  <si>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</si>
  <si>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</si>
  <si>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</si>
  <si>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</si>
  <si>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</si>
  <si>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</si>
  <si>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</si>
  <si>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</si>
  <si>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</si>
  <si>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</si>
  <si>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</si>
  <si>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</si>
  <si>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</si>
  <si>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</si>
  <si>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</si>
  <si>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</si>
  <si>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</si>
  <si>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</si>
  <si>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</si>
  <si>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</si>
  <si>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</si>
  <si>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</si>
  <si>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</si>
  <si>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</si>
  <si>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</si>
  <si>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</si>
  <si>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</si>
  <si>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</si>
  <si>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</si>
  <si>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</si>
  <si>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</si>
  <si>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</si>
  <si>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</si>
  <si>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</si>
  <si>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</si>
  <si>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</si>
  <si>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</si>
  <si>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</si>
  <si>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</si>
  <si>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</si>
  <si>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</si>
  <si>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</si>
  <si>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</si>
  <si>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</si>
  <si>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</si>
  <si>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</si>
  <si>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</si>
  <si>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</si>
  <si>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</si>
  <si>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</si>
  <si>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</si>
  <si>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</si>
  <si>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</si>
  <si>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</si>
  <si>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</si>
  <si>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</si>
  <si>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</si>
  <si>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</si>
  <si>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</si>
  <si>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</si>
  <si>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</si>
  <si>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</si>
  <si>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</si>
  <si>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</si>
  <si>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</si>
  <si>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</si>
  <si>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</si>
  <si>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</si>
  <si>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</si>
  <si>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</si>
  <si>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</si>
  <si>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</si>
  <si>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</si>
  <si>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</si>
  <si>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</si>
  <si>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</si>
  <si>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</si>
  <si>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</si>
  <si>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</si>
  <si>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</si>
  <si>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</si>
  <si>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</si>
  <si>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</si>
  <si>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</si>
  <si>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</si>
  <si>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</si>
  <si>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</si>
  <si>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</si>
  <si>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</si>
  <si>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</si>
  <si>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</si>
  <si>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</si>
  <si>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</si>
  <si>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</si>
  <si>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</si>
  <si>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</si>
  <si>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</si>
  <si>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</si>
  <si>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</si>
  <si>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</si>
  <si>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</si>
  <si>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</si>
  <si>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</si>
  <si>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</si>
  <si>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</si>
  <si>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</si>
  <si>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</si>
  <si>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</si>
  <si>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</si>
  <si>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</si>
  <si>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</si>
  <si>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</si>
  <si>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</si>
  <si>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</si>
  <si>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</si>
  <si>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</si>
  <si>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</si>
  <si>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</si>
  <si>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</si>
  <si>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</si>
  <si>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</si>
  <si>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</si>
  <si>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</si>
  <si>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</si>
  <si>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</si>
  <si>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</si>
  <si>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</si>
  <si>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</si>
  <si>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</si>
  <si>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</si>
  <si>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</si>
  <si>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</si>
  <si>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</si>
  <si>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</si>
  <si>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</si>
  <si>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</si>
  <si>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</si>
  <si>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</si>
  <si>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</si>
  <si>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</si>
  <si>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</si>
  <si>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</si>
  <si>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</si>
  <si>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</si>
  <si>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</si>
  <si>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</si>
  <si>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</si>
  <si>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</si>
  <si>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</si>
  <si>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</si>
  <si>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</si>
  <si>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</si>
  <si>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</si>
  <si>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</si>
  <si>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</si>
  <si>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</si>
  <si>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</si>
  <si>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</si>
  <si>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</si>
  <si>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</si>
  <si>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</si>
  <si>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</si>
  <si>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</si>
  <si>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</si>
  <si>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</si>
  <si>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</si>
  <si>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</si>
  <si>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</si>
  <si>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</si>
  <si>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</si>
  <si>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</si>
  <si>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</si>
  <si>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</si>
  <si>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</si>
  <si>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</si>
  <si>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</si>
  <si>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</si>
  <si>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</si>
  <si>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</si>
  <si>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</si>
  <si>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</si>
  <si>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</si>
  <si>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</si>
  <si>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</si>
  <si>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</si>
  <si>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</si>
  <si>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</si>
  <si>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</si>
  <si>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</si>
  <si>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</si>
  <si>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</si>
  <si>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</si>
  <si>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</si>
  <si>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</si>
  <si>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</si>
  <si>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</si>
  <si>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</si>
  <si>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</si>
  <si>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</si>
  <si>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</si>
  <si>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</si>
  <si>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</si>
  <si>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</si>
  <si>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</si>
  <si>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</si>
  <si>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</si>
  <si>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</si>
  <si>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</si>
  <si>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</si>
  <si>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</si>
  <si>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</si>
  <si>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</si>
  <si>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</si>
  <si>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</si>
  <si>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</si>
  <si>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</si>
  <si>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</si>
  <si>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</si>
  <si>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</si>
  <si>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</si>
  <si>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</si>
  <si>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</si>
  <si>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</si>
  <si>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</si>
  <si>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</si>
  <si>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</si>
  <si>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</si>
  <si>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</si>
  <si>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</si>
  <si>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</si>
  <si>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</si>
  <si>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</si>
  <si>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</si>
  <si>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</si>
  <si>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</si>
  <si>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</si>
  <si>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</si>
  <si>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</si>
  <si>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</si>
  <si>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</si>
  <si>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</si>
  <si>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</si>
  <si>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</si>
  <si>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</si>
  <si>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</si>
  <si>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</si>
  <si>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</si>
  <si>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</si>
  <si>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</si>
  <si>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</si>
  <si>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</si>
  <si>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</si>
  <si>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</si>
  <si>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</si>
  <si>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</si>
  <si>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</si>
  <si>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</si>
  <si>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</si>
  <si>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</si>
  <si>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</si>
  <si>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</si>
  <si>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</si>
  <si>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</si>
  <si>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</si>
  <si>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</si>
  <si>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</si>
  <si>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</si>
  <si>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</si>
  <si>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</si>
  <si>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</si>
  <si>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</si>
  <si>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</si>
  <si>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</si>
  <si>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</si>
  <si>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</si>
  <si>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</si>
  <si>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</si>
  <si>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</si>
  <si>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</si>
  <si>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</si>
  <si>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</si>
  <si>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</si>
  <si>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</si>
  <si>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</si>
  <si>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</si>
  <si>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</si>
  <si>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</si>
  <si>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</si>
  <si>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</si>
  <si>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</si>
  <si>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</si>
  <si>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</si>
  <si>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</si>
  <si>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</si>
  <si>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</si>
  <si>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</si>
  <si>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</si>
  <si>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</si>
  <si>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</si>
  <si>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</si>
  <si>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</si>
  <si>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</si>
  <si>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</si>
  <si>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</si>
  <si>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</si>
  <si>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</si>
  <si>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</si>
  <si>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</si>
  <si>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</si>
  <si>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</si>
  <si>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</si>
  <si>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</si>
  <si>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</si>
  <si>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</si>
  <si>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</si>
  <si>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</si>
  <si>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</si>
  <si>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</si>
  <si>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</si>
  <si>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</si>
  <si>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</si>
  <si>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</si>
  <si>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</si>
  <si>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</si>
  <si>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</si>
  <si>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</si>
  <si>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</si>
  <si>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</si>
  <si>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</si>
  <si>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</si>
  <si>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</si>
  <si>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</si>
  <si>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</si>
  <si>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</si>
  <si>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</si>
  <si>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</si>
  <si>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</si>
  <si>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</si>
  <si>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</si>
  <si>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</si>
  <si>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</si>
  <si>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</si>
  <si>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</si>
  <si>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</si>
  <si>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</si>
  <si>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</si>
  <si>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</si>
  <si>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</si>
  <si>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</si>
  <si>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</si>
  <si>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</si>
  <si>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</si>
  <si>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</si>
  <si>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</si>
  <si>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</si>
  <si>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</si>
  <si>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</si>
  <si>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</si>
  <si>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</si>
  <si>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</si>
  <si>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</si>
  <si>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</si>
  <si>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</si>
  <si>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</si>
  <si>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</si>
  <si>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</si>
  <si>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</si>
  <si>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</si>
  <si>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</si>
  <si>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</si>
  <si>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</si>
  <si>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</si>
  <si>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</si>
  <si>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</si>
  <si>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</si>
  <si>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</si>
  <si>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</si>
  <si>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</si>
  <si>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</si>
  <si>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</si>
  <si>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</si>
  <si>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</si>
  <si>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</si>
  <si>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</si>
  <si>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</si>
  <si>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</si>
  <si>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</si>
  <si>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</si>
  <si>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</si>
  <si>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</si>
  <si>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</si>
  <si>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</si>
  <si>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</si>
  <si>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</si>
  <si>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</si>
  <si>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</si>
  <si>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</si>
  <si>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</si>
  <si>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</si>
  <si>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</si>
  <si>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</si>
  <si>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</si>
  <si>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</si>
  <si>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</si>
  <si>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</si>
  <si>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</si>
  <si>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</si>
  <si>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</si>
  <si>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</si>
  <si>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</si>
  <si>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</si>
  <si>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</si>
  <si>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</si>
  <si>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</si>
  <si>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</si>
  <si>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</si>
  <si>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</si>
  <si>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</si>
  <si>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</si>
  <si>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</si>
  <si>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</si>
  <si>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</si>
  <si>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</si>
  <si>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</si>
  <si>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</si>
  <si>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</si>
  <si>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</si>
  <si>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</si>
  <si>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</si>
  <si>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</si>
  <si>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</si>
  <si>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</si>
  <si>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</si>
  <si>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</si>
  <si>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</si>
  <si>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</si>
  <si>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</si>
  <si>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</si>
  <si>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</si>
  <si>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</si>
  <si>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</si>
  <si>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</si>
  <si>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</si>
  <si>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</si>
  <si>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</si>
  <si>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</si>
  <si>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</si>
  <si>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</si>
  <si>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</si>
  <si>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</si>
  <si>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</si>
  <si>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</si>
  <si>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</si>
  <si>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</si>
  <si>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</si>
  <si>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</si>
  <si>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</si>
  <si>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</si>
  <si>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</si>
  <si>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</si>
  <si>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</si>
  <si>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</si>
  <si>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</si>
  <si>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</si>
  <si>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</si>
  <si>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</si>
  <si>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</si>
  <si>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</si>
  <si>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</si>
  <si>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</si>
  <si>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</si>
  <si>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</si>
  <si>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</si>
  <si>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</si>
  <si>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</si>
  <si>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</si>
  <si>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</si>
  <si>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</si>
  <si>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</si>
  <si>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</si>
  <si>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</si>
  <si>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</si>
  <si>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</si>
  <si>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</si>
  <si>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</si>
  <si>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</si>
  <si>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</si>
  <si>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</si>
  <si>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</si>
  <si>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</si>
  <si>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</si>
  <si>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</si>
  <si>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</si>
  <si>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</si>
  <si>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</si>
  <si>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</si>
  <si>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</si>
  <si>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</si>
  <si>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</si>
  <si>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</si>
  <si>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</si>
  <si>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</si>
  <si>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</si>
  <si>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</si>
  <si>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</si>
  <si>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</si>
  <si>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</si>
  <si>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</si>
  <si>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</si>
  <si>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</si>
  <si>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</si>
  <si>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</si>
  <si>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</si>
  <si>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</si>
  <si>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</si>
  <si>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</si>
  <si>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</si>
  <si>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</si>
  <si>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</si>
  <si>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</si>
  <si>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</si>
  <si>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</si>
  <si>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</si>
  <si>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</si>
  <si>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</si>
  <si>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</si>
  <si>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</si>
  <si>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</si>
  <si>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</si>
  <si>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</si>
  <si>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</si>
  <si>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</si>
  <si>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</si>
  <si>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</si>
  <si>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</si>
  <si>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</si>
  <si>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</si>
  <si>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</si>
  <si>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</si>
  <si>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</si>
  <si>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</si>
  <si>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</si>
  <si>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</si>
  <si>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</si>
  <si>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</si>
  <si>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</si>
  <si>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</si>
  <si>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</si>
  <si>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</si>
  <si>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</si>
  <si>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</si>
  <si>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</si>
  <si>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</si>
  <si>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</si>
  <si>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</si>
  <si>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</si>
  <si>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</si>
  <si>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</si>
  <si>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</si>
  <si>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</si>
  <si>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</si>
  <si>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</si>
  <si>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</si>
  <si>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</si>
  <si>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</si>
  <si>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</si>
  <si>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</si>
  <si>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</si>
  <si>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</si>
  <si>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</si>
  <si>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</si>
  <si>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</si>
  <si>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</si>
  <si>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</si>
  <si>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</si>
  <si>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</si>
  <si>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</si>
  <si>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</si>
  <si>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</si>
  <si>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</si>
  <si>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</si>
  <si>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</si>
  <si>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</si>
  <si>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</si>
  <si>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</si>
  <si>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</si>
  <si>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</si>
  <si>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</si>
  <si>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</si>
  <si>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</si>
  <si>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</si>
  <si>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</si>
  <si>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</si>
  <si>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</si>
  <si>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</si>
  <si>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</si>
  <si>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</si>
  <si>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</si>
  <si>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</si>
  <si>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</si>
  <si>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</si>
  <si>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</si>
  <si>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</si>
  <si>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</si>
  <si>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</si>
  <si>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</si>
  <si>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</si>
  <si>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</si>
  <si>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</si>
  <si>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</si>
  <si>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</si>
  <si>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</si>
  <si>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</si>
  <si>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</si>
  <si>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</si>
  <si>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</si>
  <si>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</si>
  <si>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</si>
  <si>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</si>
  <si>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</si>
  <si>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</si>
  <si>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</si>
  <si>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</si>
  <si>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</si>
  <si>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</si>
  <si>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</si>
  <si>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</si>
  <si>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</si>
  <si>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</si>
  <si>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</si>
  <si>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</si>
  <si>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</si>
  <si>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</si>
  <si>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</si>
  <si>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</si>
  <si>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</si>
  <si>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</si>
  <si>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</si>
  <si>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</si>
  <si>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</si>
  <si>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</si>
  <si>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</si>
  <si>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</si>
  <si>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</si>
  <si>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</si>
  <si>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</si>
  <si>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</si>
  <si>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</si>
  <si>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</si>
  <si>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</si>
  <si>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</si>
  <si>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</si>
  <si>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</si>
  <si>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</si>
  <si>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</si>
  <si>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</si>
  <si>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</si>
  <si>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</si>
  <si>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</si>
  <si>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</si>
  <si>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</si>
  <si>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</si>
  <si>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</si>
  <si>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</si>
  <si>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</si>
  <si>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</si>
  <si>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</si>
  <si>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</si>
  <si>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</si>
  <si>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</si>
  <si>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</si>
  <si>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</si>
  <si>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</si>
  <si>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</si>
  <si>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</si>
  <si>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</si>
  <si>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</si>
  <si>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</si>
  <si>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</si>
  <si>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</si>
  <si>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</si>
  <si>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</si>
  <si>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</si>
  <si>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</si>
  <si>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</si>
  <si>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</si>
  <si>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</si>
  <si>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</si>
  <si>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</si>
  <si>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</si>
  <si>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</si>
  <si>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</si>
  <si>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</si>
  <si>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</si>
  <si>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</si>
  <si>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</si>
  <si>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</si>
  <si>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</si>
  <si>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</si>
  <si>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</si>
  <si>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</si>
  <si>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</si>
  <si>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</si>
  <si>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</si>
  <si>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</si>
  <si>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</si>
  <si>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</si>
  <si>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</si>
  <si>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</si>
  <si>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</si>
  <si>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</si>
  <si>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</si>
  <si>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</si>
  <si>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</si>
  <si>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</si>
  <si>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</si>
  <si>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</si>
  <si>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</si>
  <si>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</si>
  <si>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</si>
  <si>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</si>
  <si>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</si>
  <si>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</si>
  <si>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</si>
  <si>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</si>
  <si>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</si>
  <si>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</si>
  <si>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</si>
  <si>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</si>
  <si>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</si>
  <si>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</si>
  <si>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</si>
  <si>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</si>
  <si>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</si>
  <si>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</si>
  <si>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</si>
  <si>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</si>
  <si>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</si>
  <si>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</si>
  <si>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</si>
  <si>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</si>
  <si>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</si>
  <si>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</si>
  <si>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</si>
  <si>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</si>
  <si>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</si>
  <si>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</si>
  <si>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</si>
  <si>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</si>
  <si>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</si>
  <si>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</si>
  <si>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</si>
  <si>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</si>
  <si>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</si>
  <si>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</si>
  <si>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</si>
  <si>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</si>
  <si>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</si>
  <si>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</si>
  <si>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</si>
  <si>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</si>
  <si>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</si>
  <si>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</si>
  <si>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</si>
  <si>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</si>
  <si>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</si>
  <si>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</si>
  <si>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</si>
  <si>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</si>
  <si>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</si>
  <si>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</si>
  <si>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</si>
  <si>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</si>
  <si>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</si>
  <si>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</si>
  <si>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</si>
  <si>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</si>
  <si>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</si>
  <si>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</si>
  <si>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</si>
  <si>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</si>
  <si>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</si>
  <si>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</si>
  <si>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</si>
  <si>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</si>
  <si>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</si>
  <si>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</si>
  <si>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</si>
  <si>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</si>
  <si>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</si>
  <si>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</si>
  <si>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</si>
  <si>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</si>
  <si>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</si>
  <si>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</si>
  <si>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</si>
  <si>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</si>
  <si>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</si>
  <si>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</si>
  <si>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</si>
  <si>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</si>
  <si>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</si>
  <si>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</si>
  <si>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</si>
  <si>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</si>
  <si>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</si>
  <si>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</si>
  <si>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</si>
  <si>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</si>
  <si>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</si>
  <si>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</si>
  <si>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</si>
  <si>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</si>
  <si>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</si>
  <si>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</si>
  <si>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</si>
  <si>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</si>
  <si>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</si>
  <si>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</si>
  <si>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</si>
  <si>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</si>
  <si>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</si>
  <si>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</si>
  <si>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</si>
  <si>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</si>
  <si>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</si>
  <si>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</si>
  <si>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</si>
  <si>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</si>
  <si>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</si>
  <si>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</si>
  <si>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</si>
  <si>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</si>
  <si>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</si>
  <si>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</si>
  <si>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</si>
  <si>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</si>
  <si>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</si>
  <si>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</si>
  <si>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</si>
  <si>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</si>
  <si>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</si>
  <si>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</si>
  <si>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</si>
  <si>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</si>
  <si>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</si>
  <si>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</si>
  <si>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</si>
  <si>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</si>
  <si>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</si>
  <si>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</si>
  <si>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</si>
  <si>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</si>
  <si>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</si>
  <si>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</si>
  <si>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</si>
  <si>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</si>
  <si>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</si>
  <si>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</si>
  <si>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</si>
  <si>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</si>
  <si>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</si>
  <si>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</si>
  <si>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</si>
  <si>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</si>
  <si>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</si>
  <si>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</si>
  <si>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</si>
  <si>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</si>
  <si>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</si>
  <si>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</si>
  <si>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</si>
  <si>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</si>
  <si>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</si>
  <si>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</si>
  <si>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</si>
  <si>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</si>
  <si>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</si>
  <si>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</si>
  <si>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</si>
  <si>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</si>
  <si>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</si>
  <si>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</si>
  <si>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</si>
  <si>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</si>
  <si>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</si>
  <si>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</si>
  <si>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</si>
  <si>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</si>
  <si>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</si>
  <si>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</si>
  <si>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</si>
  <si>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</si>
  <si>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</si>
  <si>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</si>
  <si>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</si>
  <si>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</si>
  <si>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</si>
  <si>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</si>
  <si>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</si>
  <si>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</si>
  <si>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</si>
  <si>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</si>
  <si>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</si>
  <si>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</si>
  <si>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</si>
  <si>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</si>
  <si>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</si>
  <si>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</si>
  <si>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</si>
  <si>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</si>
  <si>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</si>
  <si>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</si>
  <si>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</si>
  <si>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</si>
  <si>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</si>
  <si>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</si>
  <si>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</si>
  <si>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</si>
  <si>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</si>
  <si>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</si>
  <si>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</si>
  <si>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</si>
  <si>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</si>
  <si>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</si>
  <si>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</si>
  <si>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</si>
  <si>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</si>
  <si>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</si>
  <si>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</si>
  <si>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</si>
  <si>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</si>
  <si>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</si>
  <si>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</si>
  <si>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</si>
  <si>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</si>
  <si>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</si>
  <si>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</si>
  <si>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</si>
  <si>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</si>
  <si>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</si>
  <si>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</si>
  <si>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</si>
  <si>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</si>
  <si>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</si>
  <si>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</si>
  <si>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</si>
  <si>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</si>
  <si>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</si>
  <si>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</si>
  <si>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</si>
  <si>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</si>
  <si>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</si>
  <si>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</si>
  <si>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</si>
  <si>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</si>
  <si>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</si>
  <si>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</si>
  <si>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</si>
  <si>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</si>
  <si>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</si>
  <si>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</si>
  <si>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</si>
  <si>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</si>
  <si>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</si>
  <si>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</si>
  <si>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</si>
  <si>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</si>
  <si>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</si>
  <si>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</si>
  <si>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</si>
  <si>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</si>
  <si>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</si>
  <si>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</si>
  <si>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</si>
  <si>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</si>
  <si>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</si>
  <si>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</si>
  <si>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</si>
  <si>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</si>
  <si>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</si>
  <si>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</si>
  <si>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</si>
  <si>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</si>
  <si>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</si>
  <si>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</si>
  <si>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</si>
  <si>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</si>
  <si>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</si>
  <si>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</si>
  <si>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</si>
  <si>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</si>
  <si>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</si>
  <si>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</si>
  <si>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</si>
  <si>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</si>
  <si>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</si>
  <si>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</si>
  <si>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</si>
  <si>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</si>
  <si>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</si>
  <si>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</si>
  <si>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</si>
  <si>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</si>
  <si>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</si>
  <si>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</si>
  <si>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</si>
  <si>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</si>
  <si>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</si>
  <si>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</si>
  <si>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</si>
  <si>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</si>
  <si>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</si>
  <si>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</si>
  <si>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</si>
  <si>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</si>
  <si>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</si>
  <si>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</si>
  <si>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</si>
  <si>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</si>
  <si>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</si>
  <si>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</si>
  <si>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</si>
  <si>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</si>
  <si>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</si>
  <si>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</si>
  <si>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</si>
  <si>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</si>
  <si>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</si>
  <si>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</si>
  <si>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</si>
  <si>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</si>
  <si>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</si>
  <si>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</si>
  <si>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</si>
  <si>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</si>
  <si>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</si>
  <si>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</si>
  <si>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</si>
  <si>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</si>
  <si>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</si>
  <si>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</si>
  <si>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</si>
  <si>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</si>
  <si>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</si>
  <si>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</si>
  <si>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</si>
  <si>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</si>
  <si>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</si>
  <si>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</si>
  <si>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</si>
  <si>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</si>
  <si>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</si>
  <si>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</si>
  <si>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</si>
  <si>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</si>
  <si>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</si>
  <si>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</si>
  <si>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</si>
  <si>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</si>
  <si>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</si>
  <si>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</si>
  <si>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</si>
  <si>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</si>
  <si>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</si>
  <si>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</si>
  <si>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</si>
  <si>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</si>
  <si>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</si>
  <si>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</si>
  <si>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</si>
  <si>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</si>
  <si>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</si>
  <si>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</si>
  <si>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</si>
  <si>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</si>
  <si>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</si>
  <si>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</si>
  <si>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</si>
  <si>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</si>
  <si>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</si>
  <si>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</si>
  <si>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</si>
  <si>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</si>
  <si>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</si>
  <si>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</si>
  <si>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</si>
  <si>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</si>
  <si>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</si>
  <si>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</si>
  <si>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</si>
  <si>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</si>
  <si>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</si>
  <si>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</si>
  <si>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</si>
  <si>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</si>
  <si>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</si>
  <si>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</si>
  <si>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</si>
  <si>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</si>
  <si>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</si>
  <si>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</si>
  <si>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</si>
  <si>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</si>
  <si>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</si>
  <si>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</si>
  <si>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</si>
  <si>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</si>
  <si>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</si>
  <si>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</si>
  <si>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</si>
  <si>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</si>
  <si>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</si>
  <si>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</si>
  <si>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</si>
  <si>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</si>
  <si>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</si>
  <si>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</si>
  <si>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</si>
  <si>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</si>
  <si>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</si>
  <si>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</si>
  <si>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</si>
  <si>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</si>
  <si>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</si>
  <si>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</si>
  <si>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</si>
  <si>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</si>
  <si>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</si>
  <si>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</si>
  <si>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</si>
  <si>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</si>
  <si>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</si>
  <si>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</si>
  <si>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</si>
  <si>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</si>
  <si>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</si>
  <si>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</si>
  <si>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</si>
  <si>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</si>
  <si>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</si>
  <si>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</si>
  <si>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</si>
  <si>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</si>
  <si>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</si>
  <si>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</si>
  <si>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</si>
  <si>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</si>
  <si>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</si>
  <si>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</si>
  <si>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</si>
  <si>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</si>
  <si>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</si>
  <si>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</si>
  <si>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</si>
  <si>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</si>
  <si>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</si>
  <si>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</si>
  <si>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</si>
  <si>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</si>
  <si>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</si>
  <si>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</si>
  <si>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</si>
  <si>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</si>
  <si>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</si>
  <si>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</si>
  <si>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</si>
  <si>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</si>
  <si>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</si>
  <si>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</si>
  <si>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</si>
  <si>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</si>
  <si>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</si>
  <si>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</si>
  <si>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</si>
  <si>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</si>
  <si>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</si>
  <si>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</si>
  <si>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</si>
  <si>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</si>
  <si>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</si>
  <si>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</si>
  <si>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</si>
  <si>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</si>
  <si>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</si>
  <si>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</si>
  <si>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</si>
  <si>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</si>
  <si>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</si>
  <si>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</si>
  <si>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</si>
  <si>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</si>
  <si>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</si>
  <si>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</si>
  <si>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</si>
  <si>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</si>
  <si>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</si>
  <si>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</si>
  <si>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</si>
  <si>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</si>
  <si>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</si>
  <si>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</si>
  <si>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</si>
  <si>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</si>
  <si>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</si>
  <si>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</si>
  <si>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</si>
  <si>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</si>
  <si>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</si>
  <si>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</si>
  <si>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</si>
  <si>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</si>
  <si>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</si>
  <si>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</si>
  <si>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</si>
  <si>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</si>
  <si>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</si>
  <si>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</si>
  <si>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</si>
  <si>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</si>
  <si>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</si>
  <si>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</si>
  <si>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</si>
  <si>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</si>
  <si>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</si>
  <si>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</si>
  <si>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</si>
  <si>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</si>
  <si>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</si>
  <si>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</si>
  <si>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</si>
  <si>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</si>
  <si>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</si>
  <si>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</si>
  <si>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</si>
  <si>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</si>
  <si>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</si>
  <si>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</si>
  <si>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</si>
  <si>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</si>
  <si>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</si>
  <si>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</si>
  <si>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</si>
  <si>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</si>
  <si>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</si>
  <si>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</si>
  <si>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</si>
  <si>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</si>
  <si>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</si>
  <si>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</si>
  <si>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</si>
  <si>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</si>
  <si>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</si>
  <si>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</si>
  <si>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</si>
  <si>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</si>
  <si>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</si>
  <si>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</si>
  <si>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</si>
  <si>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</si>
  <si>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</si>
  <si>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</si>
  <si>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</si>
  <si>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</si>
  <si>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</si>
  <si>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</si>
  <si>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</si>
  <si>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</si>
  <si>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</si>
  <si>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</si>
  <si>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</si>
  <si>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</si>
  <si>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</si>
  <si>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</si>
  <si>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</si>
  <si>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</si>
  <si>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</si>
  <si>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</si>
  <si>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</si>
  <si>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</si>
  <si>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</si>
  <si>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</si>
  <si>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</si>
  <si>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</si>
  <si>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</si>
  <si>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</si>
  <si>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</si>
  <si>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</si>
  <si>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</si>
  <si>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</si>
  <si>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</si>
  <si>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</si>
  <si>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</si>
  <si>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</si>
  <si>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</si>
  <si>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</si>
  <si>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</si>
  <si>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</si>
  <si>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</si>
  <si>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</si>
  <si>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</si>
  <si>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</si>
  <si>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</si>
  <si>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</si>
  <si>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</si>
  <si>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</si>
  <si>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</si>
  <si>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</si>
  <si>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</si>
  <si>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</si>
  <si>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</si>
  <si>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</si>
  <si>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</si>
  <si>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</si>
  <si>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</si>
  <si>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</si>
  <si>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</si>
  <si>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</si>
  <si>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</si>
  <si>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</si>
  <si>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</si>
  <si>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</si>
  <si>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</si>
  <si>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</si>
  <si>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</si>
  <si>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</si>
  <si>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</si>
  <si>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</si>
  <si>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</si>
  <si>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</si>
  <si>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</si>
  <si>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</si>
  <si>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</si>
  <si>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</si>
  <si>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</si>
  <si>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</si>
  <si>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</si>
  <si>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</si>
  <si>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</si>
  <si>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</si>
  <si>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</si>
  <si>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</si>
  <si>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</si>
  <si>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</si>
  <si>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</si>
  <si>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</si>
  <si>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</si>
  <si>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</si>
  <si>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</si>
  <si>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</si>
  <si>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</si>
  <si>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</si>
  <si>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</si>
  <si>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</si>
  <si>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</si>
  <si>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</si>
  <si>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</si>
  <si>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</si>
  <si>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</si>
  <si>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</si>
  <si>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</si>
  <si>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</si>
  <si>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</si>
  <si>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</si>
  <si>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</si>
  <si>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</si>
  <si>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</si>
  <si>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</si>
  <si>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</si>
  <si>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</si>
  <si>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</si>
  <si>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</si>
  <si>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</si>
  <si>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</si>
  <si>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</si>
  <si>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</si>
  <si>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</si>
  <si>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</si>
  <si>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</si>
  <si>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</si>
  <si>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</si>
  <si>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</si>
  <si>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</si>
  <si>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</si>
  <si>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</si>
  <si>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</si>
  <si>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</si>
  <si>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</si>
  <si>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</si>
  <si>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</si>
  <si>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</si>
  <si>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</si>
  <si>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</si>
  <si>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</si>
  <si>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</si>
  <si>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</si>
  <si>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</si>
  <si>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</si>
  <si>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</si>
  <si>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</si>
  <si>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</si>
  <si>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</si>
  <si>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</si>
  <si>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</si>
  <si>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</si>
  <si>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</si>
  <si>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</si>
  <si>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</si>
  <si>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</si>
  <si>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</si>
  <si>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</si>
  <si>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</si>
  <si>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</si>
  <si>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</si>
  <si>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</si>
  <si>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</si>
  <si>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</si>
  <si>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</si>
  <si>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</si>
  <si>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</si>
  <si>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</si>
  <si>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</si>
  <si>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</si>
  <si>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</si>
  <si>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</si>
  <si>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</si>
  <si>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</si>
  <si>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</si>
  <si>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</si>
  <si>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</si>
  <si>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</si>
  <si>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</si>
  <si>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</si>
  <si>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</si>
  <si>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</si>
  <si>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</si>
  <si>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</si>
  <si>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</si>
  <si>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</si>
  <si>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</si>
  <si>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</si>
  <si>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</si>
  <si>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</si>
  <si>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</si>
  <si>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</si>
  <si>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</si>
  <si>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</si>
  <si>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</si>
  <si>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</si>
  <si>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</si>
  <si>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</si>
  <si>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</si>
  <si>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</si>
  <si>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</si>
  <si>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</si>
  <si>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</si>
  <si>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</si>
  <si>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</si>
  <si>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</si>
  <si>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</si>
  <si>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</si>
  <si>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</si>
  <si>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</si>
  <si>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</si>
  <si>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</si>
  <si>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</si>
  <si>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</si>
  <si>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</si>
  <si>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</si>
  <si>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</si>
  <si>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</si>
  <si>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</si>
  <si>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</si>
  <si>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</si>
  <si>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</si>
  <si>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</si>
  <si>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</si>
  <si>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</si>
  <si>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</si>
  <si>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</si>
  <si>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</si>
  <si>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</si>
  <si>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</si>
  <si>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</si>
  <si>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</si>
  <si>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</si>
  <si>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</si>
  <si>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</si>
  <si>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</si>
  <si>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</si>
  <si>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</si>
  <si>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</si>
  <si>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</si>
  <si>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</si>
  <si>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</si>
  <si>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</si>
  <si>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</si>
  <si>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</si>
  <si>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</si>
  <si>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</si>
  <si>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</si>
  <si>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</si>
  <si>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</si>
  <si>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</si>
  <si>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</si>
  <si>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</si>
  <si>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</si>
  <si>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</si>
  <si>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</si>
  <si>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</si>
  <si>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</si>
  <si>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</si>
  <si>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</si>
  <si>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</si>
  <si>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</si>
  <si>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</si>
  <si>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</si>
  <si>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</si>
  <si>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</si>
  <si>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</si>
  <si>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</si>
  <si>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</si>
  <si>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</si>
  <si>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</si>
  <si>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</si>
  <si>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</si>
  <si>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</si>
  <si>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</si>
  <si>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</si>
  <si>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</si>
  <si>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</si>
  <si>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</si>
  <si>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</si>
  <si>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</si>
  <si>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</si>
  <si>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</si>
  <si>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</si>
  <si>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</si>
  <si>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</si>
  <si>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</si>
  <si>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</si>
  <si>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</si>
  <si>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</si>
  <si>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</si>
  <si>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</si>
  <si>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</si>
  <si>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</si>
  <si>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</si>
  <si>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</si>
  <si>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</si>
  <si>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</si>
  <si>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</si>
  <si>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</si>
  <si>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</si>
  <si>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</si>
  <si>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</si>
  <si>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</si>
  <si>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</si>
  <si>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</si>
  <si>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</si>
  <si>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</si>
  <si>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</si>
  <si>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</si>
  <si>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</si>
  <si>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</si>
  <si>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</si>
  <si>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</si>
  <si>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</si>
  <si>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</si>
  <si>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</si>
  <si>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</si>
  <si>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</si>
  <si>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</si>
  <si>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</si>
  <si>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</si>
  <si>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</si>
  <si>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</si>
  <si>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</si>
  <si>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</si>
  <si>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</si>
  <si>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</si>
  <si>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</si>
  <si>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</si>
  <si>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</si>
  <si>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</si>
  <si>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</si>
  <si>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</si>
  <si>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</si>
  <si>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</si>
  <si>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</si>
  <si>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</si>
  <si>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</si>
  <si>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</si>
  <si>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</si>
  <si>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</si>
  <si>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</si>
  <si>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</si>
  <si>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</si>
  <si>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</si>
  <si>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</si>
  <si>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</si>
  <si>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</si>
  <si>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</si>
  <si>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</si>
  <si>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</si>
  <si>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</si>
  <si>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</si>
  <si>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</si>
  <si>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</si>
  <si>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</si>
  <si>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</si>
  <si>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</si>
  <si>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</si>
  <si>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</si>
  <si>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</si>
  <si>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</si>
  <si>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</si>
  <si>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</si>
  <si>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</si>
  <si>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</si>
  <si>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</si>
  <si>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</si>
  <si>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</si>
  <si>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</si>
  <si>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</si>
  <si>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</si>
  <si>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</si>
  <si>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</si>
  <si>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</si>
  <si>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</si>
  <si>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</si>
  <si>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</si>
  <si>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</si>
  <si>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</si>
  <si>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</si>
  <si>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</si>
  <si>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</si>
  <si>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</si>
  <si>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</si>
  <si>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</si>
  <si>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</si>
  <si>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</si>
  <si>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</si>
  <si>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</si>
  <si>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</si>
  <si>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</si>
  <si>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</si>
  <si>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</si>
  <si>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</si>
  <si>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</si>
  <si>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</si>
  <si>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</si>
  <si>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</si>
  <si>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</si>
  <si>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</si>
  <si>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</si>
  <si>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</si>
  <si>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</si>
  <si>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</si>
  <si>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</si>
  <si>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</si>
  <si>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</si>
  <si>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</si>
  <si>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</si>
  <si>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</si>
  <si>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</si>
  <si>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</si>
  <si>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</si>
  <si>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</si>
  <si>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</si>
  <si>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</si>
  <si>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</si>
  <si>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</si>
  <si>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</si>
  <si>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</si>
  <si>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</si>
  <si>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</si>
  <si>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</si>
  <si>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</si>
  <si>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</si>
  <si>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</si>
  <si>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</si>
  <si>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</si>
  <si>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</si>
  <si>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</si>
  <si>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</si>
  <si>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</si>
  <si>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</si>
  <si>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</si>
  <si>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</si>
  <si>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</si>
  <si>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</si>
  <si>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</si>
  <si>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</si>
  <si>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</si>
  <si>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</si>
  <si>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</si>
  <si>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</si>
  <si>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</si>
  <si>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</si>
  <si>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</si>
  <si>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</si>
  <si>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</si>
  <si>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</si>
  <si>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</si>
  <si>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</si>
  <si>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</si>
  <si>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</si>
  <si>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</si>
  <si>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</si>
  <si>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</si>
  <si>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</si>
  <si>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</si>
  <si>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</si>
  <si>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</si>
  <si>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</si>
  <si>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</si>
  <si>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</si>
  <si>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</si>
  <si>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</si>
  <si>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</si>
  <si>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</si>
  <si>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</si>
  <si>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</si>
  <si>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</si>
  <si>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</si>
  <si>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</si>
  <si>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</si>
  <si>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</si>
  <si>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</si>
  <si>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</si>
  <si>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</si>
  <si>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</si>
  <si>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</si>
  <si>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</si>
  <si>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</si>
  <si>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</si>
  <si>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</si>
  <si>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</si>
  <si>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</si>
  <si>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</si>
  <si>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</si>
  <si>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</si>
  <si>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</si>
  <si>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</si>
  <si>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</si>
  <si>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</si>
  <si>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</si>
  <si>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</si>
  <si>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</si>
  <si>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</si>
  <si>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</si>
  <si>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</si>
  <si>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</si>
  <si>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</si>
  <si>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</si>
  <si>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</si>
  <si>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</si>
  <si>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</si>
  <si>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</si>
  <si>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</si>
  <si>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</si>
  <si>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</si>
  <si>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</si>
  <si>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</si>
  <si>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</si>
  <si>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</si>
  <si>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</si>
  <si>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</si>
  <si>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</si>
  <si>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</si>
  <si>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</si>
  <si>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</si>
  <si>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</si>
  <si>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</si>
  <si>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</si>
  <si>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</si>
  <si>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</si>
  <si>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</si>
  <si>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</si>
  <si>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</si>
  <si>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</si>
  <si>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</si>
  <si>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</si>
  <si>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</si>
  <si>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</si>
  <si>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</si>
  <si>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</si>
  <si>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</si>
  <si>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</si>
  <si>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</si>
  <si>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</si>
  <si>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</si>
  <si>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</si>
  <si>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</si>
  <si>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</si>
  <si>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</si>
  <si>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</si>
  <si>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</si>
  <si>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</si>
  <si>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</si>
  <si>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</si>
  <si>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</si>
  <si>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</si>
  <si>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</si>
  <si>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</si>
  <si>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</si>
  <si>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</si>
  <si>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</si>
  <si>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</si>
  <si>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</si>
  <si>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</si>
  <si>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</si>
  <si>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</si>
  <si>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</si>
  <si>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</si>
  <si>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</si>
  <si>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</si>
  <si>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</si>
  <si>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</si>
  <si>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</si>
  <si>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</si>
  <si>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</si>
  <si>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</si>
  <si>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</si>
  <si>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</si>
  <si>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</si>
  <si>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</si>
  <si>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</si>
  <si>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</si>
  <si>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</si>
  <si>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</si>
  <si>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</si>
  <si>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</si>
  <si>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</si>
  <si>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</si>
  <si>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</si>
  <si>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</si>
  <si>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</si>
  <si>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</si>
  <si>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</si>
  <si>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</si>
  <si>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</si>
  <si>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</si>
  <si>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</si>
  <si>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</si>
  <si>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</si>
  <si>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</si>
  <si>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</si>
  <si>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</si>
  <si>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</si>
  <si>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</si>
  <si>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</si>
  <si>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</si>
  <si>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</si>
  <si>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</si>
  <si>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</si>
  <si>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</si>
  <si>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</si>
  <si>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</si>
  <si>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</si>
  <si>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</si>
  <si>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</si>
  <si>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</si>
  <si>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</si>
  <si>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</si>
  <si>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</si>
  <si>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</si>
  <si>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</si>
  <si>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</si>
  <si>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</si>
  <si>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</si>
  <si>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</si>
  <si>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</si>
  <si>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</si>
  <si>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</si>
  <si>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</si>
  <si>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</si>
  <si>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</si>
  <si>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</si>
  <si>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</si>
  <si>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</si>
  <si>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</si>
  <si>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</si>
  <si>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</si>
  <si>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</si>
  <si>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</si>
  <si>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</si>
  <si>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</si>
  <si>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</si>
  <si>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</si>
  <si>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</si>
  <si>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</si>
  <si>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</si>
  <si>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</si>
  <si>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</si>
  <si>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</si>
  <si>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</si>
  <si>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</si>
  <si>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</si>
  <si>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</si>
  <si>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</si>
  <si>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</si>
  <si>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</si>
  <si>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</si>
  <si>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</si>
  <si>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</si>
  <si>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</si>
  <si>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</si>
  <si>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</si>
  <si>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</si>
  <si>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</si>
  <si>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</si>
  <si>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</si>
  <si>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</si>
  <si>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</si>
  <si>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</si>
  <si>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</si>
  <si>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</si>
  <si>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</si>
  <si>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</si>
  <si>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</si>
  <si>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</si>
  <si>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</si>
  <si>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</si>
  <si>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</si>
  <si>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</si>
  <si>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</si>
  <si>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</si>
  <si>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</si>
  <si>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</si>
  <si>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</si>
  <si>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</si>
  <si>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</si>
  <si>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</si>
  <si>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</si>
  <si>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</si>
  <si>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</si>
  <si>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</si>
  <si>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</si>
  <si>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</si>
  <si>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</si>
  <si>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</si>
  <si>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</si>
  <si>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</si>
  <si>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</si>
  <si>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</si>
  <si>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</si>
  <si>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</si>
  <si>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</si>
  <si>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</si>
  <si>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</si>
  <si>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</si>
  <si>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</si>
  <si>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</si>
  <si>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</si>
  <si>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</si>
  <si>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</si>
  <si>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</si>
  <si>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</si>
  <si>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</si>
  <si>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</si>
  <si>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</si>
  <si>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</si>
  <si>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</si>
  <si>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</si>
  <si>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</si>
  <si>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</si>
  <si>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</si>
  <si>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</si>
  <si>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</si>
  <si>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</si>
  <si>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</si>
  <si>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</si>
  <si>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</si>
  <si>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</si>
  <si>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</si>
  <si>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</si>
  <si>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</si>
  <si>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</si>
  <si>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</si>
  <si>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</si>
  <si>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</si>
  <si>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</si>
  <si>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</si>
  <si>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</si>
  <si>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</si>
  <si>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</si>
  <si>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</si>
  <si>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</si>
  <si>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</si>
  <si>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</si>
  <si>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</si>
  <si>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</si>
  <si>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</si>
  <si>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</si>
  <si>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</si>
  <si>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</si>
  <si>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</si>
  <si>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</si>
  <si>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</si>
  <si>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</si>
  <si>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</si>
  <si>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</si>
  <si>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</si>
  <si>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</si>
  <si>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</si>
  <si>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</si>
  <si>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</si>
  <si>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</si>
  <si>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</si>
  <si>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</si>
  <si>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</si>
  <si>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</si>
  <si>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</si>
  <si>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</si>
  <si>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</si>
  <si>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</si>
  <si>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</si>
  <si>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</si>
  <si>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</si>
  <si>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</si>
  <si>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</si>
  <si>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</si>
  <si>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</si>
  <si>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</si>
  <si>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</si>
  <si>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</si>
  <si>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</si>
  <si>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</si>
  <si>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</si>
  <si>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</si>
  <si>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</si>
  <si>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</si>
  <si>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</si>
  <si>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</si>
  <si>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</si>
  <si>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</si>
  <si>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</si>
  <si>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</si>
  <si>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</si>
  <si>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</si>
  <si>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</si>
  <si>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</si>
  <si>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</si>
  <si>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</si>
  <si>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</si>
  <si>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</si>
  <si>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</si>
  <si>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</si>
  <si>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</si>
  <si>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</si>
  <si>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</si>
  <si>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</si>
  <si>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</si>
  <si>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</si>
  <si>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</si>
  <si>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</si>
  <si>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</si>
  <si>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</si>
  <si>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</si>
  <si>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</si>
  <si>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</si>
  <si>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</si>
  <si>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</si>
  <si>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</si>
  <si>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</si>
  <si>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</si>
  <si>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</si>
  <si>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</si>
  <si>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</si>
  <si>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</si>
  <si>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</si>
  <si>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</si>
  <si>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</si>
  <si>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</si>
  <si>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</si>
  <si>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</si>
  <si>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</si>
  <si>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</si>
  <si>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</si>
  <si>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</si>
  <si>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</si>
  <si>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</si>
  <si>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</si>
  <si>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</si>
  <si>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</si>
  <si>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</si>
  <si>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</si>
  <si>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</si>
  <si>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</si>
  <si>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</si>
  <si>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</si>
  <si>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</si>
  <si>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</si>
  <si>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</si>
  <si>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</si>
  <si>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</si>
  <si>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</si>
  <si>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</si>
  <si>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</si>
  <si>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</si>
  <si>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</si>
  <si>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</si>
  <si>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</si>
  <si>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</si>
  <si>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</si>
  <si>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</si>
  <si>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</si>
  <si>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</si>
  <si>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</si>
  <si>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</si>
  <si>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</si>
  <si>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</si>
  <si>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</si>
  <si>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</si>
  <si>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</si>
  <si>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</si>
  <si>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</si>
  <si>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</si>
  <si>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</si>
  <si>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</si>
  <si>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</si>
  <si>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</si>
  <si>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</si>
  <si>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</si>
  <si>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</si>
  <si>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</si>
  <si>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</si>
  <si>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</si>
  <si>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</si>
  <si>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</si>
  <si>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</si>
  <si>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</si>
  <si>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</si>
  <si>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</si>
  <si>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</si>
  <si>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</si>
  <si>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</si>
  <si>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</si>
  <si>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</si>
  <si>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</si>
  <si>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</si>
  <si>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</si>
  <si>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</si>
  <si>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</si>
  <si>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</si>
  <si>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</si>
  <si>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</si>
  <si>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</si>
  <si>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</si>
  <si>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</si>
  <si>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</si>
  <si>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</si>
  <si>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</si>
  <si>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</si>
  <si>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</si>
  <si>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</si>
  <si>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</si>
  <si>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</si>
  <si>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</si>
  <si>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</si>
  <si>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</si>
  <si>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</si>
  <si>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</si>
  <si>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</si>
  <si>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</si>
  <si>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</si>
  <si>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</si>
  <si>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</si>
  <si>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</si>
  <si>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</si>
  <si>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</si>
  <si>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</si>
  <si>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</si>
  <si>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</si>
  <si>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</si>
  <si>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</si>
  <si>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</si>
  <si>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</si>
  <si>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</si>
  <si>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</si>
  <si>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</si>
  <si>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</si>
  <si>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</si>
  <si>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</si>
  <si>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</si>
  <si>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</si>
  <si>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</si>
  <si>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</si>
  <si>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</si>
  <si>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</si>
  <si>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</si>
  <si>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</si>
  <si>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</si>
  <si>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</si>
  <si>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</si>
  <si>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</si>
  <si>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</si>
  <si>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</si>
  <si>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</si>
  <si>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</si>
  <si>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</si>
  <si>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</si>
  <si>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</si>
  <si>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</si>
  <si>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</si>
  <si>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</si>
  <si>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</si>
  <si>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</si>
  <si>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</si>
  <si>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</si>
  <si>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</si>
  <si>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</si>
  <si>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</si>
  <si>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</si>
  <si>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</si>
  <si>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</si>
  <si>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</si>
  <si>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</si>
  <si>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</si>
  <si>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</si>
  <si>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</si>
  <si>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</si>
  <si>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</si>
  <si>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</si>
  <si>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</si>
  <si>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</si>
  <si>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</si>
  <si>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</si>
  <si>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</si>
  <si>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</si>
  <si>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</si>
  <si>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</si>
  <si>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</si>
  <si>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</si>
  <si>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</si>
  <si>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</si>
  <si>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</si>
  <si>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</si>
  <si>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</si>
  <si>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</si>
  <si>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</si>
  <si>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</si>
  <si>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</si>
  <si>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</si>
  <si>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</si>
  <si>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</si>
  <si>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</si>
  <si>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</si>
  <si>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</si>
  <si>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</si>
  <si>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</si>
  <si>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</si>
  <si>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</si>
  <si>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</si>
  <si>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</si>
  <si>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</si>
  <si>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</si>
  <si>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</si>
  <si>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</si>
  <si>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</si>
  <si>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</si>
  <si>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</si>
  <si>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</si>
  <si>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</si>
  <si>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</si>
  <si>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</si>
  <si>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</si>
  <si>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</si>
  <si>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</si>
  <si>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</si>
  <si>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</si>
  <si>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</si>
  <si>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</si>
  <si>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</si>
  <si>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</si>
  <si>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</si>
  <si>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</si>
  <si>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</si>
  <si>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</si>
  <si>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</si>
  <si>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</si>
  <si>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</si>
  <si>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</si>
  <si>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</si>
  <si>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</si>
  <si>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</si>
  <si>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</si>
  <si>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</si>
  <si>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</si>
  <si>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</si>
  <si>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</si>
  <si>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</si>
  <si>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</si>
  <si>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</si>
  <si>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</si>
  <si>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</si>
  <si>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</si>
  <si>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</si>
  <si>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</si>
  <si>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</si>
  <si>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</si>
  <si>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</si>
  <si>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</si>
  <si>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</si>
  <si>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</si>
  <si>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</si>
  <si>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</si>
  <si>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</si>
  <si>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</si>
  <si>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</si>
  <si>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</si>
  <si>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</si>
  <si>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</si>
  <si>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</si>
  <si>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</si>
  <si>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</si>
  <si>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</si>
  <si>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</si>
  <si>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</si>
  <si>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</si>
  <si>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</si>
  <si>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</si>
  <si>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</si>
  <si>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</si>
  <si>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</si>
  <si>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</si>
  <si>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</si>
  <si>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</si>
  <si>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</si>
  <si>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</si>
  <si>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</si>
  <si>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</si>
  <si>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</si>
  <si>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</si>
  <si>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</si>
  <si>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</si>
  <si>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</si>
  <si>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</si>
  <si>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</si>
  <si>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</si>
  <si>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</si>
  <si>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</si>
  <si>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</si>
  <si>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</si>
  <si>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</si>
  <si>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</si>
  <si>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</si>
  <si>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</si>
  <si>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</si>
  <si>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</si>
  <si>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</si>
  <si>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</si>
  <si>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</si>
  <si>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</si>
  <si>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</si>
  <si>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</si>
  <si>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</si>
  <si>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</si>
  <si>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</si>
  <si>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</si>
  <si>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</si>
  <si>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</si>
  <si>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</si>
  <si>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</si>
  <si>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</si>
  <si>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</si>
  <si>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</si>
  <si>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</si>
  <si>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</si>
  <si>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</si>
  <si>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</si>
  <si>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</si>
  <si>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</si>
  <si>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</si>
  <si>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</si>
  <si>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</si>
  <si>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</si>
  <si>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</si>
  <si>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</si>
  <si>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</si>
  <si>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</si>
  <si>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</si>
  <si>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</si>
  <si>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</si>
  <si>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</si>
  <si>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</si>
  <si>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</si>
  <si>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</si>
  <si>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</si>
  <si>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</si>
  <si>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</si>
  <si>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</si>
  <si>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</si>
  <si>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</si>
  <si>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</si>
  <si>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</si>
  <si>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</si>
  <si>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</si>
  <si>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</si>
  <si>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</si>
  <si>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</si>
  <si>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</si>
  <si>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</si>
  <si>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</si>
  <si>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</si>
  <si>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</si>
  <si>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</si>
  <si>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</si>
  <si>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</si>
  <si>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</si>
  <si>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</si>
  <si>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</si>
  <si>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</si>
  <si>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</si>
  <si>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</si>
  <si>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</si>
  <si>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</si>
  <si>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</si>
  <si>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</si>
  <si>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</si>
  <si>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</si>
  <si>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</si>
  <si>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</si>
  <si>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</si>
  <si>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</si>
  <si>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</si>
  <si>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</si>
  <si>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</si>
  <si>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</si>
  <si>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</si>
  <si>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</si>
  <si>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</si>
  <si>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</si>
  <si>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</si>
  <si>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</si>
  <si>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</si>
  <si>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</si>
  <si>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</si>
  <si>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</si>
  <si>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</si>
  <si>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</si>
  <si>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</si>
  <si>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</si>
  <si>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</si>
  <si>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</si>
  <si>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</si>
  <si>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</si>
  <si>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</si>
  <si>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</si>
  <si>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</si>
  <si>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</si>
  <si>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</si>
  <si>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</si>
  <si>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</si>
  <si>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</si>
  <si>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</si>
  <si>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</si>
  <si>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</si>
  <si>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</si>
  <si>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</si>
  <si>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</si>
  <si>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</si>
  <si>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</si>
  <si>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</si>
  <si>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</si>
  <si>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</si>
  <si>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</si>
  <si>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</si>
  <si>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</si>
  <si>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</si>
  <si>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</si>
  <si>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</si>
  <si>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</si>
  <si>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</si>
  <si>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</si>
  <si>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</si>
  <si>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</si>
  <si>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</si>
  <si>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</si>
  <si>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</si>
  <si>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</si>
  <si>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</si>
  <si>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</si>
  <si>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</si>
  <si>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</si>
  <si>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</si>
  <si>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</si>
  <si>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</si>
  <si>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</si>
  <si>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</si>
  <si>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</si>
  <si>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</si>
  <si>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</si>
  <si>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</si>
  <si>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</si>
  <si>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</si>
  <si>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</si>
  <si>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</si>
  <si>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</si>
  <si>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</si>
  <si>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</si>
  <si>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</si>
  <si>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</si>
  <si>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</si>
  <si>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</si>
  <si>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</si>
  <si>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</si>
  <si>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</si>
  <si>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</si>
  <si>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</si>
  <si>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</si>
  <si>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</si>
  <si>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</si>
  <si>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</si>
  <si>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</si>
  <si>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</si>
  <si>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</si>
  <si>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</si>
  <si>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</si>
  <si>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</si>
  <si>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</si>
  <si>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</si>
  <si>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</si>
  <si>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</si>
  <si>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</si>
  <si>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</si>
  <si>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</si>
  <si>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</si>
  <si>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</si>
  <si>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</si>
  <si>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</si>
  <si>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</si>
  <si>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</si>
  <si>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</si>
  <si>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</si>
  <si>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</si>
  <si>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</si>
  <si>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</si>
  <si>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</si>
  <si>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</si>
  <si>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</si>
  <si>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</si>
  <si>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</si>
  <si>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</si>
  <si>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</si>
  <si>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</si>
  <si>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</si>
  <si>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</si>
  <si>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</si>
  <si>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</si>
  <si>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</si>
  <si>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</si>
  <si>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</si>
  <si>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</si>
  <si>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</si>
  <si>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</si>
  <si>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</si>
  <si>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</si>
  <si>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</si>
  <si>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</si>
  <si>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</si>
  <si>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</si>
  <si>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</si>
  <si>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</si>
  <si>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</si>
  <si>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</si>
  <si>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</si>
  <si>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</si>
  <si>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</si>
  <si>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</si>
  <si>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</si>
  <si>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</si>
  <si>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</si>
  <si>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</si>
  <si>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</si>
  <si>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</si>
  <si>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</si>
  <si>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</si>
  <si>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</si>
  <si>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</si>
  <si>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</si>
  <si>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</si>
  <si>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</si>
  <si>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</si>
  <si>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</si>
  <si>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</si>
  <si>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</si>
  <si>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</si>
  <si>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</si>
  <si>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</si>
  <si>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</si>
  <si>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</si>
  <si>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</si>
  <si>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</si>
  <si>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</si>
  <si>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</si>
  <si>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</si>
  <si>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</si>
  <si>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</si>
  <si>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</si>
  <si>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</si>
  <si>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</si>
  <si>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</si>
  <si>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</si>
  <si>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</si>
  <si>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</si>
  <si>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</si>
  <si>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</si>
  <si>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</si>
  <si>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</si>
  <si>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</si>
  <si>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</si>
  <si>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</si>
  <si>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</si>
  <si>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</si>
  <si>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</si>
  <si>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</si>
  <si>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</si>
  <si>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</si>
  <si>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</si>
  <si>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</si>
  <si>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</si>
  <si>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</si>
  <si>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</si>
  <si>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</si>
  <si>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</si>
  <si>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</si>
  <si>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</si>
  <si>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</si>
  <si>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</si>
  <si>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</si>
  <si>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</si>
  <si>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</si>
  <si>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</si>
  <si>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</si>
  <si>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</si>
  <si>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</si>
  <si>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</si>
  <si>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</si>
  <si>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</si>
  <si>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</si>
  <si>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</si>
  <si>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</si>
  <si>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</si>
  <si>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</si>
  <si>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</si>
  <si>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</si>
  <si>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</si>
  <si>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</si>
  <si>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</si>
  <si>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</si>
  <si>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</si>
  <si>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</si>
  <si>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</si>
  <si>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</si>
  <si>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</si>
  <si>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</si>
  <si>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</si>
  <si>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</si>
  <si>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</si>
  <si>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</si>
  <si>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</si>
  <si>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</si>
  <si>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</si>
  <si>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</si>
  <si>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</si>
  <si>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</si>
  <si>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</si>
  <si>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</si>
  <si>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</si>
  <si>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</si>
  <si>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</si>
  <si>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</si>
  <si>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</si>
  <si>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</si>
  <si>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</si>
  <si>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</si>
  <si>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</si>
  <si>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</si>
  <si>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</si>
  <si>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</si>
  <si>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</si>
  <si>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</si>
  <si>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</si>
  <si>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</si>
  <si>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</si>
  <si>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</si>
  <si>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</si>
  <si>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</si>
  <si>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</si>
  <si>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</si>
  <si>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</si>
  <si>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</si>
  <si>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</si>
  <si>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</si>
  <si>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</si>
  <si>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</si>
  <si>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</si>
  <si>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</si>
  <si>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</si>
  <si>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</si>
  <si>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</si>
  <si>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</si>
  <si>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</si>
  <si>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</si>
  <si>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</si>
  <si>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</si>
  <si>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</si>
  <si>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</si>
  <si>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</si>
  <si>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</si>
  <si>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</si>
  <si>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</si>
  <si>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</si>
  <si>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</si>
  <si>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</si>
  <si>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</si>
  <si>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</si>
  <si>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</si>
  <si>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</si>
  <si>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</si>
  <si>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</si>
  <si>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</si>
  <si>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</si>
  <si>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</si>
  <si>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</si>
  <si>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</si>
  <si>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</si>
  <si>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</si>
  <si>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</si>
  <si>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</si>
  <si>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</si>
  <si>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</si>
  <si>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</si>
  <si>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</si>
  <si>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</si>
  <si>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</si>
  <si>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</si>
  <si>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</si>
  <si>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</si>
  <si>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</si>
  <si>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</si>
  <si>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</si>
  <si>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</si>
  <si>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</si>
  <si>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</si>
  <si>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</si>
  <si>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</si>
  <si>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</si>
  <si>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</si>
  <si>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</si>
  <si>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</si>
  <si>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</si>
  <si>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</si>
  <si>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</si>
  <si>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</si>
  <si>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</si>
  <si>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</si>
  <si>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</si>
  <si>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</si>
  <si>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</si>
  <si>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</si>
  <si>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</si>
  <si>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</si>
  <si>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</si>
  <si>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</si>
  <si>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</si>
  <si>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</si>
  <si>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</si>
  <si>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</si>
  <si>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</si>
  <si>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</si>
  <si>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</si>
  <si>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</si>
  <si>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</si>
  <si>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</si>
  <si>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</si>
  <si>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</si>
  <si>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</si>
  <si>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</si>
  <si>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</si>
  <si>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</si>
  <si>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</si>
  <si>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</si>
  <si>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</si>
  <si>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</si>
  <si>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</si>
  <si>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</si>
  <si>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</si>
  <si>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</si>
  <si>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</si>
  <si>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</si>
  <si>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</si>
  <si>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</si>
  <si>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</si>
  <si>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</si>
  <si>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</si>
  <si>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</si>
  <si>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</si>
  <si>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</si>
  <si>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</si>
  <si>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</si>
  <si>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</si>
  <si>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</si>
  <si>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</si>
  <si>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</si>
  <si>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</si>
  <si>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</si>
  <si>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</si>
  <si>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</si>
  <si>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</si>
  <si>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</si>
  <si>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</si>
  <si>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</si>
  <si>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</si>
  <si>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</si>
  <si>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</si>
  <si>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</si>
  <si>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</si>
  <si>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</si>
  <si>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</si>
  <si>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</si>
  <si>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</si>
  <si>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</si>
  <si>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</si>
  <si>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</si>
  <si>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</si>
  <si>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</si>
  <si>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</si>
  <si>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</si>
  <si>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</si>
  <si>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</si>
  <si>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</si>
  <si>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</si>
  <si>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</si>
  <si>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</si>
  <si>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</si>
  <si>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</si>
  <si>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</si>
  <si>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</si>
  <si>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</si>
  <si>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</si>
  <si>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</si>
  <si>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</si>
  <si>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</si>
  <si>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</si>
  <si>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</si>
  <si>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</si>
  <si>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</si>
  <si>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</si>
  <si>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</si>
  <si>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</si>
  <si>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</si>
  <si>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</si>
  <si>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</si>
  <si>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</si>
  <si>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</si>
  <si>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</si>
  <si>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</si>
  <si>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</si>
  <si>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</si>
  <si>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</si>
  <si>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</si>
  <si>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</si>
  <si>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</si>
  <si>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</si>
  <si>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</si>
  <si>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</si>
  <si>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</si>
  <si>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</si>
  <si>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</si>
  <si>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</si>
  <si>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</si>
  <si>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</si>
  <si>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</si>
  <si>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</si>
  <si>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</si>
  <si>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</si>
  <si>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</si>
  <si>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</si>
  <si>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</si>
  <si>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</si>
  <si>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</si>
  <si>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</si>
  <si>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</si>
  <si>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</si>
  <si>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</si>
  <si>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</si>
  <si>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</si>
  <si>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</si>
  <si>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</si>
  <si>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</si>
  <si>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</si>
  <si>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</si>
  <si>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</si>
  <si>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</si>
  <si>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</si>
  <si>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</si>
  <si>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</si>
  <si>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</si>
  <si>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</si>
  <si>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</si>
  <si>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</si>
  <si>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</si>
  <si>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</si>
  <si>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</si>
  <si>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</si>
  <si>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</si>
  <si>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</si>
  <si>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</si>
  <si>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</si>
  <si>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</si>
  <si>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</si>
  <si>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</si>
  <si>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</si>
  <si>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</si>
  <si>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</si>
  <si>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</si>
  <si>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</si>
  <si>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</si>
  <si>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</si>
  <si>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</si>
  <si>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</si>
  <si>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</si>
  <si>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</si>
  <si>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</si>
  <si>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</si>
  <si>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</si>
  <si>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</si>
  <si>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</si>
  <si>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</si>
  <si>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</si>
  <si>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</si>
  <si>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</si>
  <si>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</si>
  <si>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</si>
  <si>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</si>
  <si>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</si>
  <si>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</si>
  <si>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</si>
  <si>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</si>
  <si>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</si>
  <si>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</si>
  <si>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</si>
  <si>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</si>
  <si>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</si>
  <si>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</si>
  <si>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</si>
  <si>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</si>
  <si>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</si>
  <si>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</si>
  <si>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</si>
  <si>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</si>
  <si>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</si>
  <si>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</si>
  <si>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</si>
  <si>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</si>
  <si>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</si>
  <si>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</si>
  <si>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</si>
  <si>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</si>
  <si>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</si>
  <si>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</si>
  <si>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</si>
  <si>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</si>
  <si>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</si>
  <si>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</si>
  <si>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</si>
  <si>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</si>
  <si>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</si>
  <si>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</si>
  <si>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</si>
  <si>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</si>
  <si>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</si>
  <si>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</si>
  <si>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</si>
  <si>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</si>
  <si>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</si>
  <si>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</si>
  <si>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</si>
  <si>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</si>
  <si>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</si>
  <si>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</si>
  <si>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</si>
  <si>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</si>
  <si>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</si>
  <si>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</si>
  <si>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</si>
  <si>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</si>
  <si>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</si>
  <si>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</si>
  <si>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</si>
  <si>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</si>
  <si>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</si>
  <si>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</si>
  <si>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</si>
  <si>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</si>
  <si>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</si>
  <si>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</si>
  <si>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</si>
  <si>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</si>
  <si>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</si>
  <si>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</si>
  <si>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</si>
  <si>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</si>
  <si>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</si>
  <si>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</si>
  <si>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</si>
  <si>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</si>
  <si>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</si>
  <si>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</si>
  <si>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</si>
  <si>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</si>
  <si>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</si>
  <si>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</si>
  <si>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</si>
  <si>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</si>
  <si>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</si>
  <si>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</si>
  <si>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</si>
  <si>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</si>
  <si>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</si>
  <si>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</si>
  <si>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</si>
  <si>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</si>
  <si>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</si>
  <si>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</si>
  <si>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</si>
  <si>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</si>
  <si>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</si>
  <si>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</si>
  <si>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</si>
  <si>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</si>
  <si>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</si>
  <si>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</si>
  <si>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</si>
  <si>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</si>
  <si>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</si>
  <si>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</si>
  <si>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</si>
  <si>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</si>
  <si>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</si>
  <si>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</si>
  <si>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</si>
  <si>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</si>
  <si>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</si>
  <si>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</si>
  <si>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</si>
  <si>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</si>
  <si>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</si>
  <si>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</si>
  <si>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</si>
  <si>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</si>
  <si>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</si>
  <si>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</si>
  <si>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</si>
  <si>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</si>
  <si>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</si>
  <si>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</si>
  <si>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</si>
  <si>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</si>
  <si>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</si>
  <si>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</si>
  <si>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</si>
  <si>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</si>
  <si>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</si>
  <si>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</si>
  <si>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</si>
  <si>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</si>
  <si>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</si>
  <si>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</si>
  <si>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</si>
  <si>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</si>
  <si>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</si>
  <si>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</si>
  <si>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</si>
  <si>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</si>
  <si>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</si>
  <si>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</si>
  <si>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</si>
  <si>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</si>
  <si>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</si>
  <si>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</si>
  <si>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</si>
  <si>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</si>
  <si>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</si>
  <si>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</si>
  <si>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</si>
  <si>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</si>
  <si>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</si>
  <si>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</si>
  <si>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</si>
  <si>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</si>
  <si>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</si>
  <si>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</si>
  <si>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</si>
  <si>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</si>
  <si>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</si>
  <si>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</si>
  <si>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</si>
  <si>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</si>
  <si>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</si>
  <si>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</si>
  <si>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</si>
  <si>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</si>
  <si>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</si>
  <si>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</si>
  <si>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</si>
  <si>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</si>
  <si>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</si>
  <si>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</si>
  <si>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</si>
  <si>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</si>
  <si>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</si>
  <si>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</si>
  <si>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</si>
  <si>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</si>
  <si>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</si>
  <si>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</si>
  <si>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</si>
  <si>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</si>
  <si>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</si>
  <si>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</si>
  <si>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</si>
  <si>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</si>
  <si>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</si>
  <si>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</si>
  <si>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</si>
  <si>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</si>
  <si>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</si>
  <si>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</si>
  <si>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</si>
  <si>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</si>
  <si>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</si>
  <si>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</si>
  <si>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</si>
  <si>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</si>
  <si>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</si>
  <si>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</si>
  <si>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</si>
  <si>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</si>
  <si>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</si>
  <si>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</si>
  <si>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</si>
  <si>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</si>
  <si>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</si>
  <si>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</si>
  <si>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</si>
  <si>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</si>
  <si>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</si>
  <si>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</si>
  <si>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</si>
  <si>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</si>
  <si>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</si>
  <si>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</si>
  <si>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</si>
  <si>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</si>
  <si>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</si>
  <si>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</si>
  <si>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</si>
  <si>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</si>
  <si>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</si>
  <si>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</si>
  <si>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</si>
  <si>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</si>
  <si>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</si>
  <si>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</si>
  <si>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</si>
  <si>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</si>
  <si>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</si>
  <si>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</si>
  <si>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</si>
  <si>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</si>
  <si>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</si>
  <si>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</si>
  <si>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</si>
  <si>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</si>
  <si>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</si>
  <si>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</si>
  <si>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</si>
  <si>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</si>
  <si>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</si>
  <si>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</si>
  <si>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</si>
  <si>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</si>
  <si>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</si>
  <si>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</si>
  <si>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</si>
  <si>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</si>
  <si>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</si>
  <si>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</si>
  <si>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</si>
  <si>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</si>
  <si>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</si>
  <si>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</si>
  <si>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</si>
  <si>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</si>
  <si>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</si>
  <si>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</si>
  <si>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</si>
  <si>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</si>
  <si>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</si>
  <si>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</si>
  <si>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</si>
  <si>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</si>
  <si>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</si>
  <si>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</si>
  <si>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</si>
  <si>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</si>
  <si>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</si>
  <si>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</si>
  <si>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</si>
  <si>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</si>
  <si>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</si>
  <si>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</si>
  <si>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</si>
  <si>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</si>
  <si>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</si>
  <si>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</si>
  <si>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</si>
  <si>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</si>
  <si>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</si>
  <si>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</si>
  <si>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</si>
  <si>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</si>
  <si>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</si>
  <si>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</si>
  <si>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</si>
  <si>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</si>
  <si>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</si>
  <si>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</si>
  <si>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</si>
  <si>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</si>
  <si>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</si>
  <si>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</si>
  <si>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</si>
  <si>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</si>
  <si>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</si>
  <si>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</si>
  <si>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</si>
  <si>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</si>
  <si>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</si>
  <si>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</si>
  <si>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</si>
  <si>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</si>
  <si>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</si>
  <si>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</si>
  <si>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</si>
  <si>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</si>
  <si>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</si>
  <si>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</si>
  <si>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</si>
  <si>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</si>
  <si>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</si>
  <si>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</si>
  <si>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</si>
  <si>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</si>
  <si>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</si>
  <si>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</si>
  <si>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</si>
  <si>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</si>
  <si>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</si>
  <si>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</si>
  <si>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</si>
  <si>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</si>
  <si>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</si>
  <si>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</si>
  <si>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</si>
  <si>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</si>
  <si>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</si>
  <si>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</si>
  <si>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</si>
  <si>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</si>
  <si>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</si>
  <si>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</si>
  <si>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</si>
  <si>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</si>
  <si>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</si>
  <si>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</si>
  <si>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</si>
  <si>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</si>
  <si>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</si>
  <si>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</si>
  <si>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</si>
  <si>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</si>
  <si>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</si>
  <si>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</si>
  <si>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</si>
  <si>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</si>
  <si>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</si>
  <si>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</si>
  <si>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</si>
  <si>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</si>
  <si>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</si>
  <si>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</si>
  <si>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</si>
  <si>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</si>
  <si>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</si>
  <si>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</si>
  <si>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</si>
  <si>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</si>
  <si>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</si>
  <si>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</si>
  <si>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</si>
  <si>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</si>
  <si>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</si>
  <si>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</si>
  <si>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</si>
  <si>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</si>
  <si>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</si>
  <si>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</si>
  <si>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</si>
  <si>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</si>
  <si>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</si>
  <si>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</si>
  <si>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</si>
  <si>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</si>
  <si>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</si>
  <si>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</si>
  <si>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</si>
  <si>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</si>
  <si>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</si>
  <si>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</si>
  <si>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</si>
  <si>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</si>
  <si>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</si>
  <si>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</si>
  <si>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</si>
  <si>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</si>
  <si>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</si>
  <si>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</si>
  <si>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</si>
  <si>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</si>
  <si>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</si>
  <si>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</si>
  <si>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</si>
  <si>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</si>
  <si>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</si>
  <si>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</si>
  <si>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</si>
  <si>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</si>
  <si>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</si>
  <si>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</si>
  <si>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</si>
  <si>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</si>
  <si>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</si>
  <si>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</si>
  <si>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</si>
  <si>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</si>
  <si>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</si>
  <si>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</si>
  <si>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</si>
  <si>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</si>
  <si>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</si>
  <si>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</si>
  <si>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</si>
  <si>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</si>
  <si>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</si>
  <si>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</si>
  <si>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</si>
  <si>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</si>
  <si>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</si>
  <si>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</si>
  <si>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</si>
  <si>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</si>
  <si>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</si>
  <si>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</si>
  <si>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</si>
  <si>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</si>
  <si>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</si>
  <si>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</si>
  <si>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</si>
  <si>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</si>
  <si>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</si>
  <si>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</si>
  <si>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</si>
  <si>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</si>
  <si>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</si>
  <si>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</si>
  <si>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</si>
  <si>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</si>
  <si>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</si>
  <si>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</si>
  <si>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</si>
  <si>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</si>
  <si>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</si>
  <si>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</si>
  <si>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</si>
  <si>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</si>
  <si>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</si>
  <si>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</si>
  <si>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</si>
  <si>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</si>
  <si>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</si>
  <si>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</si>
  <si>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</si>
  <si>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</si>
  <si>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</si>
  <si>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</si>
  <si>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</si>
  <si>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</si>
  <si>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</si>
  <si>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</si>
  <si>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</si>
  <si>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</si>
  <si>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</si>
  <si>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</si>
  <si>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</si>
  <si>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</si>
  <si>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</si>
  <si>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</si>
  <si>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</si>
  <si>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</si>
  <si>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</si>
  <si>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</si>
  <si>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</si>
  <si>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</si>
  <si>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</si>
  <si>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</si>
  <si>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</si>
  <si>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</si>
  <si>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</si>
  <si>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</si>
  <si>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</si>
  <si>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</si>
  <si>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</si>
  <si>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</si>
  <si>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</si>
  <si>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</si>
  <si>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</si>
  <si>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</si>
  <si>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</si>
  <si>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</si>
  <si>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</si>
  <si>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</si>
  <si>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</si>
  <si>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</si>
  <si>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</si>
  <si>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</si>
  <si>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</si>
  <si>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</si>
  <si>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</si>
  <si>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</si>
  <si>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</si>
  <si>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</si>
  <si>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</si>
  <si>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</si>
  <si>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</si>
  <si>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</si>
  <si>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</si>
  <si>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</si>
  <si>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</si>
  <si>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</si>
  <si>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</si>
  <si>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</si>
  <si>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</si>
  <si>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</si>
  <si>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</si>
  <si>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</si>
  <si>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</si>
  <si>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</si>
  <si>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</si>
  <si>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</si>
  <si>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</si>
  <si>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</si>
  <si>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</si>
  <si>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</si>
  <si>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</si>
  <si>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</si>
  <si>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</si>
  <si>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</si>
  <si>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</si>
  <si>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</si>
  <si>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</si>
  <si>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</si>
  <si>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</si>
  <si>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</si>
  <si>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</si>
  <si>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</si>
  <si>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</si>
  <si>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</si>
  <si>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</si>
  <si>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</si>
  <si>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</si>
  <si>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</si>
  <si>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</si>
  <si>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</si>
  <si>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</si>
  <si>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</si>
  <si>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</si>
  <si>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</si>
  <si>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</si>
  <si>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</si>
  <si>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</si>
  <si>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</si>
  <si>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</si>
  <si>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</si>
  <si>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</si>
  <si>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</si>
  <si>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</si>
  <si>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</si>
  <si>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</si>
  <si>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</si>
  <si>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</si>
  <si>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</si>
  <si>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</si>
  <si>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</si>
  <si>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</si>
  <si>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</si>
  <si>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</si>
  <si>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</si>
  <si>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</si>
  <si>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</si>
  <si>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</si>
  <si>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</si>
  <si>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</si>
  <si>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</si>
  <si>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</si>
  <si>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</si>
  <si>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</si>
  <si>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</si>
  <si>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</si>
  <si>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</si>
  <si>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</si>
  <si>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</si>
  <si>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</si>
  <si>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</si>
  <si>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</si>
  <si>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</si>
  <si>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</si>
  <si>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</si>
  <si>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</si>
  <si>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</si>
  <si>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</si>
  <si>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</si>
  <si>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</si>
  <si>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</si>
  <si>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</si>
  <si>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</si>
  <si>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</si>
  <si>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</si>
  <si>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</si>
  <si>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</si>
  <si>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</si>
  <si>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</si>
  <si>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</si>
  <si>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</si>
  <si>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</si>
  <si>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</si>
  <si>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</si>
  <si>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</si>
  <si>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</si>
  <si>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</si>
  <si>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</si>
  <si>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</si>
  <si>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</si>
  <si>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</si>
  <si>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</si>
  <si>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</si>
  <si>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</si>
  <si>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</si>
  <si>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</si>
  <si>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</si>
  <si>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</si>
  <si>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</si>
  <si>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</si>
  <si>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</si>
  <si>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</si>
  <si>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</si>
  <si>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</si>
  <si>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</si>
  <si>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</si>
  <si>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</si>
  <si>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</si>
  <si>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</si>
  <si>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</si>
  <si>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</si>
  <si>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</si>
  <si>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</si>
  <si>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</si>
  <si>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</si>
  <si>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</si>
  <si>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</si>
  <si>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</si>
  <si>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</si>
  <si>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</si>
  <si>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</si>
  <si>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</si>
  <si>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</si>
  <si>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</si>
  <si>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</si>
  <si>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</si>
  <si>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</si>
  <si>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</si>
  <si>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</si>
  <si>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</si>
  <si>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</si>
  <si>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</si>
  <si>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</si>
  <si>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</si>
  <si>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</si>
  <si>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</si>
  <si>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</si>
  <si>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</si>
  <si>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</si>
  <si>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</si>
  <si>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</si>
  <si>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</si>
  <si>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</si>
  <si>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</si>
  <si>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</si>
  <si>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</si>
  <si>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</si>
  <si>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</si>
  <si>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</si>
  <si>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</si>
  <si>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</si>
  <si>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</si>
  <si>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</si>
  <si>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</si>
  <si>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</si>
  <si>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</si>
  <si>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</si>
  <si>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</si>
  <si>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</si>
  <si>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</si>
  <si>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</si>
  <si>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</si>
  <si>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</si>
  <si>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</si>
  <si>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</si>
  <si>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</si>
  <si>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</si>
  <si>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</si>
  <si>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</si>
  <si>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</si>
  <si>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</si>
  <si>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</si>
  <si>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</si>
  <si>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</si>
  <si>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</si>
  <si>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</si>
  <si>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</si>
  <si>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</si>
  <si>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</si>
  <si>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</si>
  <si>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</si>
  <si>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</si>
  <si>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</si>
  <si>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</si>
  <si>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</si>
  <si>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</si>
  <si>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</si>
  <si>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</si>
  <si>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</si>
  <si>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</si>
  <si>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</si>
  <si>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</si>
  <si>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</si>
  <si>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</si>
  <si>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</si>
  <si>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</si>
  <si>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</si>
  <si>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</si>
  <si>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</si>
  <si>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</si>
  <si>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</si>
  <si>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</si>
  <si>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</si>
  <si>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</si>
  <si>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</si>
  <si>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</si>
  <si>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</si>
  <si>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</si>
  <si>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</si>
  <si>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</si>
  <si>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</si>
  <si>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</si>
  <si>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</si>
  <si>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</si>
  <si>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</si>
  <si>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</si>
  <si>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</si>
  <si>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</si>
  <si>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</si>
  <si>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</si>
  <si>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</si>
  <si>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</si>
  <si>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</si>
  <si>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</si>
  <si>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</si>
  <si>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</si>
  <si>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</si>
  <si>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</si>
  <si>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</si>
  <si>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</si>
  <si>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</si>
  <si>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</si>
  <si>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</si>
  <si>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</si>
  <si>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</si>
  <si>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</si>
  <si>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</si>
  <si>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</si>
  <si>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</si>
  <si>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</si>
  <si>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</si>
  <si>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</si>
  <si>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</si>
  <si>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</si>
  <si>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</si>
  <si>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</si>
  <si>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</si>
  <si>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</si>
  <si>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</si>
  <si>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</si>
  <si>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</si>
  <si>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</si>
  <si>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</si>
  <si>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</si>
  <si>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</si>
  <si>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</si>
  <si>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</si>
  <si>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</si>
  <si>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</si>
  <si>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</si>
  <si>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</si>
  <si>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</si>
  <si>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</si>
  <si>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</si>
  <si>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</si>
  <si>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</si>
  <si>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</si>
  <si>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</si>
  <si>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</si>
  <si>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</si>
  <si>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</si>
  <si>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</si>
  <si>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</si>
  <si>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</si>
  <si>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</si>
  <si>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</si>
  <si>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</si>
  <si>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</si>
  <si>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</si>
  <si>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</si>
  <si>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</si>
  <si>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</si>
  <si>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</si>
  <si>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</si>
  <si>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</si>
  <si>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</si>
  <si>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</si>
  <si>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</si>
  <si>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</si>
  <si>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</si>
  <si>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</si>
  <si>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</si>
  <si>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</si>
  <si>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</si>
  <si>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</si>
  <si>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</si>
  <si>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</si>
  <si>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</si>
  <si>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</si>
  <si>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</si>
  <si>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</si>
  <si>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</si>
  <si>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</si>
  <si>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</si>
  <si>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</si>
  <si>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</si>
  <si>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</si>
  <si>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</si>
  <si>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</si>
  <si>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</si>
  <si>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</si>
  <si>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</si>
  <si>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</si>
  <si>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</si>
  <si>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</si>
  <si>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</si>
  <si>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</si>
  <si>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</si>
  <si>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</si>
  <si>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</si>
  <si>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</si>
  <si>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</si>
  <si>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</si>
  <si>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</si>
  <si>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</si>
  <si>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</si>
  <si>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</si>
  <si>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</si>
  <si>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</si>
  <si>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</si>
  <si>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</si>
  <si>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</si>
  <si>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</si>
  <si>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</si>
  <si>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</si>
  <si>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</si>
  <si>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</si>
  <si>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</si>
  <si>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</si>
  <si>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</si>
  <si>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</si>
  <si>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</si>
  <si>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</si>
  <si>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</si>
  <si>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</si>
  <si>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</si>
  <si>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</si>
  <si>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</si>
  <si>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</si>
  <si>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</si>
  <si>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</si>
  <si>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</si>
  <si>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</si>
  <si>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</si>
  <si>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</si>
  <si>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</si>
  <si>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</si>
  <si>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</si>
  <si>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</si>
  <si>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</si>
  <si>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</si>
  <si>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</si>
  <si>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</si>
  <si>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</si>
  <si>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</si>
  <si>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</si>
  <si>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</si>
  <si>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</si>
  <si>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</si>
  <si>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</si>
  <si>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</si>
  <si>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</si>
  <si>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</si>
  <si>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</si>
  <si>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</si>
  <si>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</si>
  <si>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</si>
  <si>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</si>
  <si>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</si>
  <si>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</si>
  <si>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</si>
  <si>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</si>
  <si>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</si>
  <si>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</si>
  <si>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</si>
  <si>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</si>
  <si>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</si>
  <si>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</si>
  <si>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</si>
  <si>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</si>
  <si>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</si>
  <si>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</si>
  <si>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</si>
  <si>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</si>
  <si>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</si>
  <si>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</si>
  <si>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</si>
  <si>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</si>
  <si>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</si>
  <si>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</si>
  <si>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</si>
  <si>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</si>
  <si>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</si>
  <si>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</si>
  <si>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</si>
  <si>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</si>
  <si>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</si>
  <si>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</si>
  <si>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</si>
  <si>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</si>
  <si>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</si>
  <si>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</si>
  <si>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</si>
  <si>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</si>
  <si>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</si>
  <si>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</si>
  <si>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</si>
  <si>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</si>
  <si>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</si>
  <si>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</si>
  <si>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</si>
  <si>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</si>
  <si>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</si>
  <si>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</si>
  <si>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</si>
  <si>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</si>
  <si>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</si>
  <si>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</si>
  <si>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</si>
  <si>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</si>
  <si>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</si>
  <si>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</si>
  <si>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</si>
  <si>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</si>
  <si>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</si>
  <si>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</si>
  <si>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</si>
  <si>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</si>
  <si>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</si>
  <si>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</si>
  <si>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</si>
  <si>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</si>
  <si>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</si>
  <si>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</si>
  <si>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</si>
  <si>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</si>
  <si>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</si>
  <si>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</si>
  <si>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</si>
  <si>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</si>
  <si>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</si>
  <si>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</si>
  <si>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</si>
  <si>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</si>
  <si>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</si>
  <si>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</si>
  <si>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</si>
  <si>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</si>
  <si>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</si>
  <si>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</si>
  <si>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</si>
  <si>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</si>
  <si>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</si>
  <si>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</si>
  <si>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</si>
  <si>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</si>
  <si>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</si>
  <si>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</si>
  <si>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</si>
  <si>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</si>
  <si>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</si>
  <si>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</si>
  <si>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</si>
  <si>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</si>
  <si>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</si>
  <si>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</si>
  <si>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</si>
  <si>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</si>
  <si>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</si>
  <si>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</si>
  <si>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</si>
  <si>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</si>
  <si>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</si>
  <si>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</si>
  <si>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</si>
  <si>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</si>
  <si>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</si>
  <si>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</si>
  <si>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</si>
  <si>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</si>
  <si>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</si>
  <si>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</si>
  <si>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</si>
  <si>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</si>
  <si>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</si>
  <si>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</si>
  <si>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</si>
  <si>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</si>
  <si>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</si>
  <si>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</si>
  <si>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</si>
  <si>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</si>
  <si>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</si>
  <si>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</si>
  <si>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</si>
  <si>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</si>
  <si>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</si>
  <si>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</si>
  <si>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</si>
  <si>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</si>
  <si>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</si>
  <si>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</si>
  <si>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</si>
  <si>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</si>
  <si>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</si>
  <si>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</si>
  <si>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</si>
  <si>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</si>
  <si>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</si>
  <si>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</si>
  <si>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</si>
  <si>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</si>
  <si>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</si>
  <si>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</si>
  <si>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</si>
  <si>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</si>
  <si>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</si>
  <si>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</si>
  <si>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</si>
  <si>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</si>
  <si>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</si>
  <si>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</si>
  <si>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</si>
  <si>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</si>
  <si>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</si>
  <si>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</si>
  <si>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</si>
  <si>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</si>
  <si>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</si>
  <si>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</si>
  <si>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</si>
  <si>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</si>
  <si>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</si>
  <si>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</si>
  <si>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</si>
  <si>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</si>
  <si>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</si>
  <si>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</si>
  <si>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</si>
  <si>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</si>
  <si>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</si>
  <si>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</si>
  <si>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</si>
  <si>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</si>
  <si>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</si>
  <si>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</si>
  <si>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</si>
  <si>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</si>
  <si>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</si>
  <si>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</si>
  <si>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</si>
  <si>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</si>
  <si>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</si>
  <si>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</si>
  <si>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</si>
  <si>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</si>
  <si>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</si>
  <si>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</si>
  <si>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</si>
  <si>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</si>
  <si>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</si>
  <si>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</si>
  <si>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</si>
  <si>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</si>
  <si>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</si>
  <si>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</si>
  <si>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</si>
  <si>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</si>
  <si>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</si>
  <si>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</si>
  <si>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</si>
  <si>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</si>
  <si>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</si>
  <si>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</si>
  <si>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</si>
  <si>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</si>
  <si>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</si>
  <si>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</si>
  <si>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</si>
  <si>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</si>
  <si>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</si>
  <si>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</si>
  <si>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</si>
  <si>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</si>
  <si>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</si>
  <si>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</si>
  <si>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</si>
  <si>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</si>
  <si>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</si>
  <si>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</si>
  <si>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</si>
  <si>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</si>
  <si>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</si>
  <si>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</si>
  <si>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</si>
  <si>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</si>
  <si>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</si>
  <si>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</si>
  <si>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</si>
  <si>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</si>
  <si>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</si>
  <si>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</si>
  <si>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</si>
  <si>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</si>
  <si>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</si>
  <si>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</si>
  <si>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</si>
  <si>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</si>
  <si>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</si>
  <si>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</si>
  <si>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</si>
  <si>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</si>
  <si>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</si>
  <si>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</si>
  <si>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</si>
  <si>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</si>
  <si>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</si>
  <si>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</si>
  <si>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</si>
  <si>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</si>
  <si>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</si>
  <si>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</si>
  <si>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</si>
  <si>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</si>
  <si>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</si>
  <si>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</si>
  <si>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</si>
  <si>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</si>
  <si>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</si>
  <si>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</si>
  <si>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</si>
  <si>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</si>
  <si>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</si>
  <si>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</si>
  <si>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</si>
  <si>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</si>
  <si>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</si>
  <si>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</si>
  <si>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</si>
  <si>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</si>
  <si>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</si>
  <si>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</si>
  <si>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</si>
  <si>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</si>
  <si>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</si>
  <si>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</si>
  <si>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</si>
  <si>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</si>
  <si>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</si>
  <si>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</si>
  <si>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</si>
  <si>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</si>
  <si>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</si>
  <si>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</si>
  <si>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</si>
  <si>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</si>
  <si>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</si>
  <si>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</si>
  <si>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</si>
  <si>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</si>
  <si>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</si>
  <si>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</si>
  <si>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</si>
  <si>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</si>
  <si>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</si>
  <si>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</si>
  <si>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</si>
  <si>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</si>
  <si>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</si>
  <si>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</si>
  <si>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</si>
  <si>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</si>
  <si>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</si>
  <si>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</si>
  <si>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</si>
  <si>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</si>
  <si>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</si>
  <si>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</si>
  <si>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</si>
  <si>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</si>
  <si>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</si>
  <si>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</si>
  <si>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</si>
  <si>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</si>
  <si>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</si>
  <si>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</si>
  <si>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</si>
  <si>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</si>
  <si>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</si>
  <si>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</si>
  <si>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</si>
  <si>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</si>
  <si>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</si>
  <si>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</si>
  <si>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</si>
  <si>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</si>
  <si>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</si>
  <si>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</si>
  <si>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</si>
  <si>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</si>
  <si>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</si>
  <si>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</si>
  <si>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</si>
  <si>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</si>
  <si>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</si>
  <si>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</si>
  <si>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</si>
  <si>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</si>
  <si>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</si>
  <si>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</si>
  <si>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</si>
  <si>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</si>
  <si>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</si>
  <si>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</si>
  <si>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</si>
  <si>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</si>
  <si>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</si>
  <si>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</si>
  <si>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</si>
  <si>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</si>
  <si>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</si>
  <si>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</si>
  <si>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</si>
  <si>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</si>
  <si>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</si>
  <si>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</si>
  <si>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</si>
  <si>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</si>
  <si>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</si>
  <si>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</si>
  <si>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</si>
  <si>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</si>
  <si>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</si>
  <si>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</si>
  <si>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</si>
  <si>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</si>
  <si>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</si>
  <si>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</si>
  <si>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</si>
  <si>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</si>
  <si>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</si>
  <si>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</si>
  <si>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</si>
  <si>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</si>
  <si>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</si>
  <si>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</si>
  <si>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</si>
  <si>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</si>
  <si>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</si>
  <si>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</si>
  <si>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</si>
  <si>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</si>
  <si>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</si>
  <si>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</si>
  <si>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</si>
  <si>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</si>
  <si>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</si>
  <si>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</si>
  <si>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</si>
  <si>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</si>
  <si>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</si>
  <si>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</si>
  <si>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</si>
  <si>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</si>
  <si>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</si>
  <si>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</si>
  <si>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</si>
  <si>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</si>
  <si>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</si>
  <si>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</si>
  <si>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</si>
  <si>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</si>
  <si>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</si>
  <si>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</si>
  <si>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</si>
  <si>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</si>
  <si>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</si>
  <si>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</si>
  <si>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</si>
  <si>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</si>
  <si>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</si>
  <si>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</si>
  <si>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</si>
  <si>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</si>
  <si>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</si>
  <si>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</si>
  <si>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</si>
  <si>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</si>
  <si>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</si>
  <si>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</si>
  <si>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</si>
  <si>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</si>
  <si>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</si>
  <si>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</si>
  <si>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</si>
  <si>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</si>
  <si>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</si>
  <si>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</si>
  <si>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</si>
  <si>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</si>
  <si>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</si>
  <si>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</si>
  <si>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</si>
  <si>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</si>
  <si>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</si>
  <si>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</si>
  <si>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</si>
  <si>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</si>
  <si>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</si>
  <si>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</si>
  <si>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</si>
  <si>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</si>
  <si>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</si>
  <si>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</si>
  <si>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</si>
  <si>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</si>
  <si>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</si>
  <si>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</si>
  <si>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</si>
  <si>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</si>
  <si>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</si>
  <si>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</si>
  <si>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</si>
  <si>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</si>
  <si>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</si>
  <si>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</si>
  <si>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</si>
  <si>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</si>
  <si>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</si>
  <si>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</si>
  <si>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</si>
  <si>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</si>
  <si>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</si>
  <si>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</si>
  <si>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</si>
  <si>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</si>
  <si>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</si>
  <si>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</si>
  <si>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</si>
  <si>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</si>
  <si>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</si>
  <si>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</si>
  <si>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</si>
  <si>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</si>
  <si>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</si>
  <si>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</si>
  <si>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</si>
  <si>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</si>
  <si>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</si>
  <si>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</si>
  <si>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</si>
  <si>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</si>
  <si>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</si>
  <si>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</si>
  <si>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</si>
  <si>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</si>
  <si>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</si>
  <si>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</si>
  <si>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</si>
  <si>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</si>
  <si>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</si>
  <si>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</si>
  <si>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</si>
  <si>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</si>
  <si>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</si>
  <si>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</si>
  <si>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</si>
  <si>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</si>
  <si>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</si>
  <si>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</si>
  <si>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</si>
  <si>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</si>
  <si>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</si>
  <si>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</si>
  <si>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</si>
  <si>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</si>
  <si>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</si>
  <si>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</si>
  <si>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</si>
  <si>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</si>
  <si>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</si>
  <si>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</si>
  <si>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</si>
  <si>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</si>
  <si>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</si>
  <si>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</si>
  <si>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</si>
  <si>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</si>
  <si>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</si>
  <si>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</si>
  <si>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</si>
  <si>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</si>
  <si>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</si>
  <si>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</si>
  <si>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</si>
  <si>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</si>
  <si>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</si>
  <si>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</si>
  <si>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</si>
  <si>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</si>
  <si>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</si>
  <si>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</si>
  <si>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</si>
  <si>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</si>
  <si>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</si>
  <si>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</si>
  <si>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</si>
  <si>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</si>
  <si>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</si>
  <si>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</si>
  <si>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</si>
  <si>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</si>
  <si>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</si>
  <si>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</si>
  <si>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</si>
  <si>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</si>
  <si>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</si>
  <si>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</si>
  <si>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</si>
  <si>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</si>
  <si>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</si>
  <si>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</si>
  <si>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</si>
  <si>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</si>
  <si>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</si>
  <si>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</si>
  <si>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</si>
  <si>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</si>
  <si>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</si>
  <si>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</si>
  <si>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</si>
  <si>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</si>
  <si>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</si>
  <si>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</si>
  <si>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</si>
  <si>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</si>
  <si>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</si>
  <si>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</si>
  <si>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</si>
  <si>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</si>
  <si>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</si>
  <si>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</si>
  <si>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</si>
  <si>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</si>
  <si>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</si>
  <si>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</si>
  <si>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</si>
  <si>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</si>
  <si>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</si>
  <si>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</si>
  <si>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</si>
  <si>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</si>
  <si>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</si>
  <si>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</si>
  <si>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</si>
  <si>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</si>
  <si>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</si>
  <si>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</si>
  <si>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</si>
  <si>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</si>
  <si>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</si>
  <si>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</si>
  <si>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</si>
  <si>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</si>
  <si>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</si>
  <si>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</si>
  <si>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</si>
  <si>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</si>
  <si>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</si>
  <si>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</si>
  <si>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</si>
  <si>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</si>
  <si>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</si>
  <si>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</si>
  <si>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</si>
  <si>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</si>
  <si>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</si>
  <si>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</si>
  <si>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</si>
  <si>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</si>
  <si>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</si>
  <si>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</si>
  <si>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</si>
  <si>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</si>
  <si>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</si>
  <si>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</si>
  <si>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</si>
  <si>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</si>
  <si>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</si>
  <si>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</si>
  <si>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</si>
  <si>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</si>
  <si>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</si>
  <si>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</si>
  <si>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</si>
  <si>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</si>
  <si>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</si>
  <si>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</si>
  <si>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</si>
  <si>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</si>
  <si>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</si>
  <si>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</si>
  <si>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</si>
  <si>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</si>
  <si>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</si>
  <si>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</si>
  <si>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</si>
  <si>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</si>
  <si>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</si>
  <si>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</si>
  <si>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</si>
  <si>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</si>
  <si>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</si>
  <si>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</si>
  <si>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</si>
  <si>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</si>
  <si>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</si>
  <si>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</si>
  <si>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</si>
  <si>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</si>
  <si>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</si>
  <si>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</si>
  <si>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</si>
  <si>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</si>
  <si>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</si>
  <si>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</si>
  <si>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</si>
  <si>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</si>
  <si>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</si>
  <si>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</si>
  <si>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</si>
  <si>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</si>
  <si>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</si>
  <si>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</si>
  <si>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</si>
  <si>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</si>
  <si>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</si>
  <si>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</si>
  <si>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</si>
  <si>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</si>
  <si>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</si>
  <si>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</si>
  <si>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</si>
  <si>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</si>
  <si>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</si>
  <si>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</si>
  <si>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</si>
  <si>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</si>
  <si>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</si>
  <si>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</si>
  <si>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</si>
  <si>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</si>
  <si>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</si>
  <si>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</si>
  <si>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</si>
  <si>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</si>
  <si>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</si>
  <si>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</si>
  <si>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</si>
  <si>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</si>
  <si>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</si>
  <si>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</si>
  <si>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</si>
  <si>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</si>
  <si>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</si>
  <si>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</si>
  <si>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</si>
  <si>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</si>
  <si>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</si>
  <si>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</si>
  <si>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</si>
  <si>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</si>
  <si>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</si>
  <si>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</si>
  <si>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</si>
  <si>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</si>
  <si>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</si>
  <si>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</si>
  <si>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</si>
  <si>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</si>
  <si>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</si>
  <si>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</si>
  <si>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</si>
  <si>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</si>
  <si>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</si>
  <si>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</si>
  <si>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</si>
  <si>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</si>
  <si>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</si>
  <si>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</si>
  <si>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</si>
  <si>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</si>
  <si>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</si>
  <si>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</si>
  <si>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</si>
  <si>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</si>
  <si>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</si>
  <si>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</si>
  <si>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</si>
  <si>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</si>
  <si>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</si>
  <si>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</si>
  <si>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</si>
  <si>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</si>
  <si>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</si>
  <si>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</si>
  <si>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</si>
  <si>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</si>
  <si>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</si>
  <si>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</si>
  <si>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</si>
  <si>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</si>
  <si>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</si>
  <si>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</si>
  <si>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</si>
  <si>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</si>
  <si>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</si>
  <si>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</si>
  <si>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</si>
  <si>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</si>
  <si>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</si>
  <si>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</si>
  <si>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</si>
  <si>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</si>
  <si>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</si>
  <si>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</si>
  <si>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</si>
  <si>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</si>
  <si>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</si>
  <si>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</si>
  <si>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</si>
  <si>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</si>
  <si>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</si>
  <si>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</si>
  <si>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</si>
  <si>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</si>
  <si>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</si>
  <si>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</si>
  <si>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</si>
  <si>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</si>
  <si>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</si>
  <si>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</si>
  <si>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</si>
  <si>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</si>
  <si>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</si>
  <si>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</si>
  <si>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</si>
  <si>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</si>
  <si>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</si>
  <si>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</si>
  <si>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</si>
  <si>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</si>
  <si>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</si>
  <si>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</si>
  <si>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</si>
  <si>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</si>
  <si>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</si>
  <si>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</si>
  <si>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</si>
  <si>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</si>
  <si>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</si>
  <si>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</si>
  <si>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</si>
  <si>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</si>
  <si>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</si>
  <si>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</si>
  <si>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</si>
  <si>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</si>
  <si>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</si>
  <si>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</si>
  <si>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</si>
  <si>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</si>
  <si>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</si>
  <si>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</si>
  <si>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</si>
  <si>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</si>
  <si>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</si>
  <si>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</si>
  <si>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</si>
  <si>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</si>
  <si>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</si>
  <si>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</si>
  <si>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</si>
  <si>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</si>
  <si>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</si>
  <si>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</si>
  <si>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</si>
  <si>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</si>
  <si>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</si>
  <si>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</si>
  <si>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</si>
  <si>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</si>
  <si>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</si>
  <si>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</si>
  <si>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</si>
  <si>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</si>
  <si>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</si>
  <si>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</si>
  <si>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</si>
  <si>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</si>
  <si>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</si>
  <si>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</si>
  <si>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</si>
  <si>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</si>
  <si>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</si>
  <si>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</si>
  <si>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</si>
  <si>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</si>
  <si>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</si>
  <si>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</si>
  <si>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</si>
  <si>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</si>
  <si>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</si>
  <si>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</si>
  <si>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</si>
  <si>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</si>
  <si>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</si>
  <si>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</si>
  <si>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</si>
  <si>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</si>
  <si>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</si>
  <si>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</si>
  <si>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</si>
  <si>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</si>
  <si>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</si>
  <si>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</si>
  <si>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</si>
  <si>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</si>
  <si>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</si>
  <si>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</si>
  <si>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</si>
  <si>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</si>
  <si>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</si>
  <si>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</si>
  <si>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</si>
  <si>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</si>
  <si>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</si>
  <si>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</si>
  <si>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</si>
  <si>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</si>
  <si>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</si>
  <si>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</si>
  <si>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</si>
  <si>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</si>
  <si>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</si>
  <si>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</si>
  <si>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</si>
  <si>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</si>
  <si>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</si>
  <si>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</si>
  <si>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</si>
  <si>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</si>
  <si>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</si>
  <si>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</si>
  <si>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</si>
  <si>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</si>
  <si>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</si>
  <si>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</si>
  <si>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</si>
  <si>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</si>
  <si>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</si>
  <si>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</si>
  <si>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</si>
  <si>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</si>
  <si>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</si>
  <si>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</si>
  <si>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</si>
  <si>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</si>
  <si>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</si>
  <si>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</si>
  <si>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</si>
  <si>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</si>
  <si>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</si>
  <si>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</si>
  <si>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</si>
  <si>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</si>
  <si>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</si>
  <si>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</si>
  <si>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</si>
  <si>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</si>
  <si>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</si>
  <si>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</si>
  <si>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</si>
  <si>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</si>
  <si>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</si>
  <si>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</si>
  <si>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</si>
  <si>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</si>
  <si>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</si>
  <si>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</si>
  <si>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</si>
  <si>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</si>
  <si>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</si>
  <si>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</si>
  <si>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</si>
  <si>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</si>
  <si>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</si>
  <si>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</si>
  <si>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</si>
  <si>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</si>
  <si>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</si>
  <si>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</si>
  <si>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</si>
  <si>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</si>
  <si>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</si>
  <si>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</si>
  <si>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</si>
  <si>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</si>
  <si>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</si>
  <si>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</si>
  <si>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</si>
  <si>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</si>
  <si>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</si>
  <si>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</si>
  <si>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</si>
  <si>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</si>
  <si>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</si>
  <si>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</si>
  <si>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</si>
  <si>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</si>
  <si>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</si>
  <si>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</si>
  <si>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</si>
  <si>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</si>
  <si>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</si>
  <si>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</si>
  <si>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</si>
  <si>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</si>
  <si>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</si>
  <si>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</si>
  <si>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</si>
  <si>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</si>
  <si>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</si>
  <si>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</si>
  <si>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</si>
  <si>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</si>
  <si>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</si>
  <si>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</si>
  <si>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</si>
  <si>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</si>
  <si>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</si>
  <si>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</si>
  <si>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</si>
  <si>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</si>
  <si>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</si>
  <si>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</si>
  <si>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</si>
  <si>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</si>
  <si>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</si>
  <si>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</si>
  <si>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</si>
  <si>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</si>
  <si>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</si>
  <si>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</si>
  <si>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</si>
  <si>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</si>
  <si>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</si>
  <si>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</si>
  <si>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</si>
  <si>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</si>
  <si>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</si>
  <si>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</si>
  <si>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</si>
  <si>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</si>
  <si>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</si>
  <si>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</si>
  <si>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</si>
  <si>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</si>
  <si>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</si>
  <si>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</si>
  <si>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</si>
  <si>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</si>
  <si>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</si>
  <si>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</si>
  <si>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</si>
  <si>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</si>
  <si>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</si>
  <si>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</si>
  <si>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</si>
  <si>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</si>
  <si>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</si>
  <si>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</si>
  <si>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</si>
  <si>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</si>
  <si>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</si>
  <si>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</si>
  <si>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</si>
  <si>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</si>
  <si>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</si>
  <si>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</si>
  <si>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</si>
  <si>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</si>
  <si>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</si>
  <si>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</si>
  <si>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</si>
  <si>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</si>
  <si>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</si>
  <si>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</si>
  <si>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</si>
  <si>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</si>
  <si>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</si>
  <si>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</si>
  <si>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</si>
  <si>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</si>
  <si>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</si>
  <si>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</si>
  <si>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</si>
  <si>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</si>
  <si>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</si>
  <si>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</si>
  <si>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</si>
  <si>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</si>
  <si>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</si>
  <si>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</si>
  <si>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</si>
  <si>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</si>
  <si>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</si>
  <si>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</si>
  <si>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</si>
  <si>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</si>
  <si>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</si>
  <si>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</si>
  <si>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</si>
  <si>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</si>
  <si>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</si>
  <si>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</si>
  <si>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</si>
  <si>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</si>
  <si>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</si>
  <si>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</si>
  <si>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</si>
  <si>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</si>
  <si>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</si>
  <si>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</si>
  <si>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</si>
  <si>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</si>
  <si>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</si>
  <si>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</si>
  <si>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</si>
  <si>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</si>
  <si>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</si>
  <si>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</si>
  <si>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</si>
  <si>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</si>
  <si>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</si>
  <si>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</si>
  <si>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</si>
  <si>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</si>
  <si>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</si>
  <si>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</si>
  <si>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</si>
  <si>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</si>
  <si>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</si>
  <si>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</si>
  <si>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</si>
  <si>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</si>
  <si>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</si>
  <si>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</si>
  <si>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</si>
  <si>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</si>
  <si>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</si>
  <si>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</si>
  <si>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</si>
  <si>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</si>
  <si>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</si>
  <si>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</si>
  <si>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</si>
  <si>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</si>
  <si>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</si>
  <si>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</si>
  <si>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</si>
  <si>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</si>
  <si>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</si>
  <si>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</si>
  <si>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</si>
  <si>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</si>
  <si>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</si>
  <si>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</si>
  <si>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</si>
  <si>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</si>
  <si>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</si>
  <si>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</si>
  <si>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</si>
  <si>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</si>
  <si>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</si>
  <si>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</si>
  <si>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</si>
  <si>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</si>
  <si>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</si>
  <si>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</si>
  <si>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</si>
  <si>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</si>
  <si>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</si>
  <si>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</si>
  <si>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</si>
  <si>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</si>
  <si>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</si>
  <si>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</si>
  <si>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</si>
  <si>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</si>
  <si>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</si>
  <si>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</si>
  <si>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</si>
  <si>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</si>
  <si>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</si>
  <si>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</si>
  <si>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</si>
  <si>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</si>
  <si>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</si>
  <si>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</si>
  <si>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</si>
  <si>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</si>
  <si>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</si>
  <si>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</si>
  <si>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</si>
  <si>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</si>
  <si>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</si>
  <si>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</si>
  <si>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</si>
  <si>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</si>
  <si>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</si>
  <si>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</si>
  <si>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</si>
  <si>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</si>
  <si>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</si>
  <si>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</si>
  <si>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</si>
  <si>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</si>
  <si>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</si>
  <si>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</si>
  <si>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</si>
  <si>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</si>
  <si>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</si>
  <si>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</si>
  <si>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</si>
  <si>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</si>
  <si>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</si>
  <si>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</si>
  <si>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</si>
  <si>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</si>
  <si>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</si>
  <si>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</si>
  <si>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</si>
  <si>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</si>
  <si>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</si>
  <si>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</si>
  <si>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</si>
  <si>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</si>
  <si>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</si>
  <si>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</si>
  <si>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</si>
  <si>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</si>
  <si>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</si>
  <si>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</si>
  <si>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</si>
  <si>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</si>
  <si>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</si>
  <si>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</si>
  <si>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</si>
  <si>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</si>
  <si>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</si>
  <si>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</si>
  <si>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</si>
  <si>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</si>
  <si>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</si>
  <si>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</si>
  <si>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</si>
  <si>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</si>
  <si>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</si>
  <si>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</si>
  <si>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</si>
  <si>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</si>
  <si>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</si>
  <si>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</si>
  <si>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</si>
  <si>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</si>
  <si>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</si>
  <si>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</si>
  <si>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</si>
  <si>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</si>
  <si>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</si>
  <si>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</si>
  <si>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</si>
  <si>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</si>
  <si>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</si>
  <si>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</si>
  <si>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</si>
  <si>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</si>
  <si>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</si>
  <si>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</si>
  <si>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</si>
  <si>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</si>
  <si>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</si>
  <si>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</si>
  <si>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</si>
  <si>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</si>
  <si>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</si>
  <si>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</si>
  <si>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</si>
  <si>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</si>
  <si>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</si>
  <si>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</si>
  <si>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</si>
  <si>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</si>
  <si>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</si>
  <si>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</si>
  <si>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</si>
  <si>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</si>
  <si>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</si>
  <si>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</si>
  <si>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</si>
  <si>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</si>
  <si>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</si>
  <si>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</si>
  <si>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</si>
  <si>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</si>
  <si>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</si>
  <si>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</si>
  <si>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</si>
  <si>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</si>
  <si>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</si>
  <si>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</si>
  <si>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</si>
  <si>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</si>
  <si>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</si>
  <si>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</si>
  <si>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</si>
  <si>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</si>
  <si>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</si>
  <si>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</si>
  <si>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</si>
  <si>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</si>
  <si>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</si>
  <si>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</si>
  <si>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</si>
  <si>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</si>
  <si>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</si>
  <si>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</si>
  <si>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</si>
  <si>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</si>
  <si>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</si>
  <si>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</si>
  <si>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</si>
  <si>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</si>
  <si>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</si>
  <si>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</si>
  <si>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</si>
  <si>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</si>
  <si>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</si>
  <si>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</si>
  <si>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</si>
  <si>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</si>
  <si>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</si>
  <si>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</si>
  <si>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</si>
  <si>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</si>
  <si>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</si>
  <si>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</si>
  <si>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</si>
  <si>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</si>
  <si>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</si>
  <si>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</si>
  <si>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</si>
  <si>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</si>
  <si>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</si>
  <si>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</si>
  <si>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</si>
  <si>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</si>
  <si>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</si>
  <si>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</si>
  <si>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</si>
  <si>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</si>
  <si>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</si>
  <si>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</si>
  <si>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</si>
  <si>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</si>
  <si>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</si>
  <si>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</si>
  <si>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</si>
  <si>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</si>
  <si>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</si>
  <si>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</si>
  <si>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</si>
  <si>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</si>
  <si>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</si>
  <si>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</si>
  <si>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</si>
  <si>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</si>
  <si>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</si>
  <si>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</si>
  <si>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</si>
  <si>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</si>
  <si>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</si>
  <si>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</si>
  <si>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</si>
  <si>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</si>
  <si>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</si>
  <si>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</si>
  <si>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</si>
  <si>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</si>
  <si>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</si>
  <si>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</si>
  <si>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</si>
  <si>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</si>
  <si>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</si>
  <si>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</si>
  <si>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</si>
  <si>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</si>
  <si>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</si>
  <si>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</si>
  <si>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</si>
  <si>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</si>
  <si>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</si>
  <si>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</si>
  <si>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</si>
  <si>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</si>
  <si>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</si>
  <si>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</si>
  <si>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</si>
  <si>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</si>
  <si>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</si>
  <si>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</si>
  <si>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</si>
  <si>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</si>
  <si>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</si>
  <si>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</si>
  <si>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</si>
  <si>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</si>
  <si>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</si>
  <si>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</si>
  <si>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</si>
  <si>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</si>
  <si>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</si>
  <si>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</si>
  <si>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</si>
  <si>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</si>
  <si>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</si>
  <si>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</si>
  <si>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</si>
  <si>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</si>
  <si>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</si>
  <si>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</si>
  <si>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</si>
  <si>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</si>
  <si>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</si>
  <si>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</si>
  <si>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</si>
  <si>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</si>
  <si>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</si>
  <si>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</si>
  <si>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</si>
  <si>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</si>
  <si>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</si>
  <si>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</si>
  <si>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</si>
  <si>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</si>
  <si>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</si>
  <si>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</si>
  <si>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</si>
  <si>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</si>
  <si>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</si>
  <si>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</si>
  <si>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</si>
  <si>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</si>
  <si>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</si>
  <si>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</si>
  <si>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</si>
  <si>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</si>
  <si>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</si>
  <si>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</si>
  <si>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</si>
  <si>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</si>
  <si>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</si>
  <si>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</si>
  <si>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</si>
  <si>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</si>
  <si>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</si>
  <si>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</si>
  <si>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</si>
  <si>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</si>
  <si>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</si>
  <si>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</si>
  <si>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</si>
  <si>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</si>
  <si>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</si>
  <si>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</si>
  <si>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</si>
  <si>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</si>
  <si>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</si>
  <si>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</si>
  <si>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</si>
  <si>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</si>
  <si>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</si>
  <si>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</si>
  <si>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</si>
  <si>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</si>
  <si>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</si>
  <si>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</si>
  <si>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</si>
  <si>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</si>
  <si>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</si>
  <si>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</si>
  <si>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</si>
  <si>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</si>
  <si>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</si>
  <si>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</si>
  <si>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</si>
  <si>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</si>
  <si>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</si>
  <si>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</si>
  <si>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</si>
  <si>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</si>
  <si>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</si>
  <si>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</si>
  <si>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</si>
  <si>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</si>
  <si>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</si>
  <si>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</si>
  <si>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</si>
  <si>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</si>
  <si>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</si>
  <si>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</si>
  <si>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</si>
  <si>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</si>
  <si>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</si>
  <si>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</si>
  <si>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</si>
  <si>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</si>
  <si>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</si>
  <si>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</si>
  <si>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</si>
  <si>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</si>
  <si>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</si>
  <si>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</si>
  <si>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</si>
  <si>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</si>
  <si>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</si>
  <si>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</si>
  <si>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</si>
  <si>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</si>
  <si>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</si>
  <si>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</si>
  <si>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</si>
  <si>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</si>
  <si>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</si>
  <si>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</si>
  <si>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</si>
  <si>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</si>
  <si>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</si>
  <si>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</si>
  <si>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</si>
  <si>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</si>
  <si>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</si>
  <si>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</si>
  <si>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</si>
  <si>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</si>
  <si>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</si>
  <si>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</si>
  <si>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</si>
  <si>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</si>
  <si>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</si>
  <si>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</si>
  <si>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</si>
  <si>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</si>
  <si>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</si>
  <si>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</si>
  <si>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</si>
  <si>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</si>
  <si>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</si>
  <si>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</si>
  <si>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</si>
  <si>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</si>
  <si>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</si>
  <si>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</si>
  <si>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</si>
  <si>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</si>
  <si>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</si>
  <si>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</si>
  <si>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</si>
  <si>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</si>
  <si>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</si>
  <si>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</si>
  <si>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</si>
  <si>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</si>
  <si>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</si>
  <si>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</si>
  <si>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</si>
  <si>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</si>
  <si>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</si>
  <si>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</si>
  <si>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</si>
  <si>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</si>
  <si>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</si>
  <si>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</si>
  <si>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</si>
  <si>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</si>
  <si>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</si>
  <si>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</si>
  <si>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</si>
  <si>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</si>
  <si>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</si>
  <si>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</si>
  <si>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</si>
  <si>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</si>
  <si>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</si>
  <si>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</si>
  <si>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</si>
  <si>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</si>
  <si>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</si>
  <si>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</si>
  <si>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</si>
  <si>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</si>
  <si>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</si>
  <si>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</si>
  <si>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</si>
  <si>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</si>
  <si>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</si>
  <si>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</si>
  <si>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</si>
  <si>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</si>
  <si>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</si>
  <si>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</si>
  <si>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</si>
  <si>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</si>
  <si>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</si>
  <si>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</si>
  <si>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</si>
  <si>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</si>
  <si>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</si>
  <si>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</si>
  <si>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</si>
  <si>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</si>
  <si>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</si>
  <si>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</si>
  <si>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</si>
  <si>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</si>
  <si>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</si>
  <si>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</si>
  <si>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</si>
  <si>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</si>
  <si>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</si>
  <si>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</si>
  <si>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</si>
  <si>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</si>
  <si>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</si>
  <si>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</si>
  <si>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</si>
  <si>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</si>
  <si>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</si>
  <si>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</si>
  <si>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</si>
  <si>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</si>
  <si>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</si>
  <si>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</si>
  <si>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</si>
  <si>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</si>
  <si>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</si>
  <si>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</si>
  <si>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</si>
  <si>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</si>
  <si>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</si>
  <si>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</si>
  <si>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</si>
  <si>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</si>
  <si>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</si>
  <si>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</si>
  <si>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</si>
  <si>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</si>
  <si>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</si>
  <si>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</si>
  <si>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</si>
  <si>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</si>
  <si>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</si>
  <si>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</si>
  <si>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</si>
  <si>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</si>
  <si>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</si>
  <si>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</si>
  <si>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</si>
  <si>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</si>
  <si>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</si>
  <si>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</si>
  <si>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</si>
  <si>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</si>
  <si>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</si>
  <si>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</si>
  <si>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</si>
  <si>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</si>
  <si>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</si>
  <si>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</si>
  <si>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</si>
  <si>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</si>
  <si>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</si>
  <si>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</si>
  <si>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</si>
  <si>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</si>
  <si>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</si>
  <si>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</si>
  <si>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</si>
  <si>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</si>
  <si>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</si>
  <si>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</si>
  <si>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</si>
  <si>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</si>
  <si>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</si>
  <si>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</si>
  <si>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</si>
  <si>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</si>
  <si>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</si>
  <si>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</si>
  <si>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</si>
  <si>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</si>
  <si>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</si>
  <si>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</si>
  <si>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</si>
  <si>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</si>
  <si>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</si>
  <si>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</si>
  <si>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</si>
  <si>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</si>
  <si>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</si>
  <si>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</si>
  <si>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</si>
  <si>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</si>
  <si>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</si>
  <si>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</si>
  <si>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</si>
  <si>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</si>
  <si>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</si>
  <si>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</si>
  <si>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</si>
  <si>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</si>
  <si>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</si>
  <si>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</si>
  <si>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</si>
  <si>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</si>
  <si>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</si>
  <si>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</si>
  <si>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</si>
  <si>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</si>
  <si>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</si>
  <si>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</si>
  <si>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</si>
  <si>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</si>
  <si>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</si>
  <si>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</si>
  <si>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</si>
  <si>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</si>
  <si>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</si>
  <si>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</si>
  <si>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</si>
  <si>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</si>
  <si>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</si>
  <si>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</si>
  <si>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</si>
  <si>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</si>
  <si>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</si>
  <si>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</si>
  <si>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</si>
  <si>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</si>
  <si>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</si>
  <si>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</si>
  <si>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</si>
  <si>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</si>
  <si>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</si>
  <si>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</si>
  <si>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</si>
  <si>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</si>
  <si>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</si>
  <si>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</si>
  <si>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</si>
  <si>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</si>
  <si>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</si>
  <si>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</si>
  <si>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</si>
  <si>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</si>
  <si>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</si>
  <si>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</si>
  <si>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</si>
  <si>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</si>
  <si>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</si>
  <si>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</si>
  <si>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</si>
  <si>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</si>
  <si>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</si>
  <si>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</si>
  <si>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</si>
  <si>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</si>
  <si>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</si>
  <si>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</si>
  <si>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</si>
  <si>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</si>
  <si>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</si>
  <si>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</si>
  <si>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</si>
  <si>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</si>
  <si>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</si>
  <si>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</si>
  <si>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</si>
  <si>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</si>
  <si>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</si>
  <si>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</si>
  <si>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</si>
  <si>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</si>
  <si>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</si>
  <si>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</si>
  <si>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</si>
  <si>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</si>
  <si>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</si>
  <si>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</si>
  <si>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</si>
  <si>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</si>
  <si>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</si>
  <si>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</si>
  <si>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</si>
  <si>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</si>
  <si>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</si>
  <si>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</si>
  <si>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</si>
  <si>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</si>
  <si>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</si>
  <si>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</si>
  <si>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</si>
  <si>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</si>
  <si>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</si>
  <si>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</si>
  <si>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</si>
  <si>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</si>
  <si>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</si>
  <si>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</si>
  <si>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</si>
  <si>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</si>
  <si>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</si>
  <si>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</si>
  <si>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</si>
  <si>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</si>
  <si>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</si>
  <si>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</si>
  <si>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</si>
  <si>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</si>
  <si>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</si>
  <si>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</si>
  <si>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</si>
  <si>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</si>
  <si>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</si>
  <si>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</si>
  <si>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</si>
  <si>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</si>
  <si>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</si>
  <si>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</si>
  <si>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</si>
  <si>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</si>
  <si>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</si>
  <si>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</si>
  <si>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</si>
  <si>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</si>
  <si>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</si>
  <si>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</si>
  <si>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</si>
  <si>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</si>
  <si>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</si>
  <si>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</si>
  <si>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</si>
  <si>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</si>
  <si>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</si>
  <si>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</si>
  <si>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</si>
  <si>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</si>
  <si>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</si>
  <si>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</si>
  <si>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</si>
  <si>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</si>
  <si>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</si>
  <si>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</si>
  <si>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</si>
  <si>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</si>
  <si>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</si>
  <si>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</si>
  <si>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</si>
  <si>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</si>
  <si>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</si>
  <si>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</si>
  <si>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</si>
  <si>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</si>
  <si>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</si>
  <si>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</si>
  <si>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</si>
  <si>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</si>
  <si>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</si>
  <si>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</si>
  <si>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</si>
  <si>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</si>
  <si>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</si>
  <si>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</si>
  <si>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</si>
  <si>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</si>
  <si>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</si>
  <si>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</si>
  <si>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</si>
  <si>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</si>
  <si>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</si>
  <si>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</si>
  <si>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</si>
  <si>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</si>
  <si>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</si>
  <si>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</si>
  <si>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</si>
  <si>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</si>
  <si>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</si>
  <si>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</si>
  <si>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</si>
  <si>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</si>
  <si>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</si>
  <si>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</si>
  <si>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</si>
  <si>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</si>
  <si>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</si>
  <si>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</si>
  <si>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</si>
  <si>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</si>
  <si>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</si>
  <si>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</si>
  <si>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</si>
  <si>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</si>
  <si>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</si>
  <si>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</si>
  <si>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</si>
  <si>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</si>
  <si>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</si>
  <si>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</si>
  <si>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</si>
  <si>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</si>
  <si>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</si>
  <si>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</si>
  <si>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</si>
  <si>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</si>
  <si>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</si>
  <si>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</si>
  <si>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</si>
  <si>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</si>
  <si>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</si>
  <si>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</si>
  <si>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</si>
  <si>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</si>
  <si>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</si>
  <si>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</si>
  <si>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</si>
  <si>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</si>
  <si>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</si>
  <si>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</si>
  <si>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</si>
  <si>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</si>
  <si>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</si>
  <si>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</si>
  <si>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</si>
  <si>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</si>
  <si>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</si>
  <si>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</si>
  <si>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</si>
  <si>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</si>
  <si>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</si>
  <si>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</si>
  <si>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</si>
  <si>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</si>
  <si>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</si>
  <si>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</si>
  <si>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</si>
  <si>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</si>
  <si>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</si>
  <si>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</si>
  <si>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</si>
  <si>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</si>
  <si>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</si>
  <si>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</si>
  <si>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</si>
  <si>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</si>
  <si>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</si>
  <si>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</si>
  <si>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</si>
  <si>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</si>
  <si>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</si>
  <si>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</si>
  <si>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</si>
  <si>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</si>
  <si>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</si>
  <si>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</si>
  <si>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</si>
  <si>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</si>
  <si>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</si>
  <si>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</si>
  <si>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</si>
  <si>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</si>
  <si>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</si>
  <si>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</si>
  <si>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</si>
  <si>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</si>
  <si>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</si>
  <si>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</si>
  <si>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</si>
  <si>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</si>
  <si>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</si>
  <si>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</si>
  <si>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</si>
  <si>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</si>
  <si>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</si>
  <si>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</si>
  <si>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</si>
  <si>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</si>
  <si>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</si>
  <si>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</si>
  <si>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</si>
  <si>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</si>
  <si>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</si>
  <si>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</si>
  <si>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</si>
  <si>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</si>
  <si>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</si>
  <si>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</si>
  <si>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</si>
  <si>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</si>
  <si>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</si>
  <si>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</si>
  <si>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</si>
  <si>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</si>
  <si>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</si>
  <si>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</si>
  <si>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</si>
  <si>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</si>
  <si>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</si>
  <si>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</si>
  <si>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</si>
  <si>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</si>
  <si>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</si>
  <si>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</si>
  <si>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</si>
  <si>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</si>
  <si>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</si>
  <si>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</si>
  <si>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</si>
  <si>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</si>
  <si>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</si>
  <si>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</si>
  <si>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</si>
  <si>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</si>
  <si>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</si>
  <si>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</si>
  <si>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</si>
  <si>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</si>
  <si>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</si>
  <si>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</si>
  <si>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</si>
  <si>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</si>
  <si>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</si>
  <si>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</si>
  <si>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</si>
  <si>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</si>
  <si>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</si>
  <si>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</si>
  <si>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</si>
  <si>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</si>
  <si>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</si>
  <si>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</si>
  <si>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</si>
  <si>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</si>
  <si>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</si>
  <si>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</si>
  <si>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</si>
  <si>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</si>
  <si>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</si>
  <si>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</si>
  <si>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</si>
  <si>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</si>
  <si>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</si>
  <si>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</si>
  <si>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</si>
  <si>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</si>
  <si>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</si>
  <si>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</si>
  <si>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</si>
  <si>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</si>
  <si>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</si>
  <si>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</si>
  <si>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</si>
  <si>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</si>
  <si>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</si>
  <si>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</si>
  <si>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</si>
  <si>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</si>
  <si>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</si>
  <si>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</si>
  <si>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</si>
  <si>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</si>
  <si>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</si>
  <si>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</si>
  <si>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</si>
  <si>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</si>
  <si>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</si>
  <si>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</si>
  <si>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</si>
  <si>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</si>
  <si>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</si>
  <si>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</si>
  <si>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</si>
  <si>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</si>
  <si>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</si>
  <si>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</si>
  <si>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</si>
  <si>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</si>
  <si>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</si>
  <si>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</si>
  <si>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</si>
  <si>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</si>
  <si>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</si>
  <si>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</si>
  <si>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</si>
  <si>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</si>
  <si>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</si>
  <si>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</si>
  <si>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</si>
  <si>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</si>
  <si>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</si>
  <si>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</si>
  <si>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</si>
  <si>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</si>
  <si>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</si>
  <si>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</si>
  <si>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</si>
  <si>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</si>
  <si>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</si>
  <si>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</si>
  <si>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</si>
  <si>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</si>
  <si>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</si>
  <si>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</si>
  <si>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</si>
  <si>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</si>
  <si>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</si>
  <si>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</si>
  <si>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</si>
  <si>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</si>
  <si>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</si>
  <si>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</si>
  <si>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</si>
  <si>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</si>
  <si>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</si>
  <si>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</si>
  <si>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</si>
  <si>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</si>
  <si>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</si>
  <si>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</si>
  <si>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</si>
  <si>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</si>
  <si>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</si>
  <si>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</si>
  <si>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</si>
  <si>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</si>
  <si>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</si>
  <si>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</si>
  <si>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</si>
  <si>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</si>
  <si>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</si>
  <si>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</si>
  <si>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</si>
  <si>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</si>
  <si>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</si>
  <si>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</si>
  <si>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</si>
  <si>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</si>
  <si>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</si>
  <si>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</si>
  <si>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</si>
  <si>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</si>
  <si>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</si>
  <si>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</si>
  <si>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</si>
  <si>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</si>
  <si>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</si>
  <si>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</si>
  <si>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</si>
  <si>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</si>
  <si>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</si>
  <si>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</si>
  <si>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</si>
  <si>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</si>
  <si>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</si>
  <si>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</si>
  <si>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</si>
  <si>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</si>
  <si>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</si>
  <si>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</si>
  <si>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</si>
  <si>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</si>
  <si>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</si>
  <si>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</si>
  <si>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</si>
  <si>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</si>
  <si>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</si>
  <si>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</si>
  <si>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</si>
  <si>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</si>
  <si>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</si>
  <si>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</si>
  <si>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</si>
  <si>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</si>
  <si>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</si>
  <si>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</si>
  <si>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</si>
  <si>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</si>
  <si>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</si>
  <si>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</si>
  <si>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</si>
  <si>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</si>
  <si>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</si>
  <si>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</si>
  <si>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</si>
  <si>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</si>
  <si>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</si>
  <si>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</si>
  <si>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</si>
  <si>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</si>
  <si>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</si>
  <si>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</si>
  <si>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</si>
  <si>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</si>
  <si>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</si>
  <si>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</si>
  <si>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</si>
  <si>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</si>
  <si>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</si>
  <si>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</si>
  <si>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</si>
  <si>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</si>
  <si>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</si>
  <si>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</si>
  <si>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</si>
  <si>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</si>
  <si>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</si>
  <si>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</si>
  <si>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</si>
  <si>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</si>
  <si>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</si>
  <si>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</si>
  <si>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</si>
  <si>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</si>
  <si>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</si>
  <si>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</si>
  <si>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</si>
  <si>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</si>
  <si>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</si>
  <si>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</si>
  <si>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</si>
  <si>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</si>
  <si>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</si>
  <si>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</si>
  <si>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</si>
  <si>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</si>
  <si>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</si>
  <si>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</si>
  <si>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</si>
  <si>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</si>
  <si>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</si>
  <si>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</si>
  <si>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</si>
  <si>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</si>
  <si>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</si>
  <si>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</si>
  <si>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</si>
  <si>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</si>
  <si>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</si>
  <si>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</si>
  <si>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</si>
  <si>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</si>
  <si>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</si>
  <si>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</si>
  <si>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</si>
  <si>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</si>
  <si>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</si>
  <si>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</si>
  <si>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</si>
  <si>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</si>
  <si>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</si>
  <si>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</si>
  <si>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</si>
  <si>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</si>
  <si>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</si>
  <si>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</si>
  <si>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</si>
  <si>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</si>
  <si>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</si>
  <si>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</si>
  <si>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</si>
  <si>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</si>
  <si>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</si>
  <si>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</si>
  <si>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</si>
  <si>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</si>
  <si>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</si>
  <si>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</si>
  <si>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</si>
  <si>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</si>
  <si>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</si>
  <si>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</si>
  <si>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</si>
  <si>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</si>
  <si>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</si>
  <si>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</si>
  <si>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</si>
  <si>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</si>
  <si>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</si>
  <si>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</si>
  <si>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</si>
  <si>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</si>
  <si>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</si>
  <si>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</si>
  <si>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</si>
  <si>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</si>
  <si>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</si>
  <si>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</si>
  <si>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</si>
  <si>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</si>
  <si>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</si>
  <si>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</si>
  <si>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</si>
  <si>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</si>
  <si>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</si>
  <si>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</si>
  <si>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</si>
  <si>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</si>
  <si>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</si>
  <si>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</si>
  <si>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</si>
  <si>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</si>
  <si>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</si>
  <si>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</si>
  <si>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</si>
  <si>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</si>
  <si>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</si>
  <si>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</si>
  <si>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</si>
  <si>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</si>
  <si>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</si>
  <si>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</si>
  <si>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</si>
  <si>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</si>
  <si>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</si>
  <si>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</si>
  <si>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</si>
  <si>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</si>
  <si>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</si>
  <si>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</si>
  <si>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</si>
  <si>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</si>
  <si>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</si>
  <si>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</si>
  <si>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</si>
  <si>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</si>
  <si>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</si>
  <si>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</si>
  <si>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</si>
  <si>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</si>
  <si>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</si>
  <si>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</si>
  <si>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</si>
  <si>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</si>
  <si>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</si>
  <si>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</si>
  <si>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</si>
  <si>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</si>
  <si>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</si>
  <si>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</si>
  <si>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</si>
  <si>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</si>
  <si>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</si>
  <si>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</si>
  <si>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</si>
  <si>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</si>
  <si>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</si>
  <si>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</si>
  <si>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</si>
  <si>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</si>
  <si>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</si>
  <si>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</si>
  <si>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</si>
  <si>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</si>
  <si>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</si>
  <si>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</si>
  <si>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</si>
  <si>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</si>
  <si>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</si>
  <si>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</si>
  <si>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</si>
  <si>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</si>
  <si>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</si>
  <si>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</si>
  <si>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</si>
  <si>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</si>
  <si>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</si>
  <si>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</si>
  <si>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</si>
  <si>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</si>
  <si>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</si>
  <si>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</si>
  <si>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</si>
  <si>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</si>
  <si>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</si>
  <si>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</si>
  <si>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</si>
  <si>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</si>
  <si>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</si>
  <si>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</si>
  <si>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</si>
  <si>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</si>
  <si>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</si>
  <si>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</si>
  <si>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</si>
  <si>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</si>
  <si>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</si>
  <si>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</si>
  <si>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</si>
  <si>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</si>
  <si>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</si>
  <si>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</si>
  <si>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</si>
  <si>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</si>
  <si>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</si>
  <si>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</si>
  <si>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</si>
  <si>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</si>
  <si>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</si>
  <si>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</si>
  <si>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</si>
  <si>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</si>
  <si>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</si>
  <si>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</si>
  <si>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</si>
  <si>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</si>
  <si>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</si>
  <si>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</si>
  <si>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</si>
  <si>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</si>
  <si>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</si>
  <si>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</si>
  <si>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</si>
  <si>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</si>
  <si>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</si>
  <si>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</si>
  <si>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</si>
  <si>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</si>
  <si>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</si>
  <si>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</si>
  <si>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</si>
  <si>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</si>
  <si>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</si>
  <si>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</si>
  <si>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</si>
  <si>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</si>
  <si>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</si>
  <si>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</si>
  <si>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</si>
  <si>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</si>
  <si>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</si>
  <si>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</si>
  <si>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</si>
  <si>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</si>
  <si>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</si>
  <si>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</si>
  <si>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</si>
  <si>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</si>
  <si>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</si>
  <si>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</si>
  <si>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</si>
  <si>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</si>
  <si>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</si>
  <si>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</si>
  <si>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</si>
  <si>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</si>
  <si>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</si>
  <si>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</si>
  <si>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</si>
  <si>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</si>
  <si>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</si>
  <si>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</si>
  <si>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</si>
  <si>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</si>
  <si>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</si>
  <si>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</si>
  <si>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</si>
  <si>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</si>
  <si>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</si>
  <si>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</si>
  <si>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</si>
  <si>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</si>
  <si>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</si>
  <si>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</si>
  <si>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</si>
  <si>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</si>
  <si>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</si>
  <si>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</si>
  <si>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</si>
  <si>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</si>
  <si>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</si>
  <si>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</si>
  <si>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</si>
  <si>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</si>
  <si>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</si>
  <si>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</si>
  <si>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</si>
  <si>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</si>
  <si>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</si>
  <si>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</si>
  <si>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</si>
  <si>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</si>
  <si>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</si>
  <si>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</si>
  <si>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</si>
  <si>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</si>
  <si>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</si>
  <si>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</si>
  <si>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</si>
  <si>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</si>
  <si>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</si>
  <si>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</si>
  <si>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</si>
  <si>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</si>
  <si>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</si>
  <si>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</si>
  <si>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</si>
  <si>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</si>
  <si>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</si>
  <si>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</si>
  <si>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</si>
  <si>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</si>
  <si>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</si>
  <si>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</si>
  <si>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</si>
  <si>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</si>
  <si>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</si>
  <si>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</si>
  <si>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</si>
  <si>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</si>
  <si>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</si>
  <si>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</si>
  <si>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</si>
  <si>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</si>
  <si>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</si>
  <si>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</si>
  <si>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</si>
  <si>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</si>
  <si>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</si>
  <si>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</si>
  <si>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</si>
  <si>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</si>
  <si>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</si>
  <si>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</si>
  <si>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</si>
  <si>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</si>
  <si>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</si>
  <si>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</si>
  <si>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</si>
  <si>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</si>
  <si>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</si>
  <si>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</si>
  <si>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</si>
  <si>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</si>
  <si>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</si>
  <si>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</si>
  <si>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</si>
  <si>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</si>
  <si>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</si>
  <si>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</si>
  <si>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</si>
  <si>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</si>
  <si>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</si>
  <si>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</si>
  <si>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</si>
  <si>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</si>
  <si>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</si>
  <si>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</si>
  <si>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</si>
  <si>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</si>
  <si>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</si>
  <si>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</si>
  <si>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</si>
  <si>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</si>
  <si>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</si>
  <si>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</si>
  <si>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</si>
  <si>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</si>
  <si>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</si>
  <si>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</si>
  <si>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</si>
  <si>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</si>
  <si>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</si>
  <si>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</si>
  <si>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</si>
  <si>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</si>
  <si>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</si>
  <si>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</si>
  <si>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</si>
  <si>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</si>
  <si>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</si>
  <si>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</si>
  <si>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</si>
  <si>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</si>
  <si>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</si>
  <si>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</si>
  <si>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</si>
  <si>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</si>
  <si>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</si>
  <si>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</si>
  <si>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</si>
  <si>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</si>
  <si>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</si>
  <si>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</si>
  <si>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</si>
  <si>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</si>
  <si>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</si>
  <si>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</si>
  <si>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</si>
  <si>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</si>
  <si>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</si>
  <si>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</si>
  <si>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</si>
  <si>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</si>
  <si>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</si>
  <si>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</si>
  <si>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</si>
  <si>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</si>
  <si>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</si>
  <si>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</si>
  <si>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</si>
  <si>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</si>
  <si>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</si>
  <si>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</si>
  <si>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</si>
  <si>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</si>
  <si>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</si>
  <si>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</si>
  <si>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</si>
  <si>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</si>
  <si>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</si>
  <si>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</si>
  <si>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</si>
  <si>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</si>
  <si>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</si>
  <si>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</si>
  <si>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</si>
  <si>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</si>
  <si>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</si>
  <si>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</si>
  <si>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</si>
  <si>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</si>
  <si>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</si>
  <si>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</si>
  <si>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</si>
  <si>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</si>
  <si>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</si>
  <si>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</si>
  <si>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</si>
  <si>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</si>
  <si>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</si>
  <si>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</si>
  <si>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</si>
  <si>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</si>
  <si>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</si>
  <si>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</si>
  <si>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</si>
  <si>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</si>
  <si>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</si>
  <si>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</si>
  <si>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</si>
  <si>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</si>
  <si>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</si>
  <si>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</si>
  <si>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</si>
  <si>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</si>
  <si>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</si>
  <si>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</si>
  <si>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</si>
  <si>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</si>
  <si>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</si>
  <si>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</si>
  <si>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</si>
  <si>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</si>
  <si>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</si>
  <si>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</si>
  <si>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</si>
  <si>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</si>
  <si>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</si>
  <si>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</si>
  <si>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</si>
  <si>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</si>
  <si>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</si>
  <si>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</si>
  <si>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</si>
  <si>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</si>
  <si>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</si>
  <si>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</si>
  <si>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</si>
  <si>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</si>
  <si>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</si>
  <si>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</si>
  <si>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</si>
  <si>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</si>
  <si>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</si>
  <si>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</si>
  <si>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</si>
  <si>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</si>
  <si>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</si>
  <si>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</si>
  <si>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</si>
  <si>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</si>
  <si>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</si>
  <si>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</si>
  <si>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</si>
  <si>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</si>
  <si>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</si>
  <si>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</si>
  <si>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</si>
  <si>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</si>
  <si>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</si>
  <si>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</si>
  <si>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</si>
  <si>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</si>
  <si>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</si>
  <si>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</si>
  <si>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</si>
  <si>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</si>
  <si>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</si>
  <si>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</si>
  <si>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</si>
  <si>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</si>
  <si>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</si>
  <si>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</si>
  <si>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</si>
  <si>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</si>
  <si>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</si>
  <si>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</si>
  <si>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</si>
  <si>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</si>
  <si>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</si>
  <si>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</si>
  <si>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</si>
  <si>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</si>
  <si>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</si>
  <si>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</si>
  <si>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</si>
  <si>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</si>
  <si>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</si>
  <si>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</si>
  <si>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</si>
  <si>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</si>
  <si>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</si>
  <si>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</si>
  <si>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</si>
  <si>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</si>
  <si>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</si>
  <si>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</si>
  <si>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</si>
  <si>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</si>
  <si>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</si>
  <si>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</si>
  <si>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</si>
  <si>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</si>
  <si>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</si>
  <si>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</si>
  <si>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</si>
  <si>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</si>
  <si>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</si>
  <si>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</si>
  <si>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</si>
  <si>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</si>
  <si>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</si>
  <si>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</si>
  <si>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</si>
  <si>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</si>
  <si>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</si>
  <si>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</si>
  <si>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</si>
  <si>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</si>
  <si>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</si>
  <si>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</si>
  <si>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</si>
  <si>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</si>
  <si>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</si>
  <si>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</si>
  <si>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</si>
  <si>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</si>
  <si>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</si>
  <si>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</si>
  <si>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</si>
  <si>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</si>
  <si>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</si>
  <si>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</si>
  <si>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</si>
  <si>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</si>
  <si>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</si>
  <si>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</si>
  <si>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</si>
  <si>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</si>
  <si>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</si>
  <si>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</si>
  <si>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</si>
  <si>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</si>
  <si>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</si>
  <si>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</si>
  <si>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</si>
  <si>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</si>
  <si>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</si>
  <si>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</si>
  <si>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</si>
  <si>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</si>
  <si>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</si>
  <si>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</si>
  <si>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</si>
  <si>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</si>
  <si>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</si>
  <si>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</si>
  <si>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</si>
  <si>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</si>
  <si>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</si>
  <si>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</si>
  <si>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</si>
  <si>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</si>
  <si>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</si>
  <si>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</si>
  <si>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</si>
  <si>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</si>
  <si>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</si>
  <si>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</si>
  <si>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</si>
  <si>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</si>
  <si>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</si>
  <si>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</si>
  <si>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</si>
  <si>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</si>
  <si>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</si>
  <si>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</si>
  <si>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</si>
  <si>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</si>
  <si>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</si>
  <si>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</si>
  <si>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</si>
  <si>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</si>
  <si>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</si>
  <si>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</si>
  <si>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</si>
  <si>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</si>
  <si>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</si>
  <si>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</si>
  <si>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</si>
  <si>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</si>
  <si>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</si>
  <si>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</si>
  <si>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</si>
  <si>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</si>
  <si>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</si>
  <si>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</si>
  <si>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</si>
  <si>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</si>
  <si>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</si>
  <si>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</si>
  <si>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</si>
  <si>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</si>
  <si>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</si>
  <si>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</si>
  <si>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</si>
  <si>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</si>
  <si>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</si>
  <si>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</si>
  <si>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</si>
  <si>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</si>
  <si>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</si>
  <si>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</si>
  <si>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</si>
  <si>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</si>
  <si>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</si>
  <si>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</si>
  <si>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</si>
  <si>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</si>
  <si>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</si>
  <si>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</si>
  <si>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</si>
  <si>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</si>
  <si>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</si>
  <si>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</si>
  <si>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</si>
  <si>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</si>
  <si>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</si>
  <si>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</si>
  <si>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</si>
  <si>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</si>
  <si>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</si>
  <si>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</si>
  <si>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</si>
  <si>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</si>
  <si>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</si>
  <si>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</si>
  <si>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</si>
  <si>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</si>
  <si>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</si>
  <si>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</si>
  <si>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</si>
  <si>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</si>
  <si>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</si>
  <si>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</si>
  <si>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</si>
  <si>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</si>
  <si>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</si>
  <si>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</si>
  <si>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</si>
  <si>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</si>
  <si>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</si>
  <si>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</si>
  <si>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</si>
  <si>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</si>
  <si>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</si>
  <si>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</si>
  <si>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</si>
  <si>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</si>
  <si>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</si>
  <si>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</si>
  <si>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</si>
  <si>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</si>
  <si>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</si>
  <si>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</si>
  <si>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</si>
  <si>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</si>
  <si>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</si>
  <si>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</si>
  <si>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</si>
  <si>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</si>
  <si>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</si>
  <si>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</si>
  <si>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</si>
  <si>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</si>
  <si>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</si>
  <si>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</si>
  <si>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</si>
  <si>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</si>
  <si>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</si>
  <si>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</si>
  <si>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</si>
  <si>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</si>
  <si>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</si>
  <si>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</si>
  <si>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</si>
  <si>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</si>
  <si>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</si>
  <si>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</si>
  <si>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</si>
  <si>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</si>
  <si>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</si>
  <si>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</si>
  <si>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</si>
  <si>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</si>
  <si>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</si>
  <si>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</si>
  <si>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</si>
  <si>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</si>
  <si>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</si>
  <si>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</si>
  <si>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</si>
  <si>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</si>
  <si>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</si>
  <si>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</si>
  <si>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</si>
  <si>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</si>
  <si>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</si>
  <si>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</si>
  <si>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</si>
  <si>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</si>
  <si>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</si>
  <si>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</si>
  <si>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</si>
  <si>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</si>
  <si>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</si>
  <si>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</si>
  <si>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</si>
  <si>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</si>
  <si>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</si>
  <si>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</si>
  <si>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</si>
  <si>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</si>
  <si>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</si>
  <si>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</si>
  <si>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</si>
  <si>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</si>
  <si>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</si>
  <si>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</si>
  <si>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</si>
  <si>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</si>
  <si>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</si>
  <si>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</si>
  <si>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</si>
  <si>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</si>
  <si>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</si>
  <si>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</si>
  <si>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</si>
  <si>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</si>
  <si>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</si>
  <si>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</si>
  <si>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</si>
  <si>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</si>
  <si>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</si>
  <si>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</si>
  <si>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</si>
  <si>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</si>
  <si>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</si>
  <si>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</si>
  <si>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</si>
  <si>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</si>
  <si>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</si>
  <si>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</si>
  <si>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</si>
  <si>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</si>
  <si>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</si>
  <si>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</si>
  <si>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</si>
  <si>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</si>
  <si>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</si>
  <si>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</si>
  <si>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</si>
  <si>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</si>
  <si>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</si>
  <si>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</si>
  <si>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</si>
  <si>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</si>
  <si>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</si>
  <si>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</si>
  <si>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</si>
  <si>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</si>
  <si>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</si>
  <si>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</si>
  <si>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</si>
  <si>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</si>
  <si>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</si>
  <si>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</si>
  <si>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</si>
  <si>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</si>
  <si>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</si>
  <si>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</si>
  <si>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</si>
  <si>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</si>
  <si>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</si>
  <si>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</si>
  <si>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</si>
  <si>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</si>
  <si>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</si>
  <si>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</si>
  <si>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</si>
  <si>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</si>
  <si>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</si>
  <si>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</si>
  <si>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</si>
  <si>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</si>
  <si>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</si>
  <si>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</si>
  <si>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</si>
  <si>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</si>
  <si>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</si>
  <si>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</si>
  <si>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</si>
  <si>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</si>
  <si>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</si>
  <si>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</si>
  <si>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</si>
  <si>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</si>
  <si>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</si>
  <si>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</si>
  <si>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</si>
  <si>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</si>
  <si>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</si>
  <si>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</si>
  <si>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</si>
  <si>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</si>
  <si>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</si>
  <si>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</si>
  <si>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</si>
  <si>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</si>
  <si>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</si>
  <si>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</si>
  <si>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</si>
  <si>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</si>
  <si>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</si>
  <si>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</si>
  <si>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</si>
  <si>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</si>
  <si>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</si>
  <si>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</si>
  <si>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</si>
  <si>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</si>
  <si>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</si>
  <si>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</si>
  <si>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</si>
  <si>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</si>
  <si>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</si>
  <si>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</si>
  <si>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</si>
  <si>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</si>
  <si>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</si>
  <si>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</si>
  <si>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</si>
  <si>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</si>
  <si>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</si>
  <si>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</si>
  <si>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</si>
  <si>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</si>
  <si>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</si>
  <si>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</si>
  <si>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</si>
  <si>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</si>
  <si>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</si>
  <si>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</si>
  <si>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</si>
  <si>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</si>
  <si>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</si>
  <si>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</si>
  <si>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</si>
  <si>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</si>
  <si>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</si>
  <si>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</si>
  <si>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</si>
  <si>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</si>
  <si>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</si>
  <si>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</si>
  <si>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</si>
  <si>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</si>
  <si>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</si>
  <si>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</si>
  <si>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</si>
  <si>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</si>
  <si>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</si>
  <si>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</si>
  <si>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</si>
  <si>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</si>
  <si>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</si>
  <si>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</si>
  <si>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</si>
  <si>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</si>
  <si>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</si>
  <si>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</si>
  <si>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</si>
  <si>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</si>
  <si>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</si>
  <si>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</si>
  <si>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</si>
  <si>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</si>
  <si>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</si>
  <si>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</si>
  <si>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</si>
  <si>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</si>
  <si>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</si>
  <si>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</si>
  <si>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</si>
  <si>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</si>
  <si>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</si>
  <si>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</si>
  <si>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</si>
  <si>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</si>
  <si>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</si>
  <si>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</si>
  <si>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</si>
  <si>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</si>
  <si>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</si>
  <si>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</si>
  <si>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</si>
  <si>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</si>
  <si>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</si>
  <si>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</si>
  <si>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</si>
  <si>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</si>
  <si>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</si>
  <si>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</si>
  <si>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</si>
  <si>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</si>
  <si>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</si>
  <si>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</si>
  <si>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</si>
  <si>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</si>
  <si>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</si>
  <si>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</si>
  <si>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</si>
  <si>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</si>
  <si>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</si>
  <si>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</si>
  <si>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</si>
  <si>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</si>
  <si>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</si>
  <si>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</si>
  <si>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</si>
  <si>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</si>
  <si>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</si>
  <si>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</si>
  <si>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</si>
  <si>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</si>
  <si>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</si>
  <si>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</si>
  <si>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</si>
  <si>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</si>
  <si>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</si>
  <si>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</si>
  <si>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</si>
  <si>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</si>
  <si>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</si>
  <si>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</si>
  <si>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</si>
  <si>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</si>
  <si>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</si>
  <si>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</si>
  <si>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</si>
  <si>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</si>
  <si>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</si>
  <si>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</si>
  <si>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</si>
  <si>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</si>
  <si>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</si>
  <si>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</si>
  <si>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</si>
  <si>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</si>
  <si>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</si>
  <si>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</si>
  <si>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</si>
  <si>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</si>
  <si>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</si>
  <si>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</si>
  <si>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</si>
  <si>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</si>
  <si>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</si>
  <si>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</si>
  <si>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</si>
  <si>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</si>
  <si>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</si>
  <si>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</si>
  <si>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</si>
  <si>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</si>
  <si>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</si>
  <si>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</si>
  <si>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</si>
  <si>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</si>
  <si>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</si>
  <si>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</si>
  <si>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</si>
  <si>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</si>
  <si>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</si>
  <si>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</si>
  <si>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</si>
  <si>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</si>
  <si>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</si>
  <si>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</si>
  <si>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</si>
  <si>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</si>
  <si>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</si>
  <si>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</si>
  <si>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</si>
  <si>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</si>
  <si>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</si>
  <si>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</si>
  <si>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</si>
  <si>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</si>
  <si>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</si>
  <si>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</si>
  <si>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</si>
  <si>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</si>
  <si>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</si>
  <si>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</si>
  <si>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</si>
  <si>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</si>
  <si>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</si>
  <si>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</si>
  <si>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</si>
  <si>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</si>
  <si>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</si>
  <si>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</si>
  <si>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</si>
  <si>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</si>
  <si>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</si>
  <si>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</si>
  <si>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</si>
  <si>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</si>
  <si>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</si>
  <si>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</si>
  <si>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</si>
  <si>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</si>
  <si>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</si>
  <si>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</si>
  <si>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</si>
  <si>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</si>
  <si>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</si>
  <si>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</si>
  <si>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</si>
  <si>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</si>
  <si>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</si>
  <si>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</si>
  <si>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</si>
  <si>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</si>
  <si>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</si>
  <si>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</si>
  <si>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</si>
  <si>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</si>
  <si>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</si>
  <si>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</si>
  <si>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</si>
  <si>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</si>
  <si>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</si>
  <si>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</si>
  <si>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</si>
  <si>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</si>
  <si>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</si>
  <si>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</si>
  <si>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</si>
  <si>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</si>
  <si>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</si>
  <si>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</si>
  <si>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</si>
  <si>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</si>
  <si>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</si>
  <si>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</si>
  <si>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</si>
  <si>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</si>
  <si>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</si>
  <si>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</si>
  <si>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</si>
  <si>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</si>
  <si>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</si>
  <si>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</si>
  <si>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</si>
  <si>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</si>
  <si>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</si>
  <si>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</si>
  <si>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</si>
  <si>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</si>
  <si>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</si>
  <si>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</si>
  <si>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</si>
  <si>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</si>
  <si>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</si>
  <si>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</si>
  <si>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</si>
  <si>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</si>
  <si>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</si>
  <si>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</si>
  <si>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</si>
  <si>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</si>
  <si>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</si>
  <si>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</si>
  <si>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</si>
  <si>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</si>
  <si>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</si>
  <si>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</si>
  <si>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</si>
  <si>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</si>
  <si>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</si>
  <si>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</si>
  <si>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</si>
  <si>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</si>
  <si>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</si>
  <si>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</si>
  <si>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</si>
  <si>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</si>
  <si>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</si>
  <si>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</si>
  <si>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</si>
  <si>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</si>
  <si>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</si>
  <si>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</si>
  <si>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</si>
  <si>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</si>
  <si>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</si>
  <si>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</si>
  <si>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</si>
  <si>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</si>
  <si>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</si>
  <si>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</si>
  <si>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</si>
  <si>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</si>
  <si>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</si>
  <si>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</si>
  <si>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</si>
  <si>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</si>
  <si>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</si>
  <si>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</si>
  <si>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</si>
  <si>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</si>
  <si>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</si>
  <si>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</si>
  <si>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</si>
  <si>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</si>
  <si>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</si>
  <si>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</si>
  <si>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</si>
  <si>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</si>
  <si>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</si>
  <si>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</si>
  <si>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</si>
  <si>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</si>
  <si>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</si>
  <si>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</si>
  <si>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</si>
  <si>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</si>
  <si>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</si>
  <si>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</si>
  <si>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</si>
  <si>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</si>
  <si>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</si>
  <si>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</si>
  <si>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</si>
  <si>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</si>
  <si>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</si>
  <si>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</si>
  <si>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</si>
  <si>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</si>
  <si>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</si>
  <si>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</si>
  <si>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</si>
  <si>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</si>
  <si>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</si>
  <si>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</si>
  <si>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</si>
  <si>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</si>
  <si>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</si>
  <si>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</si>
  <si>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</si>
  <si>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</si>
  <si>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</si>
  <si>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</si>
  <si>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</si>
  <si>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</si>
  <si>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</si>
  <si>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</si>
  <si>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</si>
  <si>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</si>
  <si>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</si>
  <si>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</si>
  <si>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</si>
  <si>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</si>
  <si>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</si>
  <si>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</si>
  <si>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</si>
  <si>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</si>
  <si>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</si>
  <si>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</si>
  <si>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</si>
  <si>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</si>
  <si>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</si>
  <si>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</si>
  <si>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</si>
  <si>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</si>
  <si>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</si>
  <si>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</si>
  <si>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</si>
  <si>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</si>
  <si>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</si>
  <si>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</si>
  <si>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</si>
  <si>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</si>
  <si>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</si>
  <si>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</si>
  <si>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</si>
  <si>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</si>
  <si>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</si>
  <si>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</si>
  <si>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</si>
  <si>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</si>
  <si>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</si>
  <si>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</si>
  <si>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</si>
  <si>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</si>
  <si>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</si>
  <si>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</si>
  <si>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</si>
  <si>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</si>
  <si>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</si>
  <si>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</si>
  <si>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</si>
  <si>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</si>
  <si>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</si>
  <si>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</si>
  <si>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</si>
  <si>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</si>
  <si>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</si>
  <si>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</si>
  <si>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</si>
  <si>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</si>
  <si>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</si>
  <si>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</si>
  <si>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</si>
  <si>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</si>
  <si>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</si>
  <si>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</si>
  <si>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</si>
  <si>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</si>
  <si>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</si>
  <si>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</si>
  <si>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</si>
  <si>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</si>
  <si>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</si>
  <si>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</si>
  <si>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</si>
  <si>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</si>
  <si>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</si>
  <si>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</si>
  <si>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</si>
  <si>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</si>
  <si>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</si>
  <si>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</si>
  <si>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</si>
  <si>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</si>
  <si>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</si>
  <si>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</si>
  <si>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</si>
  <si>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</si>
  <si>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</si>
  <si>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</si>
  <si>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</si>
  <si>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</si>
  <si>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</si>
  <si>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</si>
  <si>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</si>
  <si>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</si>
  <si>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</si>
  <si>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</si>
  <si>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</si>
  <si>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</si>
  <si>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</si>
  <si>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</si>
  <si>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</si>
  <si>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</si>
  <si>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</si>
  <si>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</si>
  <si>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</si>
  <si>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</si>
  <si>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</si>
  <si>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</si>
  <si>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</si>
  <si>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</si>
  <si>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</si>
  <si>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</si>
  <si>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</si>
  <si>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</si>
  <si>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</si>
  <si>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</si>
  <si>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</si>
  <si>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</si>
  <si>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</si>
  <si>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</si>
  <si>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</si>
  <si>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</si>
  <si>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</si>
  <si>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</si>
  <si>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</si>
  <si>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</si>
  <si>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</si>
  <si>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</si>
  <si>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</si>
  <si>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</si>
  <si>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</si>
  <si>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</si>
  <si>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</si>
  <si>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</si>
  <si>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</si>
  <si>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</si>
  <si>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</si>
  <si>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</si>
  <si>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</si>
  <si>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</si>
  <si>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</si>
  <si>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</si>
  <si>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</si>
  <si>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</si>
  <si>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</si>
  <si>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</si>
  <si>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</si>
  <si>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</si>
  <si>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</si>
  <si>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</si>
  <si>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</si>
  <si>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</si>
  <si>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</si>
  <si>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</si>
  <si>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</si>
  <si>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</si>
  <si>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</si>
  <si>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</si>
  <si>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</si>
  <si>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</si>
  <si>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</si>
  <si>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</si>
  <si>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</si>
  <si>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</si>
  <si>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</si>
  <si>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</si>
  <si>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</si>
  <si>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</si>
  <si>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</si>
  <si>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</si>
  <si>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</si>
  <si>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</si>
  <si>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</si>
  <si>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</si>
  <si>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</si>
  <si>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</si>
  <si>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</si>
  <si>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</si>
  <si>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</si>
  <si>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</si>
  <si>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</si>
  <si>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</si>
  <si>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</si>
  <si>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</si>
  <si>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</si>
  <si>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</si>
  <si>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</si>
  <si>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</si>
  <si>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</si>
  <si>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</si>
  <si>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</si>
  <si>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</si>
  <si>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</si>
  <si>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</si>
  <si>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</si>
  <si>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</si>
  <si>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</si>
  <si>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</si>
  <si>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</si>
  <si>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</si>
  <si>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</si>
  <si>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</si>
  <si>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</si>
  <si>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</si>
  <si>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</si>
  <si>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</si>
  <si>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</si>
  <si>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</si>
  <si>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</si>
  <si>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</si>
  <si>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</si>
  <si>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</si>
  <si>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</si>
  <si>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</si>
  <si>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</si>
  <si>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</si>
  <si>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</si>
  <si>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</si>
  <si>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</si>
  <si>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</si>
  <si>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</si>
  <si>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</si>
  <si>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</si>
  <si>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</si>
  <si>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</si>
  <si>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</si>
  <si>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</si>
  <si>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</si>
  <si>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</si>
  <si>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</si>
  <si>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</si>
  <si>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</si>
  <si>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</si>
  <si>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</si>
  <si>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</si>
  <si>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</si>
  <si>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</si>
  <si>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</si>
  <si>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</si>
  <si>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</si>
  <si>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</si>
  <si>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</si>
  <si>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</si>
  <si>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</si>
  <si>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</si>
  <si>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</si>
  <si>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</si>
  <si>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</si>
  <si>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</si>
  <si>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</si>
  <si>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</si>
  <si>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</si>
  <si>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</si>
  <si>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</si>
  <si>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</si>
  <si>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</si>
  <si>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</si>
  <si>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</si>
  <si>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</si>
  <si>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</si>
  <si>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</si>
  <si>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</si>
  <si>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</si>
  <si>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</si>
  <si>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</si>
  <si>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</si>
  <si>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</si>
  <si>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</si>
  <si>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</si>
  <si>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</si>
  <si>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</si>
  <si>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</si>
  <si>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</si>
  <si>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</si>
  <si>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</si>
  <si>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</si>
  <si>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</si>
  <si>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</si>
  <si>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</si>
  <si>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</si>
  <si>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</si>
  <si>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</si>
  <si>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</si>
  <si>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</si>
  <si>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</si>
  <si>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</si>
  <si>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</si>
  <si>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</si>
  <si>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</si>
  <si>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</si>
  <si>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</si>
  <si>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</si>
  <si>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</si>
  <si>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</si>
  <si>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</si>
  <si>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</si>
  <si>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</si>
  <si>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</si>
  <si>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</si>
  <si>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</si>
  <si>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</si>
  <si>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</si>
  <si>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</si>
  <si>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</si>
  <si>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</si>
  <si>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</si>
  <si>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</si>
  <si>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</si>
  <si>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</si>
  <si>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</si>
  <si>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</si>
  <si>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</si>
  <si>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</si>
  <si>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</si>
  <si>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</si>
  <si>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</si>
  <si>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</si>
  <si>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</si>
  <si>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</si>
  <si>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</si>
  <si>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</si>
  <si>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</si>
  <si>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</si>
  <si>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</si>
  <si>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</si>
  <si>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</si>
  <si>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</si>
  <si>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</si>
  <si>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</si>
  <si>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</si>
  <si>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</si>
  <si>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</si>
  <si>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</si>
  <si>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</si>
  <si>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</si>
  <si>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</si>
  <si>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</si>
  <si>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</si>
  <si>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</si>
  <si>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</si>
  <si>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</si>
  <si>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</si>
  <si>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</si>
  <si>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</si>
  <si>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</si>
  <si>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</si>
  <si>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</si>
  <si>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</si>
  <si>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</si>
  <si>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</si>
  <si>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</si>
  <si>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</si>
  <si>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</si>
  <si>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</si>
  <si>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</si>
  <si>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</si>
  <si>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</si>
  <si>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</si>
  <si>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</si>
  <si>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</si>
  <si>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</si>
  <si>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</si>
  <si>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</si>
  <si>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</si>
  <si>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</si>
  <si>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</si>
  <si>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</si>
  <si>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</si>
  <si>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</si>
  <si>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</si>
  <si>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</si>
  <si>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</si>
  <si>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</si>
  <si>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</si>
  <si>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</si>
  <si>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</si>
  <si>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</si>
  <si>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</si>
  <si>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</si>
  <si>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</si>
  <si>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</si>
  <si>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</si>
  <si>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</si>
  <si>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</si>
  <si>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</si>
  <si>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</si>
  <si>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</si>
  <si>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</si>
  <si>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</si>
  <si>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</si>
  <si>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</si>
  <si>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</si>
  <si>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</si>
  <si>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</si>
  <si>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</si>
  <si>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</si>
  <si>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</si>
  <si>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</si>
  <si>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</si>
  <si>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</si>
  <si>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</si>
  <si>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</si>
  <si>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</si>
  <si>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</si>
  <si>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</si>
  <si>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</si>
  <si>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</si>
  <si>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</si>
  <si>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</si>
  <si>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</si>
  <si>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</si>
  <si>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</si>
  <si>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</si>
  <si>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</si>
  <si>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</si>
  <si>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</si>
  <si>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</si>
  <si>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</si>
  <si>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</si>
  <si>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</si>
  <si>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</si>
  <si>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</si>
  <si>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</si>
  <si>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</si>
  <si>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</si>
  <si>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</si>
  <si>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</si>
  <si>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</si>
  <si>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</si>
  <si>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</si>
  <si>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</si>
  <si>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</si>
  <si>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</si>
  <si>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</si>
  <si>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</si>
  <si>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</si>
  <si>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</si>
  <si>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</si>
  <si>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</si>
  <si>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</si>
  <si>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</si>
  <si>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</si>
  <si>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</si>
  <si>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</si>
  <si>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</si>
  <si>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</si>
  <si>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</si>
  <si>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</si>
  <si>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</si>
  <si>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</si>
  <si>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</si>
  <si>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</si>
  <si>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</si>
  <si>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</si>
  <si>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</si>
  <si>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</si>
  <si>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</si>
  <si>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</si>
  <si>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</si>
  <si>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</si>
  <si>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</si>
  <si>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</si>
  <si>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</si>
  <si>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</si>
  <si>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</si>
  <si>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</si>
  <si>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</si>
  <si>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</si>
  <si>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</si>
  <si>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</si>
  <si>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</si>
  <si>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</si>
  <si>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</si>
  <si>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</si>
  <si>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</si>
  <si>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</si>
  <si>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</si>
  <si>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</si>
  <si>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</si>
  <si>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</si>
  <si>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</si>
  <si>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</si>
  <si>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</si>
  <si>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</si>
  <si>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</si>
  <si>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</si>
  <si>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</si>
  <si>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</si>
  <si>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</si>
  <si>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</si>
  <si>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</si>
  <si>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</si>
  <si>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</si>
  <si>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</si>
  <si>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</si>
  <si>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</si>
  <si>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</si>
  <si>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</si>
  <si>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</si>
  <si>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</si>
  <si>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</si>
  <si>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</si>
  <si>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</si>
  <si>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</si>
  <si>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</si>
  <si>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</si>
  <si>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</si>
  <si>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</si>
  <si>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</si>
  <si>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</si>
  <si>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</si>
  <si>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</si>
  <si>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</si>
  <si>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</si>
  <si>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</si>
  <si>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</si>
  <si>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</si>
  <si>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</si>
  <si>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</si>
  <si>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</si>
  <si>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</si>
  <si>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</si>
  <si>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</si>
  <si>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</si>
  <si>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</si>
  <si>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</si>
  <si>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</si>
  <si>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</si>
  <si>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</si>
  <si>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</si>
  <si>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</si>
  <si>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</si>
  <si>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</si>
  <si>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</si>
  <si>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</si>
  <si>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</si>
  <si>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</si>
  <si>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</si>
  <si>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</si>
  <si>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</si>
  <si>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</si>
  <si>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</si>
  <si>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</si>
  <si>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</si>
  <si>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</si>
  <si>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</si>
  <si>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</si>
  <si>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</si>
  <si>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</si>
  <si>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</si>
  <si>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</si>
  <si>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</si>
  <si>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</si>
  <si>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</si>
  <si>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</si>
  <si>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</si>
  <si>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</si>
  <si>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</si>
  <si>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</si>
  <si>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</si>
  <si>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</si>
  <si>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</si>
  <si>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</si>
  <si>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</si>
  <si>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</si>
  <si>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</si>
  <si>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</si>
  <si>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</si>
  <si>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</si>
  <si>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</si>
  <si>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</si>
  <si>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</si>
  <si>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</si>
  <si>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</si>
  <si>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</si>
  <si>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</si>
  <si>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</si>
  <si>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</si>
  <si>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</si>
  <si>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</si>
  <si>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</si>
  <si>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</si>
  <si>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</si>
  <si>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</si>
  <si>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</si>
  <si>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</si>
  <si>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</si>
  <si>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</si>
  <si>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</si>
  <si>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</si>
  <si>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</si>
  <si>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</si>
  <si>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</si>
  <si>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</si>
  <si>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</si>
  <si>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</si>
  <si>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</si>
  <si>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</si>
  <si>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</si>
  <si>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</si>
  <si>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</si>
  <si>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</si>
  <si>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</si>
  <si>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</si>
  <si>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</si>
  <si>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</si>
  <si>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</si>
  <si>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</si>
  <si>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</si>
  <si>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</si>
  <si>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</si>
  <si>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</si>
  <si>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</si>
  <si>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</si>
  <si>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</si>
  <si>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</si>
  <si>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</si>
  <si>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</si>
  <si>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</si>
  <si>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</si>
  <si>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</si>
  <si>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</si>
  <si>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</si>
  <si>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</si>
  <si>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</si>
  <si>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</si>
  <si>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</si>
  <si>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</si>
  <si>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</si>
  <si>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</si>
  <si>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</si>
  <si>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</si>
  <si>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</si>
  <si>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</si>
  <si>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</si>
  <si>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</si>
  <si>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</si>
  <si>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</si>
  <si>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</si>
  <si>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</si>
  <si>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</si>
  <si>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</si>
  <si>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</si>
  <si>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</si>
  <si>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</si>
  <si>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</si>
  <si>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</si>
  <si>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</si>
  <si>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</si>
  <si>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</si>
  <si>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</si>
  <si>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</si>
  <si>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</si>
  <si>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</si>
  <si>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</si>
  <si>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</si>
  <si>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</si>
  <si>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</si>
  <si>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</si>
  <si>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</si>
  <si>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</si>
  <si>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</si>
  <si>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</si>
  <si>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</si>
  <si>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</si>
  <si>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</si>
  <si>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</si>
  <si>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</si>
  <si>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</si>
  <si>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</si>
  <si>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</si>
  <si>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</si>
  <si>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</si>
  <si>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</si>
  <si>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</si>
  <si>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</si>
  <si>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</si>
  <si>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</si>
  <si>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</si>
  <si>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</si>
  <si>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</si>
  <si>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</si>
  <si>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</si>
  <si>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</si>
  <si>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</si>
  <si>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</si>
  <si>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</si>
  <si>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</si>
  <si>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</si>
  <si>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</si>
  <si>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</si>
  <si>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</si>
  <si>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</si>
  <si>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</si>
  <si>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</si>
  <si>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</si>
  <si>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</si>
  <si>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</si>
  <si>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</si>
  <si>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</si>
  <si>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</si>
  <si>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</si>
  <si>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</si>
  <si>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</si>
  <si>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</si>
  <si>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</si>
  <si>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</si>
  <si>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</si>
  <si>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</si>
  <si>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</si>
  <si>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</si>
  <si>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</si>
  <si>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</si>
  <si>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</si>
  <si>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</si>
  <si>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</si>
  <si>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</si>
  <si>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</si>
  <si>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</si>
  <si>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</si>
  <si>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</si>
  <si>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</si>
  <si>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</si>
  <si>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</si>
  <si>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</si>
  <si>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</si>
  <si>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</si>
  <si>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</si>
  <si>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</si>
  <si>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</si>
  <si>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</si>
  <si>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</si>
  <si>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</si>
  <si>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</si>
  <si>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</si>
  <si>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</si>
  <si>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</si>
  <si>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</si>
  <si>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</si>
  <si>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</si>
  <si>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</si>
  <si>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</si>
  <si>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</si>
  <si>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</si>
  <si>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</si>
  <si>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</si>
  <si>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</si>
  <si>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</si>
  <si>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</si>
  <si>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</si>
  <si>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</si>
  <si>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</si>
  <si>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</si>
  <si>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</si>
  <si>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</si>
  <si>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</si>
  <si>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</si>
  <si>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</si>
  <si>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</si>
  <si>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</si>
  <si>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</si>
  <si>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</si>
  <si>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</si>
  <si>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</si>
  <si>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</si>
  <si>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</si>
  <si>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</si>
  <si>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</si>
  <si>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</si>
  <si>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</si>
  <si>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</si>
  <si>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</si>
  <si>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</si>
  <si>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</si>
  <si>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</si>
  <si>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</si>
  <si>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</si>
  <si>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</si>
  <si>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</si>
  <si>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</si>
  <si>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</si>
  <si>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</si>
  <si>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</si>
  <si>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</si>
  <si>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</si>
  <si>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</si>
  <si>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</si>
  <si>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</si>
  <si>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</si>
  <si>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</si>
  <si>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</si>
  <si>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</si>
  <si>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</si>
  <si>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</si>
  <si>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</si>
  <si>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</si>
  <si>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</si>
  <si>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</si>
  <si>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</si>
  <si>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</si>
  <si>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</si>
  <si>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</si>
  <si>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</si>
  <si>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</si>
  <si>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</si>
  <si>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</si>
  <si>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</si>
  <si>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</si>
  <si>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</si>
  <si>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</si>
  <si>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</si>
  <si>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</si>
  <si>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</si>
  <si>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</si>
  <si>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</si>
  <si>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</si>
  <si>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</si>
  <si>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</si>
  <si>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</si>
  <si>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</si>
  <si>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</si>
  <si>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</si>
  <si>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</si>
  <si>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</si>
  <si>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</si>
  <si>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</si>
  <si>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</si>
  <si>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</si>
  <si>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</si>
  <si>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</si>
  <si>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</si>
  <si>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</si>
  <si>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</si>
  <si>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</si>
  <si>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</si>
  <si>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</si>
  <si>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</si>
  <si>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</si>
  <si>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</si>
  <si>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</si>
  <si>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</si>
  <si>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</si>
  <si>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</si>
  <si>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</si>
  <si>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</si>
  <si>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</si>
  <si>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</si>
  <si>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</si>
  <si>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</si>
  <si>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</si>
  <si>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</si>
  <si>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</si>
  <si>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</si>
  <si>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</si>
  <si>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</si>
  <si>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</si>
  <si>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</si>
  <si>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</si>
  <si>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</si>
  <si>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</si>
  <si>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</si>
  <si>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</si>
  <si>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</si>
  <si>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</si>
  <si>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</si>
  <si>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</si>
  <si>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</si>
  <si>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</si>
  <si>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</si>
  <si>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</si>
  <si>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</si>
  <si>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</si>
  <si>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</si>
  <si>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</si>
  <si>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</si>
  <si>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</si>
  <si>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</si>
  <si>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</si>
  <si>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</si>
  <si>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</si>
  <si>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</si>
  <si>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</si>
  <si>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</si>
  <si>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</si>
  <si>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</si>
  <si>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</si>
  <si>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</si>
  <si>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</si>
  <si>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</si>
  <si>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</si>
  <si>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</si>
  <si>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</si>
  <si>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</si>
  <si>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</si>
  <si>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</si>
  <si>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</si>
  <si>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</si>
  <si>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</si>
  <si>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</si>
  <si>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</si>
  <si>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</si>
  <si>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</si>
  <si>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</si>
  <si>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</si>
  <si>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</si>
  <si>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</si>
  <si>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</si>
  <si>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</si>
  <si>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</si>
  <si>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</si>
  <si>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</si>
  <si>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</si>
  <si>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</si>
  <si>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</si>
  <si>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</si>
  <si>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</si>
  <si>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</si>
  <si>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</si>
  <si>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</si>
  <si>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</si>
  <si>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</si>
  <si>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</si>
  <si>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</si>
  <si>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</si>
  <si>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</si>
  <si>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</si>
  <si>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</si>
  <si>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</si>
  <si>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</si>
  <si>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</si>
  <si>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</si>
  <si>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</si>
  <si>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</si>
  <si>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</si>
  <si>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</si>
  <si>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</si>
  <si>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</si>
  <si>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</si>
  <si>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</si>
  <si>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</si>
  <si>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</si>
  <si>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</si>
  <si>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</si>
  <si>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</si>
  <si>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</si>
  <si>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</si>
  <si>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</si>
  <si>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</si>
  <si>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</si>
  <si>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</si>
  <si>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</si>
  <si>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</si>
  <si>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</si>
  <si>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</si>
  <si>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</si>
  <si>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</si>
  <si>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</si>
  <si>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</si>
  <si>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</si>
  <si>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</si>
  <si>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</si>
  <si>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</si>
  <si>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</si>
  <si>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</si>
  <si>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</si>
  <si>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</si>
  <si>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</si>
  <si>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</si>
  <si>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</si>
  <si>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</si>
  <si>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</si>
  <si>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</si>
  <si>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</si>
  <si>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</si>
  <si>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</si>
  <si>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</si>
  <si>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</si>
  <si>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</si>
  <si>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</si>
  <si>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</si>
  <si>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</si>
  <si>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</si>
  <si>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</si>
  <si>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</si>
  <si>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</si>
  <si>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</si>
  <si>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</si>
  <si>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</si>
  <si>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</si>
  <si>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</si>
  <si>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</si>
  <si>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</si>
  <si>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</si>
  <si>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</si>
  <si>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</si>
  <si>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</si>
  <si>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</si>
  <si>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</si>
  <si>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</si>
  <si>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</si>
  <si>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</si>
  <si>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</si>
  <si>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</si>
  <si>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</si>
  <si>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</si>
  <si>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</si>
  <si>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</si>
  <si>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</si>
  <si>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</si>
  <si>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</si>
  <si>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</si>
  <si>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</si>
  <si>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</si>
  <si>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</si>
  <si>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</si>
  <si>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</si>
  <si>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</si>
  <si>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</si>
  <si>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</si>
  <si>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</si>
  <si>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</si>
  <si>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</si>
  <si>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</si>
  <si>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</si>
  <si>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</si>
  <si>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</si>
  <si>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</si>
  <si>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</si>
  <si>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</si>
  <si>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</si>
  <si>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</si>
  <si>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</si>
  <si>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</si>
  <si>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</si>
  <si>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</si>
  <si>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</si>
  <si>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</si>
  <si>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</si>
  <si>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</si>
  <si>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</si>
  <si>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</si>
  <si>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</si>
  <si>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</si>
  <si>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</si>
  <si>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</si>
  <si>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</si>
  <si>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</si>
  <si>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</si>
  <si>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</si>
  <si>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</si>
  <si>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</si>
  <si>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</si>
  <si>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</si>
  <si>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</si>
  <si>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</si>
  <si>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</si>
  <si>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</si>
  <si>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</si>
  <si>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</si>
  <si>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</si>
  <si>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</si>
  <si>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</si>
  <si>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</si>
  <si>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</si>
  <si>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</si>
  <si>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</si>
  <si>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</si>
  <si>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</si>
  <si>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</si>
  <si>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</si>
  <si>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</si>
  <si>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</si>
  <si>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</si>
  <si>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</si>
  <si>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</si>
  <si>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</si>
  <si>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</si>
  <si>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</si>
  <si>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</si>
  <si>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</si>
  <si>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</si>
  <si>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</si>
  <si>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</si>
  <si>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</si>
  <si>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</si>
  <si>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</si>
  <si>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</si>
  <si>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</si>
  <si>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</si>
  <si>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</si>
  <si>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</si>
  <si>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</si>
  <si>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</si>
  <si>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</si>
  <si>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</si>
  <si>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</si>
  <si>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</si>
  <si>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</si>
  <si>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</si>
  <si>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</si>
  <si>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</si>
  <si>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</si>
  <si>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</si>
  <si>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</si>
  <si>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</si>
  <si>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</si>
  <si>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</si>
  <si>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</si>
  <si>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</si>
  <si>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</si>
  <si>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</si>
  <si>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</si>
  <si>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</si>
  <si>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</si>
  <si>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</si>
  <si>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</si>
  <si>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</si>
  <si>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</si>
  <si>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</si>
  <si>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</si>
  <si>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</si>
  <si>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</si>
  <si>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</si>
  <si>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</si>
  <si>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</si>
  <si>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</si>
  <si>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</si>
  <si>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</si>
  <si>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</si>
  <si>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</si>
  <si>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</si>
  <si>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</si>
  <si>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</si>
  <si>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</si>
  <si>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</si>
  <si>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</si>
  <si>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</si>
  <si>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</si>
  <si>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</si>
  <si>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</si>
  <si>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</si>
  <si>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</si>
  <si>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</si>
  <si>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</si>
  <si>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</si>
  <si>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</si>
  <si>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</si>
  <si>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</si>
  <si>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</si>
  <si>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</si>
  <si>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</si>
  <si>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</si>
  <si>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</si>
  <si>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</si>
  <si>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</si>
  <si>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</si>
  <si>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</si>
  <si>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</si>
  <si>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</si>
  <si>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</si>
  <si>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</si>
  <si>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</si>
  <si>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</si>
  <si>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</si>
  <si>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</si>
  <si>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</si>
  <si>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</si>
  <si>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</si>
  <si>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</si>
  <si>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</si>
  <si>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</si>
  <si>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</si>
  <si>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</si>
  <si>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</si>
  <si>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</si>
  <si>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</si>
  <si>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</si>
  <si>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</si>
  <si>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</si>
  <si>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</si>
  <si>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</si>
  <si>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</si>
  <si>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</si>
  <si>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</si>
  <si>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</si>
  <si>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</si>
  <si>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</si>
  <si>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</si>
  <si>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</si>
  <si>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</si>
  <si>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</si>
  <si>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</si>
  <si>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</si>
  <si>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</si>
  <si>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</si>
  <si>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</si>
  <si>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</si>
  <si>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</si>
  <si>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</si>
  <si>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</si>
  <si>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</si>
  <si>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</si>
  <si>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</si>
  <si>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</si>
  <si>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</si>
  <si>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</si>
  <si>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</si>
  <si>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</si>
  <si>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</si>
  <si>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</si>
  <si>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</si>
  <si>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</si>
  <si>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</si>
  <si>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</si>
  <si>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</si>
  <si>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</si>
  <si>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</si>
  <si>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</si>
  <si>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</si>
  <si>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</si>
  <si>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</si>
  <si>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</si>
  <si>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</si>
  <si>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</si>
  <si>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</si>
  <si>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</si>
  <si>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</si>
  <si>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</si>
  <si>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</si>
  <si>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</si>
  <si>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</si>
  <si>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</si>
  <si>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</si>
  <si>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</si>
  <si>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</si>
  <si>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</si>
  <si>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</si>
  <si>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</si>
  <si>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</si>
  <si>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</si>
  <si>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</si>
  <si>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</si>
  <si>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</si>
  <si>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</si>
  <si>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</si>
  <si>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</si>
  <si>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</si>
  <si>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</si>
  <si>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</si>
  <si>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</si>
  <si>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</si>
  <si>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</si>
  <si>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</si>
  <si>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</si>
  <si>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</si>
  <si>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</si>
  <si>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</si>
  <si>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</si>
  <si>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</si>
  <si>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</si>
  <si>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</si>
  <si>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</si>
  <si>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</si>
  <si>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</si>
  <si>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</si>
  <si>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</si>
  <si>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</si>
  <si>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</si>
  <si>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</si>
  <si>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</si>
  <si>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</si>
  <si>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</si>
  <si>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</si>
  <si>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</si>
  <si>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</si>
  <si>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</si>
  <si>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</si>
  <si>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</si>
  <si>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</si>
  <si>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</si>
  <si>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</si>
  <si>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</si>
  <si>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</si>
  <si>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</si>
  <si>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</si>
  <si>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</si>
  <si>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</si>
  <si>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</si>
  <si>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</si>
  <si>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</si>
  <si>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</si>
  <si>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</si>
  <si>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</si>
  <si>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</si>
  <si>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</si>
  <si>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</si>
  <si>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</si>
  <si>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</si>
  <si>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</si>
  <si>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</si>
  <si>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</si>
  <si>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</si>
  <si>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</si>
  <si>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</si>
  <si>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</si>
  <si>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</si>
  <si>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</si>
  <si>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</si>
  <si>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</si>
  <si>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</si>
  <si>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</si>
  <si>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</si>
  <si>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</si>
  <si>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</si>
  <si>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</si>
  <si>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</si>
  <si>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</si>
  <si>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</si>
  <si>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</si>
  <si>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</si>
  <si>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</si>
  <si>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</si>
  <si>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</si>
  <si>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</si>
  <si>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</si>
  <si>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</si>
  <si>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</si>
  <si>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</si>
  <si>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</si>
  <si>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</si>
  <si>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</si>
  <si>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</si>
  <si>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</si>
  <si>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</si>
  <si>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</si>
  <si>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</si>
  <si>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</si>
  <si>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</si>
  <si>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</si>
  <si>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</si>
  <si>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</si>
  <si>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</si>
  <si>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</si>
  <si>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</si>
  <si>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</si>
  <si>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</si>
  <si>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</si>
  <si>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</si>
  <si>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</si>
  <si>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</si>
  <si>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</si>
  <si>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</si>
  <si>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</si>
  <si>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</si>
  <si>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</si>
  <si>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</si>
  <si>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</si>
  <si>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</si>
  <si>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</si>
  <si>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</si>
  <si>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</si>
  <si>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</si>
  <si>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</si>
  <si>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</si>
  <si>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</si>
  <si>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</si>
  <si>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</si>
  <si>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</si>
  <si>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</si>
  <si>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</si>
  <si>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</si>
  <si>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</si>
  <si>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</si>
  <si>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</si>
  <si>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</si>
  <si>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</si>
  <si>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</si>
  <si>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</si>
  <si>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</si>
  <si>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</si>
  <si>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</si>
  <si>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</si>
  <si>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</si>
  <si>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</si>
  <si>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</si>
  <si>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</si>
  <si>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</si>
  <si>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</si>
  <si>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</si>
  <si>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</si>
  <si>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</si>
  <si>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</si>
  <si>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</si>
  <si>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</si>
  <si>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</si>
  <si>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</si>
  <si>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</si>
  <si>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</si>
  <si>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</si>
  <si>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</si>
  <si>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</si>
  <si>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</si>
  <si>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</si>
  <si>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</si>
  <si>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</si>
  <si>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</si>
  <si>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</si>
  <si>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</si>
  <si>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</si>
  <si>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</si>
  <si>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</si>
  <si>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</si>
  <si>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</si>
  <si>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</si>
  <si>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</si>
  <si>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</si>
  <si>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</si>
  <si>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</si>
  <si>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</si>
  <si>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</si>
  <si>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</si>
  <si>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</si>
  <si>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</si>
  <si>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</si>
  <si>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</si>
  <si>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</si>
  <si>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</si>
  <si>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</si>
  <si>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</si>
  <si>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</si>
  <si>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</si>
  <si>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</si>
  <si>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</si>
  <si>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</si>
  <si>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</si>
  <si>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</si>
  <si>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</si>
  <si>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</si>
  <si>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</si>
  <si>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</si>
  <si>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</si>
  <si>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</si>
  <si>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</si>
  <si>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</si>
  <si>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</si>
  <si>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</si>
  <si>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</si>
  <si>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</si>
  <si>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</si>
  <si>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</si>
  <si>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</si>
  <si>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</si>
  <si>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</si>
  <si>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</si>
  <si>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</si>
  <si>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</si>
  <si>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</si>
  <si>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</si>
  <si>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</si>
  <si>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</si>
  <si>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</si>
  <si>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</si>
  <si>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</si>
  <si>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</si>
  <si>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</si>
  <si>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</si>
  <si>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</si>
  <si>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</si>
  <si>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</si>
  <si>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</si>
  <si>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</si>
  <si>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</si>
  <si>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</si>
  <si>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</si>
  <si>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</si>
  <si>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</si>
  <si>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</si>
  <si>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</si>
  <si>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</si>
  <si>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</si>
  <si>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</si>
  <si>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</si>
  <si>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</si>
  <si>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</si>
  <si>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</si>
  <si>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</si>
  <si>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</si>
  <si>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</si>
  <si>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</si>
  <si>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</si>
  <si>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</si>
  <si>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</si>
  <si>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</si>
  <si>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</si>
  <si>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</si>
  <si>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</si>
  <si>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</si>
  <si>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</si>
  <si>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</si>
  <si>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</si>
  <si>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</si>
  <si>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</si>
  <si>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</si>
  <si>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</si>
  <si>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</si>
  <si>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</si>
  <si>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</si>
  <si>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</si>
  <si>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</si>
  <si>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</si>
  <si>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</si>
  <si>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</si>
  <si>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</si>
  <si>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</si>
  <si>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</si>
  <si>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</si>
  <si>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</si>
  <si>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</si>
  <si>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</si>
  <si>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</si>
  <si>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</si>
  <si>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</si>
  <si>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</si>
  <si>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</si>
  <si>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</si>
  <si>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</si>
  <si>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</si>
  <si>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</si>
  <si>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</si>
  <si>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</si>
  <si>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</si>
  <si>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</si>
  <si>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</si>
  <si>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</si>
  <si>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</si>
  <si>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</si>
  <si>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</si>
  <si>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</si>
  <si>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</si>
  <si>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</si>
  <si>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</si>
  <si>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</si>
  <si>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</si>
  <si>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</si>
  <si>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</si>
  <si>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</si>
  <si>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</si>
  <si>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</si>
  <si>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</si>
  <si>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</si>
  <si>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</si>
  <si>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</si>
  <si>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</si>
  <si>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</si>
  <si>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</si>
  <si>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</si>
  <si>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</si>
  <si>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</si>
  <si>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</si>
  <si>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</si>
  <si>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</si>
  <si>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</si>
  <si>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</si>
  <si>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</si>
  <si>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</si>
  <si>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</si>
  <si>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</si>
  <si>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</si>
  <si>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</si>
  <si>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</si>
  <si>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</si>
  <si>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</si>
  <si>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</si>
  <si>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</si>
  <si>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</si>
  <si>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</si>
  <si>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</si>
  <si>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</si>
  <si>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</si>
  <si>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</si>
  <si>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</si>
  <si>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</si>
  <si>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</si>
  <si>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</si>
  <si>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</si>
  <si>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</si>
  <si>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</si>
  <si>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</si>
  <si>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</si>
  <si>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</si>
  <si>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</si>
  <si>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</si>
  <si>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</si>
  <si>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</si>
  <si>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</si>
  <si>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</si>
  <si>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</si>
  <si>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</si>
  <si>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</si>
  <si>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</si>
  <si>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</si>
  <si>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</si>
  <si>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</si>
  <si>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</si>
  <si>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</si>
  <si>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</si>
  <si>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</si>
  <si>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</si>
  <si>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</si>
  <si>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</si>
  <si>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</si>
  <si>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</si>
  <si>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</si>
  <si>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</si>
  <si>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</si>
  <si>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</si>
  <si>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</si>
  <si>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</si>
  <si>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</si>
  <si>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</si>
  <si>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</si>
  <si>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</si>
  <si>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</si>
  <si>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</si>
  <si>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</si>
  <si>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</si>
  <si>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</si>
  <si>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</si>
  <si>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</si>
  <si>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</si>
  <si>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</si>
  <si>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</si>
  <si>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</si>
  <si>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</si>
  <si>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</si>
  <si>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</si>
  <si>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</si>
  <si>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</si>
  <si>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</si>
  <si>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</si>
  <si>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</si>
  <si>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</si>
  <si>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</si>
  <si>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</si>
  <si>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</si>
  <si>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</si>
  <si>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</si>
  <si>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</si>
  <si>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</si>
  <si>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</si>
  <si>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</si>
  <si>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</si>
  <si>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</si>
  <si>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</si>
  <si>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</si>
  <si>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</si>
  <si>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</si>
  <si>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</si>
  <si>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</si>
  <si>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</si>
  <si>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</si>
  <si>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</si>
  <si>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</si>
  <si>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</si>
  <si>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</si>
  <si>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</si>
  <si>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</si>
  <si>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</si>
  <si>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</si>
  <si>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</si>
  <si>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</si>
  <si>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</si>
  <si>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</si>
  <si>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</si>
  <si>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</si>
  <si>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</si>
  <si>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</si>
  <si>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</si>
  <si>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</si>
  <si>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</si>
  <si>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</si>
  <si>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</si>
  <si>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</si>
  <si>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</si>
  <si>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</si>
  <si>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</si>
  <si>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</si>
  <si>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</si>
  <si>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</si>
  <si>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</si>
  <si>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</si>
  <si>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</si>
  <si>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</si>
  <si>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</si>
  <si>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</si>
  <si>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</si>
  <si>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</si>
  <si>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</si>
  <si>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</si>
  <si>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</si>
  <si>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</si>
  <si>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</si>
  <si>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</si>
  <si>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</si>
  <si>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</si>
  <si>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</si>
  <si>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</si>
  <si>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</si>
  <si>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</si>
  <si>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</si>
  <si>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</si>
  <si>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</si>
  <si>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</si>
  <si>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</si>
  <si>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</si>
  <si>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</si>
  <si>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</si>
  <si>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</si>
  <si>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</si>
  <si>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</si>
  <si>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</si>
  <si>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</si>
  <si>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</si>
  <si>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</si>
  <si>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</si>
  <si>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</si>
  <si>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</si>
  <si>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</si>
  <si>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</si>
  <si>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</si>
  <si>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</si>
  <si>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</si>
  <si>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</si>
  <si>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</si>
  <si>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</si>
  <si>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</si>
  <si>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</si>
  <si>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</si>
  <si>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</si>
  <si>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</si>
  <si>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</si>
  <si>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</si>
  <si>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</si>
  <si>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</si>
  <si>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</si>
  <si>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</si>
  <si>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</si>
  <si>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</si>
  <si>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</si>
  <si>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</si>
  <si>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</si>
  <si>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</si>
  <si>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</si>
  <si>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</si>
  <si>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</si>
  <si>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</si>
  <si>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</si>
  <si>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</si>
  <si>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</si>
  <si>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</si>
  <si>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</si>
  <si>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</si>
  <si>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</si>
  <si>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</si>
  <si>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</si>
  <si>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</si>
  <si>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</si>
  <si>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</si>
  <si>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</si>
  <si>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</si>
  <si>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</si>
  <si>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</si>
  <si>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</si>
  <si>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</si>
  <si>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</si>
  <si>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</si>
  <si>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</si>
  <si>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</si>
  <si>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</si>
  <si>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</si>
  <si>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</si>
  <si>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</si>
  <si>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</si>
  <si>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</si>
  <si>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</si>
  <si>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</si>
  <si>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</si>
  <si>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</si>
  <si>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</si>
  <si>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</si>
  <si>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</si>
  <si>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</si>
  <si>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</si>
  <si>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</si>
  <si>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</si>
  <si>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</si>
  <si>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</si>
  <si>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</si>
  <si>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</si>
  <si>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</si>
  <si>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</si>
  <si>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</si>
  <si>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</si>
  <si>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</si>
  <si>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</si>
  <si>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</si>
  <si>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</si>
  <si>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</si>
  <si>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</si>
  <si>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</si>
  <si>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</si>
  <si>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</si>
  <si>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</si>
  <si>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</si>
  <si>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</si>
  <si>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</si>
  <si>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</si>
  <si>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</si>
  <si>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</si>
  <si>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</si>
  <si>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</si>
  <si>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</si>
  <si>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</si>
  <si>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</si>
  <si>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</si>
  <si>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</si>
  <si>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</si>
  <si>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</si>
  <si>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</si>
  <si>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</si>
  <si>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</si>
  <si>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</si>
  <si>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</si>
  <si>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</si>
  <si>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</si>
  <si>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</si>
  <si>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</si>
  <si>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</si>
  <si>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</si>
  <si>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</si>
  <si>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</si>
  <si>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</si>
  <si>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</si>
  <si>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</si>
  <si>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</si>
  <si>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</si>
  <si>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</si>
  <si>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</si>
  <si>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</si>
  <si>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</si>
  <si>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</si>
  <si>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</si>
  <si>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</si>
  <si>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</si>
  <si>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</si>
  <si>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</si>
  <si>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</si>
  <si>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</si>
  <si>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</si>
  <si>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</si>
  <si>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</si>
  <si>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</si>
  <si>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</si>
  <si>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</si>
  <si>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</si>
  <si>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</si>
  <si>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</si>
  <si>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</si>
  <si>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</si>
  <si>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</si>
  <si>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</si>
  <si>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</si>
  <si>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</si>
  <si>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</si>
  <si>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</si>
  <si>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</si>
  <si>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</si>
  <si>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</si>
  <si>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</si>
  <si>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</si>
  <si>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</si>
  <si>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</si>
  <si>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</si>
  <si>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</si>
  <si>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</si>
  <si>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</si>
  <si>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</si>
  <si>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</si>
  <si>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</si>
  <si>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</si>
  <si>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</si>
  <si>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</si>
  <si>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</si>
  <si>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</si>
  <si>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</si>
  <si>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</si>
  <si>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</si>
  <si>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</si>
  <si>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</si>
  <si>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</si>
  <si>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</si>
  <si>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</si>
  <si>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</si>
  <si>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</si>
  <si>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</si>
  <si>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</si>
  <si>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</si>
  <si>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</si>
  <si>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</si>
  <si>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</si>
  <si>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</si>
  <si>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</si>
  <si>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</si>
  <si>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</si>
  <si>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</si>
  <si>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</si>
  <si>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</si>
  <si>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</si>
  <si>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</si>
  <si>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</si>
  <si>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</si>
  <si>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</si>
  <si>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</si>
  <si>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</si>
  <si>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</si>
  <si>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</si>
  <si>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</si>
  <si>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</si>
  <si>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</si>
  <si>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</si>
  <si>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</si>
  <si>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</si>
  <si>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</si>
  <si>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</si>
  <si>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</si>
  <si>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</si>
  <si>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</si>
  <si>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</si>
  <si>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</si>
  <si>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</si>
  <si>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</si>
  <si>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</si>
  <si>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</si>
  <si>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</si>
  <si>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</si>
  <si>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</si>
  <si>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</si>
  <si>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</si>
  <si>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</si>
  <si>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</si>
  <si>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</si>
  <si>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</si>
  <si>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</si>
  <si>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</si>
  <si>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</si>
  <si>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</si>
  <si>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</si>
  <si>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</si>
  <si>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</si>
  <si>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</si>
  <si>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</si>
  <si>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</si>
  <si>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</si>
  <si>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</si>
  <si>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</si>
  <si>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</si>
  <si>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</si>
  <si>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</si>
  <si>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</si>
  <si>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</si>
  <si>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</si>
  <si>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</si>
  <si>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</si>
  <si>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</si>
  <si>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</si>
  <si>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</si>
  <si>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</si>
  <si>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</si>
  <si>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</si>
  <si>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</si>
  <si>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</si>
  <si>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</si>
  <si>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</si>
  <si>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</si>
  <si>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</si>
  <si>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</si>
  <si>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</si>
  <si>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</si>
  <si>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</si>
  <si>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</si>
  <si>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</si>
  <si>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</si>
  <si>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</si>
  <si>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</si>
  <si>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</si>
  <si>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</si>
  <si>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</si>
  <si>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</si>
  <si>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</si>
  <si>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</si>
  <si>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</si>
  <si>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</si>
  <si>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</si>
  <si>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</si>
  <si>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</si>
  <si>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</si>
  <si>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</si>
  <si>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</si>
  <si>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</si>
  <si>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</si>
  <si>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</si>
  <si>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</si>
  <si>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</si>
  <si>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</si>
  <si>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</si>
  <si>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</si>
  <si>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</si>
  <si>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</si>
  <si>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</si>
  <si>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</si>
  <si>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</si>
  <si>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</si>
  <si>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</si>
  <si>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</si>
  <si>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</si>
  <si>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</si>
  <si>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</si>
  <si>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</si>
  <si>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</si>
  <si>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</si>
  <si>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</si>
  <si>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</si>
  <si>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</si>
  <si>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</si>
  <si>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</si>
  <si>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</si>
  <si>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</si>
  <si>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</si>
  <si>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</si>
  <si>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</si>
  <si>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</si>
  <si>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</si>
  <si>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</si>
  <si>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</si>
  <si>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</si>
  <si>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</si>
  <si>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</si>
  <si>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</si>
  <si>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</si>
  <si>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</si>
  <si>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</si>
  <si>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</si>
  <si>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</si>
  <si>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</si>
  <si>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</si>
  <si>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</si>
  <si>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</si>
  <si>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</si>
  <si>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</si>
  <si>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</si>
  <si>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</si>
  <si>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</si>
  <si>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</si>
  <si>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</si>
  <si>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</si>
  <si>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</si>
  <si>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</si>
  <si>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</si>
  <si>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</si>
  <si>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</si>
  <si>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</si>
  <si>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</si>
  <si>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</si>
  <si>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</si>
  <si>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</si>
  <si>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</si>
  <si>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</si>
  <si>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</si>
  <si>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</si>
  <si>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</si>
  <si>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</si>
  <si>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</si>
  <si>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</si>
  <si>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</si>
  <si>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</si>
  <si>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</si>
  <si>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</si>
  <si>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</si>
  <si>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</si>
  <si>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</si>
  <si>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</si>
  <si>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</si>
  <si>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</si>
  <si>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</si>
  <si>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</si>
  <si>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</si>
  <si>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</si>
  <si>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</si>
  <si>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</si>
  <si>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</si>
  <si>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</si>
  <si>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</si>
  <si>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</si>
  <si>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</si>
  <si>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</si>
  <si>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</si>
  <si>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</si>
  <si>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</si>
  <si>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</si>
  <si>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</si>
  <si>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</si>
  <si>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</si>
  <si>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</si>
  <si>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</si>
  <si>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</si>
  <si>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</si>
  <si>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</si>
  <si>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</si>
  <si>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</si>
  <si>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</si>
  <si>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</si>
  <si>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</si>
  <si>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</si>
  <si>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</si>
  <si>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</si>
  <si>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</si>
  <si>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</si>
  <si>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</si>
  <si>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</si>
  <si>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</si>
  <si>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</si>
  <si>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</si>
  <si>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</si>
  <si>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</si>
  <si>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</si>
  <si>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</si>
  <si>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</si>
  <si>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</si>
  <si>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</si>
  <si>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</si>
  <si>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</si>
  <si>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</si>
  <si>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</si>
  <si>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</si>
  <si>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</si>
  <si>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</si>
  <si>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</si>
  <si>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</si>
  <si>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</si>
  <si>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</si>
  <si>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</si>
  <si>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</si>
  <si>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</si>
  <si>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</si>
  <si>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</si>
  <si>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</si>
  <si>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</si>
  <si>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</si>
  <si>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</si>
  <si>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</si>
  <si>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</si>
  <si>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</si>
  <si>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</si>
  <si>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</si>
  <si>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</si>
  <si>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</si>
  <si>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</si>
  <si>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</si>
  <si>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</si>
  <si>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</si>
  <si>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</si>
  <si>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</si>
  <si>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</si>
  <si>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</si>
  <si>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</si>
  <si>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</si>
  <si>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</si>
  <si>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</si>
  <si>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</si>
  <si>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</si>
  <si>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</si>
  <si>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</si>
  <si>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</si>
  <si>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</si>
  <si>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</si>
  <si>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</si>
  <si>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</si>
  <si>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</si>
  <si>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</si>
  <si>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</si>
  <si>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</si>
  <si>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</si>
  <si>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</si>
  <si>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</si>
  <si>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</si>
  <si>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</si>
  <si>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</si>
  <si>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</si>
  <si>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</si>
  <si>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</si>
  <si>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</si>
  <si>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</si>
  <si>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</si>
  <si>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</si>
  <si>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</si>
  <si>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</si>
  <si>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</si>
  <si>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</si>
  <si>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</si>
  <si>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</si>
  <si>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</si>
  <si>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</si>
  <si>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</si>
  <si>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</si>
  <si>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</si>
  <si>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</si>
  <si>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</si>
  <si>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</si>
  <si>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</si>
  <si>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</si>
  <si>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</si>
  <si>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</si>
  <si>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</si>
  <si>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</si>
  <si>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</si>
  <si>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</si>
  <si>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</si>
  <si>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</si>
  <si>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</si>
  <si>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</si>
  <si>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</si>
  <si>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</si>
  <si>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</si>
  <si>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</si>
  <si>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</si>
  <si>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</si>
  <si>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</si>
  <si>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</si>
  <si>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</si>
  <si>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</si>
  <si>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</si>
  <si>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</si>
  <si>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</si>
  <si>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</si>
  <si>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</si>
  <si>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</si>
  <si>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</si>
  <si>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</si>
  <si>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</si>
  <si>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</si>
  <si>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</si>
  <si>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</si>
  <si>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</si>
  <si>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</si>
  <si>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</si>
  <si>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</si>
  <si>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</si>
  <si>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</si>
  <si>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</si>
  <si>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</si>
  <si>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</si>
  <si>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</si>
  <si>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</si>
  <si>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</si>
  <si>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</si>
  <si>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</si>
  <si>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</si>
  <si>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</si>
  <si>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</si>
  <si>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</si>
  <si>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</si>
  <si>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</si>
  <si>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</si>
  <si>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</si>
  <si>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</si>
  <si>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</si>
  <si>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</si>
  <si>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</si>
  <si>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</si>
  <si>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</si>
  <si>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</si>
  <si>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</si>
  <si>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</si>
  <si>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</si>
  <si>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</si>
  <si>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</si>
  <si>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</si>
  <si>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</si>
  <si>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</si>
  <si>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</si>
  <si>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</si>
  <si>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</si>
  <si>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</si>
  <si>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</si>
  <si>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</si>
  <si>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</si>
  <si>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</si>
  <si>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</si>
  <si>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</si>
  <si>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</si>
  <si>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</si>
  <si>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</si>
  <si>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</si>
  <si>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</si>
  <si>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</si>
  <si>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</si>
  <si>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</si>
  <si>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</si>
  <si>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</si>
  <si>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</si>
  <si>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</si>
  <si>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</si>
  <si>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</si>
  <si>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</si>
  <si>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</si>
  <si>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</si>
  <si>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</si>
  <si>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</si>
  <si>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</si>
  <si>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</si>
  <si>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</si>
  <si>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</si>
  <si>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</si>
  <si>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</si>
  <si>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</si>
  <si>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</si>
  <si>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</si>
  <si>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</si>
  <si>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</si>
  <si>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</si>
  <si>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</si>
  <si>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</si>
  <si>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</si>
  <si>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</si>
  <si>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</si>
  <si>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</si>
  <si>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</si>
  <si>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</si>
  <si>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</si>
  <si>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</si>
  <si>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</si>
  <si>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</si>
  <si>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</si>
  <si>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</si>
  <si>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</si>
  <si>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</si>
  <si>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</si>
  <si>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</si>
  <si>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</si>
  <si>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</si>
  <si>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</si>
  <si>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</si>
  <si>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</si>
  <si>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</si>
  <si>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</si>
  <si>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</si>
  <si>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</si>
  <si>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</si>
  <si>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</si>
  <si>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</si>
  <si>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</si>
  <si>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</si>
  <si>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</si>
  <si>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</si>
  <si>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</si>
  <si>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</si>
  <si>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</si>
  <si>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</si>
  <si>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</si>
  <si>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</si>
  <si>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</si>
  <si>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</si>
  <si>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</si>
  <si>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</si>
  <si>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</si>
  <si>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</si>
  <si>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</si>
  <si>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</si>
  <si>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</si>
  <si>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</si>
  <si>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</si>
  <si>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</si>
  <si>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</si>
  <si>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</si>
  <si>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</si>
  <si>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</si>
  <si>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</si>
  <si>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</si>
  <si>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</si>
  <si>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</si>
  <si>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</si>
  <si>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</si>
  <si>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</si>
  <si>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</si>
  <si>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</si>
  <si>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</si>
  <si>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</si>
  <si>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</si>
  <si>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</si>
  <si>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</si>
  <si>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</si>
  <si>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</si>
  <si>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</si>
  <si>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</si>
  <si>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</si>
  <si>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</si>
  <si>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</si>
  <si>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</si>
  <si>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</si>
  <si>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</si>
  <si>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</si>
  <si>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</si>
  <si>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</si>
  <si>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</si>
  <si>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</si>
  <si>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</si>
  <si>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</si>
  <si>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</si>
  <si>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</si>
  <si>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</si>
  <si>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</si>
  <si>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</si>
  <si>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</si>
  <si>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</si>
  <si>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</si>
  <si>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</si>
  <si>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</si>
  <si>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</si>
  <si>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</si>
  <si>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</si>
  <si>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</si>
  <si>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</si>
  <si>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</si>
  <si>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</si>
  <si>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</si>
  <si>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</si>
  <si>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</si>
  <si>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</si>
  <si>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</si>
  <si>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</si>
  <si>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</si>
  <si>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</si>
  <si>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</si>
  <si>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</si>
  <si>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</si>
  <si>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</si>
  <si>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</si>
  <si>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</si>
  <si>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</si>
  <si>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</si>
  <si>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</si>
  <si>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</si>
  <si>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</si>
  <si>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</si>
  <si>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</si>
  <si>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</si>
  <si>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</si>
  <si>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</si>
  <si>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</si>
  <si>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</si>
  <si>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</si>
  <si>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</si>
  <si>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</si>
  <si>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</si>
  <si>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</si>
  <si>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</si>
  <si>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</si>
  <si>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</si>
  <si>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</si>
  <si>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</si>
  <si>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</si>
  <si>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</si>
  <si>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</si>
  <si>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</si>
  <si>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</si>
  <si>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</si>
  <si>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</si>
  <si>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</si>
  <si>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</si>
  <si>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</si>
  <si>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</si>
  <si>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</si>
  <si>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</si>
  <si>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</si>
  <si>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</si>
  <si>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</si>
  <si>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</si>
  <si>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</si>
  <si>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</si>
  <si>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</si>
  <si>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</si>
  <si>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</si>
  <si>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</si>
  <si>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</si>
  <si>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</si>
  <si>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</si>
  <si>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</si>
  <si>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</si>
  <si>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</si>
  <si>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</si>
  <si>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</si>
  <si>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</si>
  <si>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</si>
  <si>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</si>
  <si>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</si>
  <si>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</si>
  <si>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</si>
  <si>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</si>
  <si>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</si>
  <si>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</si>
  <si>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</si>
  <si>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</si>
  <si>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</si>
  <si>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</si>
  <si>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</si>
  <si>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</si>
  <si>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</si>
  <si>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</si>
  <si>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</si>
  <si>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</si>
  <si>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</si>
  <si>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</si>
  <si>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</si>
  <si>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</si>
  <si>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</si>
  <si>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</si>
  <si>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</si>
  <si>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</si>
  <si>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</si>
  <si>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</si>
  <si>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</si>
  <si>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</si>
  <si>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</si>
  <si>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</si>
  <si>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</si>
  <si>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</si>
  <si>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</si>
  <si>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</si>
  <si>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</si>
  <si>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</si>
  <si>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</si>
  <si>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</si>
  <si>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</si>
  <si>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</si>
  <si>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</si>
  <si>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</si>
  <si>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</si>
  <si>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</si>
  <si>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</si>
  <si>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</si>
  <si>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</si>
  <si>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</si>
  <si>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</si>
  <si>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</si>
  <si>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</si>
  <si>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</si>
  <si>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</si>
  <si>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</si>
  <si>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</si>
  <si>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</si>
  <si>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</si>
  <si>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</si>
  <si>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</si>
  <si>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</si>
  <si>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</si>
  <si>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</si>
  <si>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</si>
  <si>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</si>
  <si>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</si>
  <si>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</si>
  <si>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</si>
  <si>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</si>
  <si>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</si>
  <si>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</si>
  <si>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</si>
  <si>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</si>
  <si>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</si>
  <si>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</si>
  <si>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</si>
  <si>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</si>
  <si>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</si>
  <si>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</si>
  <si>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</si>
  <si>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</si>
  <si>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</si>
  <si>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</si>
  <si>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</si>
  <si>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</si>
  <si>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</si>
  <si>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</si>
  <si>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</si>
  <si>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</si>
  <si>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</si>
  <si>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</si>
  <si>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</si>
  <si>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</si>
  <si>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</si>
  <si>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</si>
  <si>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</si>
  <si>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</si>
  <si>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</si>
  <si>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</si>
  <si>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</si>
  <si>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</si>
  <si>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</si>
  <si>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</si>
  <si>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</si>
  <si>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</si>
  <si>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</si>
  <si>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</si>
  <si>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</si>
  <si>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</si>
  <si>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</si>
  <si>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</si>
  <si>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</si>
  <si>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</si>
  <si>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</si>
  <si>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</si>
  <si>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</si>
  <si>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</si>
  <si>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</si>
  <si>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</si>
  <si>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</si>
  <si>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</si>
  <si>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</si>
  <si>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</si>
  <si>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</si>
  <si>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</si>
  <si>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</si>
  <si>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</si>
  <si>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</si>
  <si>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</si>
  <si>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</si>
  <si>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</si>
  <si>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</si>
  <si>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</si>
  <si>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</si>
  <si>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</si>
  <si>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</si>
  <si>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</si>
  <si>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</si>
  <si>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</si>
  <si>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</si>
  <si>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</si>
  <si>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</si>
  <si>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</si>
  <si>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</si>
  <si>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</si>
  <si>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</si>
  <si>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</si>
  <si>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</si>
  <si>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</si>
  <si>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</si>
  <si>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</si>
  <si>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</si>
  <si>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</si>
  <si>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</si>
  <si>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</si>
  <si>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</si>
  <si>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</si>
  <si>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</si>
  <si>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</si>
  <si>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</si>
  <si>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</si>
  <si>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</si>
  <si>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</si>
  <si>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</si>
  <si>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</si>
  <si>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</si>
  <si>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</si>
  <si>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</si>
  <si>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</si>
  <si>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</si>
  <si>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</si>
  <si>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</si>
  <si>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</si>
  <si>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</si>
  <si>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</si>
  <si>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</si>
  <si>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</si>
  <si>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</si>
  <si>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</si>
  <si>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</si>
  <si>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</si>
  <si>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</si>
  <si>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</si>
  <si>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</si>
  <si>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</si>
  <si>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</si>
  <si>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</si>
  <si>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</si>
  <si>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</si>
  <si>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</si>
  <si>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</si>
  <si>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</si>
  <si>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</si>
  <si>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</si>
  <si>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</si>
  <si>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</si>
  <si>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</si>
  <si>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</si>
  <si>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</si>
  <si>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</si>
  <si>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</si>
  <si>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</si>
  <si>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</si>
  <si>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</si>
  <si>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</si>
  <si>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</si>
  <si>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</si>
  <si>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</si>
  <si>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</si>
  <si>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</si>
  <si>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</si>
  <si>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</si>
  <si>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</si>
  <si>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</si>
  <si>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</si>
  <si>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</si>
  <si>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</si>
  <si>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</si>
  <si>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</si>
  <si>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</si>
  <si>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</si>
  <si>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</si>
  <si>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</si>
  <si>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</si>
  <si>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</si>
  <si>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</si>
  <si>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</si>
  <si>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</si>
  <si>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</si>
  <si>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</si>
  <si>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</si>
  <si>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</si>
  <si>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</si>
  <si>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</si>
  <si>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</si>
  <si>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</si>
  <si>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</si>
  <si>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</si>
  <si>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</si>
  <si>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</si>
  <si>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</si>
  <si>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</si>
  <si>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</si>
  <si>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</si>
  <si>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</si>
  <si>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</si>
  <si>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</si>
  <si>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</si>
  <si>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</si>
  <si>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</si>
  <si>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</si>
  <si>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</si>
  <si>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</si>
  <si>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</si>
  <si>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</si>
  <si>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</si>
  <si>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</si>
  <si>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</si>
  <si>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</si>
  <si>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</si>
  <si>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</si>
  <si>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</si>
  <si>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</si>
  <si>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</si>
  <si>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</si>
  <si>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</si>
  <si>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</si>
  <si>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</si>
  <si>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</si>
  <si>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</si>
  <si>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</si>
  <si>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</si>
  <si>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</si>
  <si>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</si>
  <si>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</si>
  <si>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</si>
  <si>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</si>
  <si>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</si>
  <si>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</si>
  <si>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</si>
  <si>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</si>
  <si>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</si>
  <si>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</si>
  <si>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</si>
  <si>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</si>
  <si>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</si>
  <si>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</si>
  <si>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</si>
  <si>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</si>
  <si>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</si>
  <si>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</si>
  <si>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</si>
  <si>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</si>
  <si>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</si>
  <si>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</si>
  <si>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</si>
  <si>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</si>
  <si>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</si>
  <si>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</si>
  <si>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</si>
  <si>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</si>
  <si>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</si>
  <si>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</si>
  <si>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</si>
  <si>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</si>
  <si>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</si>
  <si>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</si>
  <si>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</si>
  <si>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</si>
  <si>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</si>
  <si>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</si>
  <si>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</si>
  <si>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</si>
  <si>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</si>
  <si>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</si>
  <si>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</si>
  <si>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</si>
  <si>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</si>
  <si>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</si>
  <si>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</si>
  <si>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</si>
  <si>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</si>
  <si>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</si>
  <si>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</si>
  <si>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</si>
  <si>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</si>
  <si>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</si>
  <si>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</si>
  <si>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</si>
  <si>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</si>
  <si>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</si>
  <si>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</si>
  <si>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</si>
  <si>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</si>
  <si>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</si>
  <si>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</si>
  <si>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</si>
  <si>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</si>
  <si>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</si>
  <si>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</si>
  <si>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</si>
  <si>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</si>
  <si>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</si>
  <si>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</si>
  <si>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</si>
  <si>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</si>
  <si>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</si>
  <si>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</si>
  <si>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</si>
  <si>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</si>
  <si>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</si>
  <si>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</si>
  <si>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</si>
  <si>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</si>
  <si>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</si>
  <si>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</si>
  <si>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</si>
  <si>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</si>
  <si>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</si>
  <si>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</si>
  <si>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</si>
  <si>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</si>
  <si>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</si>
  <si>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</si>
  <si>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</si>
  <si>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</si>
  <si>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</si>
  <si>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</si>
  <si>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</si>
  <si>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</si>
  <si>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</si>
  <si>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</si>
  <si>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</si>
  <si>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</si>
  <si>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</si>
  <si>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</si>
  <si>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</si>
  <si>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</si>
  <si>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</si>
  <si>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</si>
  <si>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</si>
  <si>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</si>
  <si>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</si>
  <si>
    <t>Section 2 and 3 Heat Pump Assessment Estimates</t>
  </si>
  <si>
    <t>Our assessment using Heat Punk</t>
  </si>
  <si>
    <t>Heat pump capacity requirement (kW)</t>
  </si>
  <si>
    <t>Annual heating requirement (kWh/year)</t>
  </si>
  <si>
    <t>Using MCS methodology</t>
  </si>
  <si>
    <t>Your gas boiler usage on coldest days</t>
  </si>
  <si>
    <t>Your annual gas boiler usage</t>
  </si>
  <si>
    <t>EPC usage</t>
  </si>
  <si>
    <t>MCS Adjustments</t>
  </si>
  <si>
    <t>Our Heat Punk heat loss at dT</t>
  </si>
  <si>
    <t>Our Average ACH</t>
  </si>
  <si>
    <t>MCS average ACH</t>
  </si>
  <si>
    <t>Our ventilation heat loss</t>
  </si>
  <si>
    <t>Addition MCS ventilation heat loss</t>
  </si>
  <si>
    <t>Fabric heat loss</t>
  </si>
  <si>
    <t>MCS fabric overstatment</t>
  </si>
  <si>
    <t>MCS fabric heat loss</t>
  </si>
  <si>
    <t>MCS heat loss</t>
  </si>
  <si>
    <t>MCS v. Heat Punk</t>
  </si>
  <si>
    <t>Annual heating gas costs</t>
  </si>
  <si>
    <t>EPC Annual Heating</t>
  </si>
  <si>
    <t>Implied EPC Heat Pump Size</t>
  </si>
  <si>
    <t>Section 3 radiator choices</t>
  </si>
  <si>
    <t>Payback Years</t>
  </si>
  <si>
    <t>Annual Heating ASHP Electric kWh</t>
  </si>
  <si>
    <t>Annual saving</t>
  </si>
  <si>
    <t>Radiator Capacity (watts)</t>
  </si>
  <si>
    <t>Results row</t>
  </si>
  <si>
    <t>Replacement Radiator</t>
  </si>
  <si>
    <t>Radiator Cost</t>
  </si>
  <si>
    <t>Section 3 pipe diameters and flow rates</t>
  </si>
  <si>
    <t>Gas cost</t>
  </si>
  <si>
    <t>U Value after</t>
  </si>
  <si>
    <t>U value current</t>
  </si>
  <si>
    <t>Fabric</t>
  </si>
  <si>
    <t>U value per m2</t>
  </si>
  <si>
    <t>Cost per m2</t>
  </si>
  <si>
    <t>Cavity Wall insulation (50mm)</t>
  </si>
  <si>
    <t>Cavity Wall insulation (100mm)</t>
  </si>
  <si>
    <t>Loft insulation (100mm)</t>
  </si>
  <si>
    <t>Loft insulation (200mm)</t>
  </si>
  <si>
    <t>Loft insulation (300mm)</t>
  </si>
  <si>
    <t>Single glazing (wood)</t>
  </si>
  <si>
    <t>Single glazing (metal)</t>
  </si>
  <si>
    <t>DIY Secondary Glazing</t>
  </si>
  <si>
    <t>Professional Secondary Glazing</t>
  </si>
  <si>
    <t>Professional Secondary Glazing (with refurb)</t>
  </si>
  <si>
    <t>Triple Glazing</t>
  </si>
  <si>
    <t>Vacuum glazing (new window)</t>
  </si>
  <si>
    <t>Vacuum glazing (in existing frame)</t>
  </si>
  <si>
    <t>Double glazing (old)</t>
  </si>
  <si>
    <t>Double glazing (relatively modern)</t>
  </si>
  <si>
    <t>Double glazing (relatively new)</t>
  </si>
  <si>
    <t>Uninsulated suspended floor</t>
  </si>
  <si>
    <t>100mm insulated floor between joists</t>
  </si>
  <si>
    <t>U before</t>
  </si>
  <si>
    <t>U After</t>
  </si>
  <si>
    <t>Implied Area</t>
  </si>
  <si>
    <t>Annual kWh saving</t>
  </si>
  <si>
    <t>Annual runing cost saving</t>
  </si>
  <si>
    <t>Payback years</t>
  </si>
  <si>
    <t>Measure</t>
  </si>
  <si>
    <t>Install Cost</t>
  </si>
  <si>
    <t>Annual running cost saving</t>
  </si>
  <si>
    <t>Section 6 Costs, CO2 and payback</t>
  </si>
  <si>
    <t>Section 5 Insulation</t>
  </si>
  <si>
    <t>Section 4 solar PV</t>
  </si>
  <si>
    <t>Co-pilot instructions:</t>
  </si>
  <si>
    <t>Heat Loss (W)</t>
  </si>
  <si>
    <t>Temperature (°C)</t>
  </si>
  <si>
    <t>Annual Demand (kWh/year)</t>
  </si>
  <si>
    <t>ACH</t>
  </si>
  <si>
    <t>External Walls (W)</t>
  </si>
  <si>
    <t>Floor (W)</t>
  </si>
  <si>
    <t>Internal Ceiling (W)</t>
  </si>
  <si>
    <t>Internal Walls (W)</t>
  </si>
  <si>
    <t>Roof (W)</t>
  </si>
  <si>
    <t>Roof Glazing (W)</t>
  </si>
  <si>
    <t>Ventilation (W)</t>
  </si>
  <si>
    <t>Windows (W)</t>
  </si>
  <si>
    <t>Heat Emitter</t>
  </si>
  <si>
    <t>Output (W)</t>
  </si>
  <si>
    <t>Shortfall (W)</t>
  </si>
  <si>
    <t>Study</t>
  </si>
  <si>
    <t>Shower</t>
  </si>
  <si>
    <t>Store</t>
  </si>
  <si>
    <t>Bedroom</t>
  </si>
  <si>
    <t>Internal Floor (W)</t>
  </si>
  <si>
    <t>Doors (W)</t>
  </si>
  <si>
    <t>Volume (m3)</t>
  </si>
  <si>
    <t>Area (m2)</t>
  </si>
  <si>
    <t>Heat Loss (W/m2)</t>
  </si>
  <si>
    <t>Floor Level</t>
  </si>
  <si>
    <t xml:space="preserve">Type: </t>
  </si>
  <si>
    <t>Log into Heat Punk, select the property, heat pump task, start co-pilot</t>
  </si>
  <si>
    <t>Create a table with the following columns: Room,Floor Level,Volume (m3),Area (m2),Heat Loss (W),Heat Loss (W/m2),Temperature (°C),Annual Demand (kWh/year),ACH,External Walls (W),Internal Walls (W),Internal Ceiling (W),Internal Floor (W),Doors (W),Floor (W),Roof (W),Ventilation (W),Windows (W),Roof Glazing (W),Heat Emitter,Output (W),Shortfall (W)</t>
  </si>
  <si>
    <t>reset history or select 'New' into co-pilot</t>
  </si>
  <si>
    <t>Type: cut and paste as plain text into dialogue</t>
  </si>
  <si>
    <t>Type:</t>
  </si>
  <si>
    <t>clear data rows</t>
  </si>
  <si>
    <t>add this data to the appropriate columns for the ground floor:</t>
  </si>
  <si>
    <t>Cut and paste in Heat Punk data to sheet HeatPunkRaw</t>
  </si>
  <si>
    <t>Living Room</t>
  </si>
  <si>
    <t>-</t>
  </si>
  <si>
    <t>No Heat Emitters</t>
  </si>
  <si>
    <t>2nd Floor Towel Rail (600 x 1600 mm)</t>
  </si>
  <si>
    <t>convert this to a table I can copy into Excel as a comma separated list, remove superscripts from the header:</t>
  </si>
  <si>
    <t>Temperature (C)</t>
  </si>
  <si>
    <t>Annual kWh</t>
  </si>
  <si>
    <t>Heat Loss Fabric Breakdown (Data) annual £ - at Heat Punk modelled heat losses (not customer actual)</t>
  </si>
  <si>
    <t>Annual kWh check</t>
  </si>
  <si>
    <t>Heat Loss Fabric Breakdown (Data) % annual £ - at Heat Punk modelled heat losses (not customer actual)</t>
  </si>
  <si>
    <t>Ensure Heat Punk room names are unique</t>
  </si>
  <si>
    <t>Second</t>
  </si>
  <si>
    <t>K3 (800 x 600 mm)</t>
  </si>
  <si>
    <t>Ground</t>
  </si>
  <si>
    <t>K2 (1700 x 900 mm)</t>
  </si>
  <si>
    <t>Plinth fan convector</t>
  </si>
  <si>
    <t>K2 (900 x 900 mm)</t>
  </si>
  <si>
    <t>K3 (1000 x 600 mm)</t>
  </si>
  <si>
    <t>First</t>
  </si>
  <si>
    <t>P+ (900 x 600 mm)</t>
  </si>
  <si>
    <t>P+ (1400 x 500 mm)</t>
  </si>
  <si>
    <t>Towel Rail (550 x 1600 mm)</t>
  </si>
  <si>
    <t>Check Heat Punk Heat Loss @ dT matches within 2%:</t>
  </si>
  <si>
    <t>Annual £</t>
  </si>
  <si>
    <t>Chart Annual Cost &amp; Percent - Heat Punk Modelling</t>
  </si>
  <si>
    <t xml:space="preserve">Heat Loss Fabric Breakdown (Data) annual kWh - columns sorted by fabric size heat loss </t>
  </si>
  <si>
    <t xml:space="preserve">Heat Loss Fabric Breakdown (Data) annual kWh - rows sorted by room size heat loss </t>
  </si>
  <si>
    <t>Full Heat Punk Table Reformatted from raw-ish data below - forcess extract of full set of columns, sometimes not provided by Hat Punk if missing from floor</t>
  </si>
  <si>
    <t>Landing 2</t>
  </si>
  <si>
    <t>Landing 1</t>
  </si>
  <si>
    <t>Heat Loss Fabric Breakdown (Data) W @ design temperature - reorganised by highest rooms, and fabric type, filters for zero entries (PH 26Feb2025 but last zero row filter not working for some reason?)</t>
  </si>
  <si>
    <t>Annual Cost (Heat Punk)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</si>
</sst>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  <numFmt numFmtId="166" formatCode="#,##0_ ;[Red]\-#,##0\ "/>
  </numFmts>
  <fonts count="1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6"/>
      <color rgb="FF282523"/>
      <name val="Arial"/>
      <family val="2"/>
    </font>
    <font>
      <sz val="6"/>
      <color rgb="FF282523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6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</cellStyleXfs>
  <cellXfs count="86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10" fillId="10" borderId="17" xfId="0" applyFont="1" applyFill="1" applyBorder="1"/>
    <xf numFmtId="0" fontId="10" fillId="10" borderId="18" xfId="0" applyFont="1" applyFill="1" applyBorder="1"/>
    <xf numFmtId="0" fontId="10" fillId="10" borderId="19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3" fontId="0" fillId="0" borderId="0" xfId="0" applyNumberFormat="1"/>
    <xf numFmtId="0" fontId="0" fillId="12" borderId="0" xfId="0" applyFill="1"/>
    <xf numFmtId="6" fontId="0" fillId="12" borderId="0" xfId="0" applyNumberFormat="1" applyFill="1"/>
    <xf numFmtId="3" fontId="0" fillId="12" borderId="0" xfId="0" applyNumberFormat="1" applyFill="1"/>
    <xf numFmtId="9" fontId="0" fillId="12" borderId="0" xfId="2" applyFont="1" applyFill="1"/>
    <xf numFmtId="164" fontId="0" fillId="12" borderId="0" xfId="0" applyNumberFormat="1" applyFill="1"/>
    <xf numFmtId="0" fontId="0" fillId="13" borderId="0" xfId="0" applyFill="1"/>
    <xf numFmtId="0" fontId="2" fillId="13" borderId="0" xfId="0" applyFont="1" applyFill="1" applyAlignment="1">
      <alignment vertical="top" wrapText="1"/>
    </xf>
    <xf numFmtId="0" fontId="6" fillId="13" borderId="0" xfId="0" applyFont="1" applyFill="1"/>
    <xf numFmtId="6" fontId="6" fillId="13" borderId="0" xfId="0" applyNumberFormat="1" applyFont="1" applyFill="1"/>
    <xf numFmtId="166" fontId="0" fillId="12" borderId="0" xfId="0" applyNumberFormat="1" applyFill="1"/>
    <xf numFmtId="1" fontId="0" fillId="12" borderId="0" xfId="0" applyNumberFormat="1" applyFill="1"/>
    <xf numFmtId="0" fontId="11" fillId="14" borderId="0" xfId="0" applyFont="1" applyFill="1" applyAlignment="1">
      <alignment vertical="top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9" fontId="6" fillId="0" borderId="0" xfId="2" applyFont="1"/>
    <xf numFmtId="6" fontId="6" fillId="0" borderId="0" xfId="0" applyNumberFormat="1" applyFont="1"/>
    <xf numFmtId="1" fontId="6" fillId="0" borderId="0" xfId="0" applyNumberFormat="1" applyFont="1"/>
    <xf numFmtId="0" fontId="4" fillId="0" borderId="0" xfId="0" applyFont="1" applyAlignment="1">
      <alignment horizontal="center"/>
    </xf>
  </cellXfs>
  <cellStyles count="6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</cellStyles>
  <dxfs count="68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0" formatCode="&quot;£&quot;#,##0;[Red]\-&quot;£&quot;#,##0"/>
    </dxf>
    <dxf>
      <numFmt numFmtId="0" formatCode="General"/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33" Type="http://schemas.microsoft.com/office/2017/06/relationships/rdSupportingPropertyBag" Target="richData/rdsupportingpropertybag.xml"/><Relationship Id="rId38" Type="http://schemas.microsoft.com/office/2023/09/relationships/Python" Target="pyth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microsoft.com/office/2017/06/relationships/rdSupportingPropertyBagStructure" Target="richData/rdsupportingpropertybagstructure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ichStyles" Target="richData/rich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Structure" Target="richData/rdrichvaluestructure.xml"/><Relationship Id="rId35" Type="http://schemas.microsoft.com/office/2017/10/relationships/person" Target="persons/perso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(years)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1.9081787041785983</c:v>
                </c:pt>
                <c:pt idx="1">
                  <c:v>3.5369323354767119</c:v>
                </c:pt>
                <c:pt idx="2">
                  <c:v>4.3094384195337101</c:v>
                </c:pt>
                <c:pt idx="3">
                  <c:v>5.0701071755681184</c:v>
                </c:pt>
                <c:pt idx="4">
                  <c:v>5.8901088520213314</c:v>
                </c:pt>
                <c:pt idx="5">
                  <c:v>7.0605615288444659</c:v>
                </c:pt>
                <c:pt idx="6">
                  <c:v>7.809364517178488</c:v>
                </c:pt>
                <c:pt idx="7">
                  <c:v>9.3873451000458541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F1C-901A-B13EBF3B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HeatPunkAnalysis!$B$308</c:f>
              <c:strCache>
                <c:ptCount val="1"/>
                <c:pt idx="0">
                  <c:v> (£-10/-2%)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HeatPunkAnalysis!$A$309:$A$331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HeatPunkAnalysis!$B$309:$B$331</c:f>
              <c:numCache>
                <c:formatCode>"£"#,##0_);[Red]\("£"#,##0\)</c:formatCode>
                <c:ptCount val="23"/>
                <c:pt idx="0">
                  <c:v>10.980549172794118</c:v>
                </c:pt>
                <c:pt idx="1">
                  <c:v>-2.5638355738596625</c:v>
                </c:pt>
                <c:pt idx="2">
                  <c:v>0</c:v>
                </c:pt>
                <c:pt idx="3">
                  <c:v>10.984775086505191</c:v>
                </c:pt>
                <c:pt idx="4">
                  <c:v>-5.3000223663609933</c:v>
                </c:pt>
                <c:pt idx="5">
                  <c:v>-7.3536898395721932</c:v>
                </c:pt>
                <c:pt idx="6">
                  <c:v>8.247759699624531</c:v>
                </c:pt>
                <c:pt idx="7">
                  <c:v>-2.2217528622187133</c:v>
                </c:pt>
                <c:pt idx="8">
                  <c:v>-12.133912655971479</c:v>
                </c:pt>
                <c:pt idx="9">
                  <c:v>-10.260962566844919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6-4358-A2B7-8F9D51BB0ED9}"/>
            </c:ext>
          </c:extLst>
        </c:ser>
        <c:ser>
          <c:idx val="1"/>
          <c:order val="1"/>
          <c:tx>
            <c:strRef>
              <c:f>HeatPunkAnalysis!$C$308</c:f>
              <c:strCache>
                <c:ptCount val="1"/>
                <c:pt idx="0">
                  <c:v>Internal Walls (£5/1%)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HeatPunkAnalysis!$A$309:$A$331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HeatPunkAnalysis!$C$309:$C$331</c:f>
              <c:numCache>
                <c:formatCode>"£"#,##0_);[Red]\("£"#,##0\)</c:formatCode>
                <c:ptCount val="23"/>
                <c:pt idx="0">
                  <c:v>6.6773609834558831</c:v>
                </c:pt>
                <c:pt idx="1">
                  <c:v>0</c:v>
                </c:pt>
                <c:pt idx="2">
                  <c:v>0</c:v>
                </c:pt>
                <c:pt idx="3">
                  <c:v>1.7813148788927335</c:v>
                </c:pt>
                <c:pt idx="4">
                  <c:v>0</c:v>
                </c:pt>
                <c:pt idx="5">
                  <c:v>-3.2493048128342248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06-4358-A2B7-8F9D51BB0ED9}"/>
            </c:ext>
          </c:extLst>
        </c:ser>
        <c:ser>
          <c:idx val="2"/>
          <c:order val="2"/>
          <c:tx>
            <c:strRef>
              <c:f>HeatPunkAnalysis!$D$308</c:f>
              <c:strCache>
                <c:ptCount val="1"/>
                <c:pt idx="0">
                  <c:v>Internal Ceiling (£15/2%)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HeatPunkAnalysis!$A$309:$A$331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HeatPunkAnalysis!$D$309:$D$331</c:f>
              <c:numCache>
                <c:formatCode>"£"#,##0_);[Red]\("£"#,##0\)</c:formatCode>
                <c:ptCount val="23"/>
                <c:pt idx="0">
                  <c:v>#N/A</c:v>
                </c:pt>
                <c:pt idx="1">
                  <c:v>15.041168699976689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06-4358-A2B7-8F9D51BB0ED9}"/>
            </c:ext>
          </c:extLst>
        </c:ser>
        <c:ser>
          <c:idx val="3"/>
          <c:order val="3"/>
          <c:tx>
            <c:strRef>
              <c:f>HeatPunkAnalysis!$E$308</c:f>
              <c:strCache>
                <c:ptCount val="1"/>
                <c:pt idx="0">
                  <c:v>Roof Glazing (£26/4%)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HeatPunkAnalysis!$A$309:$A$331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HeatPunkAnalysis!$E$309:$E$331</c:f>
              <c:numCache>
                <c:formatCode>"£"#,##0_);[Red]\("£"#,##0\)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11.281158554792476</c:v>
                </c:pt>
                <c:pt idx="3">
                  <c:v>0</c:v>
                </c:pt>
                <c:pt idx="4">
                  <c:v>14.703287855065982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06-4358-A2B7-8F9D51BB0ED9}"/>
            </c:ext>
          </c:extLst>
        </c:ser>
        <c:ser>
          <c:idx val="4"/>
          <c:order val="4"/>
          <c:tx>
            <c:strRef>
              <c:f>HeatPunkAnalysis!$F$308</c:f>
              <c:strCache>
                <c:ptCount val="1"/>
                <c:pt idx="0">
                  <c:v>Doors (£27/4%)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HeatPunkAnalysis!$A$309:$A$331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HeatPunkAnalysis!$F$309:$F$331</c:f>
              <c:numCache>
                <c:formatCode>"£"#,##0_);[Red]\("£"#,##0\)</c:formatCode>
                <c:ptCount val="23"/>
                <c:pt idx="0">
                  <c:v>0</c:v>
                </c:pt>
                <c:pt idx="1">
                  <c:v>-0.68368948636257676</c:v>
                </c:pt>
                <c:pt idx="2">
                  <c:v>30.254016124216186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3.2706633291614522</c:v>
                </c:pt>
                <c:pt idx="7">
                  <c:v>0</c:v>
                </c:pt>
                <c:pt idx="8">
                  <c:v>-6.3233065953654188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06-4358-A2B7-8F9D51BB0ED9}"/>
            </c:ext>
          </c:extLst>
        </c:ser>
        <c:ser>
          <c:idx val="5"/>
          <c:order val="5"/>
          <c:tx>
            <c:strRef>
              <c:f>HeatPunkAnalysis!$G$308</c:f>
              <c:strCache>
                <c:ptCount val="1"/>
                <c:pt idx="0">
                  <c:v>Internal Floor (£62/10%)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HeatPunkAnalysis!$A$309:$A$331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HeatPunkAnalysis!$G$309:$G$331</c:f>
              <c:numCache>
                <c:formatCode>"£"#,##0_);[Red]\("£"#,##0\)</c:formatCode>
                <c:ptCount val="23"/>
                <c:pt idx="0">
                  <c:v>0</c:v>
                </c:pt>
                <c:pt idx="1">
                  <c:v>24.100054394280832</c:v>
                </c:pt>
                <c:pt idx="2">
                  <c:v>20.340270727580375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6.4943545203316244</c:v>
                </c:pt>
                <c:pt idx="8">
                  <c:v>0</c:v>
                </c:pt>
                <c:pt idx="9">
                  <c:v>11.287058823529412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06-4358-A2B7-8F9D51BB0ED9}"/>
            </c:ext>
          </c:extLst>
        </c:ser>
        <c:ser>
          <c:idx val="6"/>
          <c:order val="6"/>
          <c:tx>
            <c:strRef>
              <c:f>HeatPunkAnalysis!$H$308</c:f>
              <c:strCache>
                <c:ptCount val="1"/>
                <c:pt idx="0">
                  <c:v>Roof (£63/10%)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HeatPunkAnalysis!$A$309:$A$331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HeatPunkAnalysis!$H$309:$H$331</c:f>
              <c:numCache>
                <c:formatCode>"£"#,##0_);[Red]\("£"#,##0\)</c:formatCode>
                <c:ptCount val="23"/>
                <c:pt idx="0">
                  <c:v>32.941647518382354</c:v>
                </c:pt>
                <c:pt idx="1">
                  <c:v>0</c:v>
                </c:pt>
                <c:pt idx="2">
                  <c:v>9.2300388175574799</c:v>
                </c:pt>
                <c:pt idx="3">
                  <c:v>0</c:v>
                </c:pt>
                <c:pt idx="4">
                  <c:v>5.9838962200849934</c:v>
                </c:pt>
                <c:pt idx="5">
                  <c:v>9.0638502673796797</c:v>
                </c:pt>
                <c:pt idx="6">
                  <c:v>0</c:v>
                </c:pt>
                <c:pt idx="7">
                  <c:v>5.8107382550335567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06-4358-A2B7-8F9D51BB0ED9}"/>
            </c:ext>
          </c:extLst>
        </c:ser>
        <c:ser>
          <c:idx val="7"/>
          <c:order val="7"/>
          <c:tx>
            <c:strRef>
              <c:f>HeatPunkAnalysis!$I$308</c:f>
              <c:strCache>
                <c:ptCount val="1"/>
                <c:pt idx="0">
                  <c:v>Floor (£133/21%)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HeatPunkAnalysis!$A$309:$A$331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HeatPunkAnalysis!$I$309:$I$331</c:f>
              <c:numCache>
                <c:formatCode>"£"#,##0_);[Red]\("£"#,##0\)</c:formatCode>
                <c:ptCount val="23"/>
                <c:pt idx="0">
                  <c:v>35.61259191176471</c:v>
                </c:pt>
                <c:pt idx="1">
                  <c:v>37.090154635169789</c:v>
                </c:pt>
                <c:pt idx="2">
                  <c:v>0</c:v>
                </c:pt>
                <c:pt idx="3">
                  <c:v>14.102076124567475</c:v>
                </c:pt>
                <c:pt idx="4">
                  <c:v>4.6161485126369941</c:v>
                </c:pt>
                <c:pt idx="5">
                  <c:v>9.5768983957219245</c:v>
                </c:pt>
                <c:pt idx="6">
                  <c:v>6.3991239048811019</c:v>
                </c:pt>
                <c:pt idx="7">
                  <c:v>7.519778918278722</c:v>
                </c:pt>
                <c:pt idx="8">
                  <c:v>10.595811051693406</c:v>
                </c:pt>
                <c:pt idx="9">
                  <c:v>0</c:v>
                </c:pt>
                <c:pt idx="10">
                  <c:v>7.6957219251336904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06-4358-A2B7-8F9D51BB0ED9}"/>
            </c:ext>
          </c:extLst>
        </c:ser>
        <c:ser>
          <c:idx val="8"/>
          <c:order val="8"/>
          <c:tx>
            <c:strRef>
              <c:f>HeatPunkAnalysis!$J$308</c:f>
              <c:strCache>
                <c:ptCount val="1"/>
                <c:pt idx="0">
                  <c:v>Windows (£142/23%)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HeatPunkAnalysis!$A$309:$A$331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HeatPunkAnalysis!$J$309:$J$331</c:f>
              <c:numCache>
                <c:formatCode>"£"#,##0_);[Red]\("£"#,##0\)</c:formatCode>
                <c:ptCount val="23"/>
                <c:pt idx="0">
                  <c:v>22.406255744485296</c:v>
                </c:pt>
                <c:pt idx="1">
                  <c:v>18.459616131789574</c:v>
                </c:pt>
                <c:pt idx="2">
                  <c:v>21.536757240967457</c:v>
                </c:pt>
                <c:pt idx="3">
                  <c:v>16.477162629757785</c:v>
                </c:pt>
                <c:pt idx="4">
                  <c:v>10.771013196152985</c:v>
                </c:pt>
                <c:pt idx="5">
                  <c:v>7.3536898395721932</c:v>
                </c:pt>
                <c:pt idx="6">
                  <c:v>9.8119899874843561</c:v>
                </c:pt>
                <c:pt idx="7">
                  <c:v>8.0324911172522704</c:v>
                </c:pt>
                <c:pt idx="8">
                  <c:v>12.475713012477717</c:v>
                </c:pt>
                <c:pt idx="9">
                  <c:v>16.075508021390377</c:v>
                </c:pt>
                <c:pt idx="10">
                  <c:v>-1.4251336898395723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06-4358-A2B7-8F9D51BB0ED9}"/>
            </c:ext>
          </c:extLst>
        </c:ser>
        <c:ser>
          <c:idx val="9"/>
          <c:order val="9"/>
          <c:tx>
            <c:strRef>
              <c:f>HeatPunkAnalysis!$K$308</c:f>
              <c:strCache>
                <c:ptCount val="1"/>
                <c:pt idx="0">
                  <c:v>External Walls (£169/27%)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HeatPunkAnalysis!$A$309:$A$331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HeatPunkAnalysis!$K$309:$K$331</c:f>
              <c:numCache>
                <c:formatCode>"£"#,##0_);[Red]\("£"#,##0\)</c:formatCode>
                <c:ptCount val="23"/>
                <c:pt idx="0">
                  <c:v>43.477039292279414</c:v>
                </c:pt>
                <c:pt idx="1">
                  <c:v>38.115688864713654</c:v>
                </c:pt>
                <c:pt idx="2">
                  <c:v>8.3754055937095657</c:v>
                </c:pt>
                <c:pt idx="3">
                  <c:v>17.070934256055363</c:v>
                </c:pt>
                <c:pt idx="4">
                  <c:v>14.361350928203983</c:v>
                </c:pt>
                <c:pt idx="5">
                  <c:v>22.061069518716575</c:v>
                </c:pt>
                <c:pt idx="6">
                  <c:v>5.8303128911138931</c:v>
                </c:pt>
                <c:pt idx="7">
                  <c:v>0</c:v>
                </c:pt>
                <c:pt idx="8">
                  <c:v>17.944518716577541</c:v>
                </c:pt>
                <c:pt idx="9">
                  <c:v>1.7101604278074867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06-4358-A2B7-8F9D51BB0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208698752"/>
        <c:axId val="1208690112"/>
      </c:barChart>
      <c:catAx>
        <c:axId val="1208698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90112"/>
        <c:crosses val="autoZero"/>
        <c:auto val="1"/>
        <c:lblAlgn val="ctr"/>
        <c:lblOffset val="100"/>
        <c:noMultiLvlLbl val="0"/>
      </c:catAx>
      <c:valAx>
        <c:axId val="120869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9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HeatPunkAnalysis!$E$132</c:f>
              <c:strCache>
                <c:ptCount val="1"/>
                <c:pt idx="0">
                  <c:v>External Walls (£142, 27%)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HeatPunkAnalysis!$A$134:$A$156</c:f>
              <c:strCache>
                <c:ptCount val="23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  <c:pt idx="11">
                  <c:v>0 (£0, 0%)</c:v>
                </c:pt>
                <c:pt idx="12">
                  <c:v>0 (£0, 0%)</c:v>
                </c:pt>
                <c:pt idx="13">
                  <c:v>0 (£0, 0%)</c:v>
                </c:pt>
                <c:pt idx="14">
                  <c:v>0 (£0, 0%)</c:v>
                </c:pt>
                <c:pt idx="15">
                  <c:v>0 (£0, 0%)</c:v>
                </c:pt>
                <c:pt idx="16">
                  <c:v>0 (£0, 0%)</c:v>
                </c:pt>
                <c:pt idx="17">
                  <c:v>0 (£0, 0%)</c:v>
                </c:pt>
                <c:pt idx="18">
                  <c:v>0 (£0, 0%)</c:v>
                </c:pt>
                <c:pt idx="19">
                  <c:v>0 (£0, 0%)</c:v>
                </c:pt>
                <c:pt idx="20">
                  <c:v>0 (£0, 0%)</c:v>
                </c:pt>
                <c:pt idx="21">
                  <c:v>0 (£0, 0%)</c:v>
                </c:pt>
                <c:pt idx="22">
                  <c:v>0 (£0, 0%)</c:v>
                </c:pt>
              </c:strCache>
            </c:strRef>
          </c:cat>
          <c:val>
            <c:numRef>
              <c:f>HeatPunkAnalysis!$E$134:$E$156</c:f>
              <c:numCache>
                <c:formatCode>"£"#,##0_);[Red]\("£"#,##0\)</c:formatCode>
                <c:ptCount val="23"/>
                <c:pt idx="0">
                  <c:v>43.477039292279414</c:v>
                </c:pt>
                <c:pt idx="1">
                  <c:v>38.115688864713654</c:v>
                </c:pt>
                <c:pt idx="2">
                  <c:v>8.3754055937095657</c:v>
                </c:pt>
                <c:pt idx="3">
                  <c:v>17.070934256055363</c:v>
                </c:pt>
                <c:pt idx="4">
                  <c:v>14.361350928203983</c:v>
                </c:pt>
                <c:pt idx="5">
                  <c:v>22.061069518716575</c:v>
                </c:pt>
                <c:pt idx="6">
                  <c:v>5.8303128911138931</c:v>
                </c:pt>
                <c:pt idx="7">
                  <c:v>0</c:v>
                </c:pt>
                <c:pt idx="8">
                  <c:v>17.944518716577541</c:v>
                </c:pt>
                <c:pt idx="9">
                  <c:v>1.7101604278074867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4A5C-8E40-5151A705C48C}"/>
            </c:ext>
          </c:extLst>
        </c:ser>
        <c:ser>
          <c:idx val="1"/>
          <c:order val="1"/>
          <c:tx>
            <c:strRef>
              <c:f>HeatPunkAnalysis!$F$132</c:f>
              <c:strCache>
                <c:ptCount val="1"/>
                <c:pt idx="0">
                  <c:v>Windows (£133, 23%)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HeatPunkAnalysis!$A$134:$A$156</c:f>
              <c:strCache>
                <c:ptCount val="23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  <c:pt idx="11">
                  <c:v>0 (£0, 0%)</c:v>
                </c:pt>
                <c:pt idx="12">
                  <c:v>0 (£0, 0%)</c:v>
                </c:pt>
                <c:pt idx="13">
                  <c:v>0 (£0, 0%)</c:v>
                </c:pt>
                <c:pt idx="14">
                  <c:v>0 (£0, 0%)</c:v>
                </c:pt>
                <c:pt idx="15">
                  <c:v>0 (£0, 0%)</c:v>
                </c:pt>
                <c:pt idx="16">
                  <c:v>0 (£0, 0%)</c:v>
                </c:pt>
                <c:pt idx="17">
                  <c:v>0 (£0, 0%)</c:v>
                </c:pt>
                <c:pt idx="18">
                  <c:v>0 (£0, 0%)</c:v>
                </c:pt>
                <c:pt idx="19">
                  <c:v>0 (£0, 0%)</c:v>
                </c:pt>
                <c:pt idx="20">
                  <c:v>0 (£0, 0%)</c:v>
                </c:pt>
                <c:pt idx="21">
                  <c:v>0 (£0, 0%)</c:v>
                </c:pt>
                <c:pt idx="22">
                  <c:v>0 (£0, 0%)</c:v>
                </c:pt>
              </c:strCache>
            </c:strRef>
          </c:cat>
          <c:val>
            <c:numRef>
              <c:f>HeatPunkAnalysis!$F$134:$F$156</c:f>
              <c:numCache>
                <c:formatCode>"£"#,##0_);[Red]\("£"#,##0\)</c:formatCode>
                <c:ptCount val="23"/>
                <c:pt idx="0">
                  <c:v>22.406255744485296</c:v>
                </c:pt>
                <c:pt idx="1">
                  <c:v>18.459616131789574</c:v>
                </c:pt>
                <c:pt idx="2">
                  <c:v>21.536757240967457</c:v>
                </c:pt>
                <c:pt idx="3">
                  <c:v>16.477162629757785</c:v>
                </c:pt>
                <c:pt idx="4">
                  <c:v>10.771013196152985</c:v>
                </c:pt>
                <c:pt idx="5">
                  <c:v>7.3536898395721932</c:v>
                </c:pt>
                <c:pt idx="6">
                  <c:v>9.8119899874843561</c:v>
                </c:pt>
                <c:pt idx="7">
                  <c:v>8.0324911172522704</c:v>
                </c:pt>
                <c:pt idx="8">
                  <c:v>12.475713012477717</c:v>
                </c:pt>
                <c:pt idx="9">
                  <c:v>16.075508021390377</c:v>
                </c:pt>
                <c:pt idx="10">
                  <c:v>-1.4251336898395723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7-4A5C-8E40-5151A705C48C}"/>
            </c:ext>
          </c:extLst>
        </c:ser>
        <c:ser>
          <c:idx val="2"/>
          <c:order val="2"/>
          <c:tx>
            <c:strRef>
              <c:f>HeatPunkAnalysis!$G$132</c:f>
              <c:strCache>
                <c:ptCount val="1"/>
                <c:pt idx="0">
                  <c:v>Floor (£63, 21%)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HeatPunkAnalysis!$A$134:$A$156</c:f>
              <c:strCache>
                <c:ptCount val="23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  <c:pt idx="11">
                  <c:v>0 (£0, 0%)</c:v>
                </c:pt>
                <c:pt idx="12">
                  <c:v>0 (£0, 0%)</c:v>
                </c:pt>
                <c:pt idx="13">
                  <c:v>0 (£0, 0%)</c:v>
                </c:pt>
                <c:pt idx="14">
                  <c:v>0 (£0, 0%)</c:v>
                </c:pt>
                <c:pt idx="15">
                  <c:v>0 (£0, 0%)</c:v>
                </c:pt>
                <c:pt idx="16">
                  <c:v>0 (£0, 0%)</c:v>
                </c:pt>
                <c:pt idx="17">
                  <c:v>0 (£0, 0%)</c:v>
                </c:pt>
                <c:pt idx="18">
                  <c:v>0 (£0, 0%)</c:v>
                </c:pt>
                <c:pt idx="19">
                  <c:v>0 (£0, 0%)</c:v>
                </c:pt>
                <c:pt idx="20">
                  <c:v>0 (£0, 0%)</c:v>
                </c:pt>
                <c:pt idx="21">
                  <c:v>0 (£0, 0%)</c:v>
                </c:pt>
                <c:pt idx="22">
                  <c:v>0 (£0, 0%)</c:v>
                </c:pt>
              </c:strCache>
            </c:strRef>
          </c:cat>
          <c:val>
            <c:numRef>
              <c:f>HeatPunkAnalysis!$G$134:$G$156</c:f>
              <c:numCache>
                <c:formatCode>"£"#,##0_);[Red]\("£"#,##0\)</c:formatCode>
                <c:ptCount val="23"/>
                <c:pt idx="0">
                  <c:v>35.61259191176471</c:v>
                </c:pt>
                <c:pt idx="1">
                  <c:v>37.090154635169789</c:v>
                </c:pt>
                <c:pt idx="2">
                  <c:v>0</c:v>
                </c:pt>
                <c:pt idx="3">
                  <c:v>14.102076124567475</c:v>
                </c:pt>
                <c:pt idx="4">
                  <c:v>4.6161485126369941</c:v>
                </c:pt>
                <c:pt idx="5">
                  <c:v>9.5768983957219245</c:v>
                </c:pt>
                <c:pt idx="6">
                  <c:v>6.3991239048811019</c:v>
                </c:pt>
                <c:pt idx="7">
                  <c:v>7.519778918278722</c:v>
                </c:pt>
                <c:pt idx="8">
                  <c:v>10.595811051693406</c:v>
                </c:pt>
                <c:pt idx="9">
                  <c:v>0</c:v>
                </c:pt>
                <c:pt idx="10">
                  <c:v>7.6957219251336904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57-4A5C-8E40-5151A705C48C}"/>
            </c:ext>
          </c:extLst>
        </c:ser>
        <c:ser>
          <c:idx val="3"/>
          <c:order val="3"/>
          <c:tx>
            <c:strRef>
              <c:f>HeatPunkAnalysis!$H$132</c:f>
              <c:strCache>
                <c:ptCount val="1"/>
                <c:pt idx="0">
                  <c:v>Roof (£62, 10%)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HeatPunkAnalysis!$A$134:$A$156</c:f>
              <c:strCache>
                <c:ptCount val="23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  <c:pt idx="11">
                  <c:v>0 (£0, 0%)</c:v>
                </c:pt>
                <c:pt idx="12">
                  <c:v>0 (£0, 0%)</c:v>
                </c:pt>
                <c:pt idx="13">
                  <c:v>0 (£0, 0%)</c:v>
                </c:pt>
                <c:pt idx="14">
                  <c:v>0 (£0, 0%)</c:v>
                </c:pt>
                <c:pt idx="15">
                  <c:v>0 (£0, 0%)</c:v>
                </c:pt>
                <c:pt idx="16">
                  <c:v>0 (£0, 0%)</c:v>
                </c:pt>
                <c:pt idx="17">
                  <c:v>0 (£0, 0%)</c:v>
                </c:pt>
                <c:pt idx="18">
                  <c:v>0 (£0, 0%)</c:v>
                </c:pt>
                <c:pt idx="19">
                  <c:v>0 (£0, 0%)</c:v>
                </c:pt>
                <c:pt idx="20">
                  <c:v>0 (£0, 0%)</c:v>
                </c:pt>
                <c:pt idx="21">
                  <c:v>0 (£0, 0%)</c:v>
                </c:pt>
                <c:pt idx="22">
                  <c:v>0 (£0, 0%)</c:v>
                </c:pt>
              </c:strCache>
            </c:strRef>
          </c:cat>
          <c:val>
            <c:numRef>
              <c:f>HeatPunkAnalysis!$H$134:$H$156</c:f>
              <c:numCache>
                <c:formatCode>"£"#,##0_);[Red]\("£"#,##0\)</c:formatCode>
                <c:ptCount val="23"/>
                <c:pt idx="0">
                  <c:v>32.941647518382354</c:v>
                </c:pt>
                <c:pt idx="1">
                  <c:v>0</c:v>
                </c:pt>
                <c:pt idx="2">
                  <c:v>9.2300388175574799</c:v>
                </c:pt>
                <c:pt idx="3">
                  <c:v>0</c:v>
                </c:pt>
                <c:pt idx="4">
                  <c:v>5.9838962200849934</c:v>
                </c:pt>
                <c:pt idx="5">
                  <c:v>9.0638502673796797</c:v>
                </c:pt>
                <c:pt idx="6">
                  <c:v>0</c:v>
                </c:pt>
                <c:pt idx="7">
                  <c:v>5.8107382550335567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57-4A5C-8E40-5151A705C48C}"/>
            </c:ext>
          </c:extLst>
        </c:ser>
        <c:ser>
          <c:idx val="4"/>
          <c:order val="4"/>
          <c:tx>
            <c:strRef>
              <c:f>HeatPunkAnalysis!$I$132</c:f>
              <c:strCache>
                <c:ptCount val="1"/>
                <c:pt idx="0">
                  <c:v>Internal Floor (£27, 10%)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HeatPunkAnalysis!$A$134:$A$156</c:f>
              <c:strCache>
                <c:ptCount val="23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  <c:pt idx="11">
                  <c:v>0 (£0, 0%)</c:v>
                </c:pt>
                <c:pt idx="12">
                  <c:v>0 (£0, 0%)</c:v>
                </c:pt>
                <c:pt idx="13">
                  <c:v>0 (£0, 0%)</c:v>
                </c:pt>
                <c:pt idx="14">
                  <c:v>0 (£0, 0%)</c:v>
                </c:pt>
                <c:pt idx="15">
                  <c:v>0 (£0, 0%)</c:v>
                </c:pt>
                <c:pt idx="16">
                  <c:v>0 (£0, 0%)</c:v>
                </c:pt>
                <c:pt idx="17">
                  <c:v>0 (£0, 0%)</c:v>
                </c:pt>
                <c:pt idx="18">
                  <c:v>0 (£0, 0%)</c:v>
                </c:pt>
                <c:pt idx="19">
                  <c:v>0 (£0, 0%)</c:v>
                </c:pt>
                <c:pt idx="20">
                  <c:v>0 (£0, 0%)</c:v>
                </c:pt>
                <c:pt idx="21">
                  <c:v>0 (£0, 0%)</c:v>
                </c:pt>
                <c:pt idx="22">
                  <c:v>0 (£0, 0%)</c:v>
                </c:pt>
              </c:strCache>
            </c:strRef>
          </c:cat>
          <c:val>
            <c:numRef>
              <c:f>HeatPunkAnalysis!$I$134:$I$156</c:f>
              <c:numCache>
                <c:formatCode>"£"#,##0_);[Red]\("£"#,##0\)</c:formatCode>
                <c:ptCount val="23"/>
                <c:pt idx="0">
                  <c:v>0</c:v>
                </c:pt>
                <c:pt idx="1">
                  <c:v>24.100054394280832</c:v>
                </c:pt>
                <c:pt idx="2">
                  <c:v>20.340270727580375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6.4943545203316244</c:v>
                </c:pt>
                <c:pt idx="8">
                  <c:v>0</c:v>
                </c:pt>
                <c:pt idx="9">
                  <c:v>11.287058823529412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57-4A5C-8E40-5151A705C48C}"/>
            </c:ext>
          </c:extLst>
        </c:ser>
        <c:ser>
          <c:idx val="5"/>
          <c:order val="5"/>
          <c:tx>
            <c:strRef>
              <c:f>HeatPunkAnalysis!$J$132</c:f>
              <c:strCache>
                <c:ptCount val="1"/>
                <c:pt idx="0">
                  <c:v>Doors (£26, 4%)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HeatPunkAnalysis!$A$134:$A$156</c:f>
              <c:strCache>
                <c:ptCount val="23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  <c:pt idx="11">
                  <c:v>0 (£0, 0%)</c:v>
                </c:pt>
                <c:pt idx="12">
                  <c:v>0 (£0, 0%)</c:v>
                </c:pt>
                <c:pt idx="13">
                  <c:v>0 (£0, 0%)</c:v>
                </c:pt>
                <c:pt idx="14">
                  <c:v>0 (£0, 0%)</c:v>
                </c:pt>
                <c:pt idx="15">
                  <c:v>0 (£0, 0%)</c:v>
                </c:pt>
                <c:pt idx="16">
                  <c:v>0 (£0, 0%)</c:v>
                </c:pt>
                <c:pt idx="17">
                  <c:v>0 (£0, 0%)</c:v>
                </c:pt>
                <c:pt idx="18">
                  <c:v>0 (£0, 0%)</c:v>
                </c:pt>
                <c:pt idx="19">
                  <c:v>0 (£0, 0%)</c:v>
                </c:pt>
                <c:pt idx="20">
                  <c:v>0 (£0, 0%)</c:v>
                </c:pt>
                <c:pt idx="21">
                  <c:v>0 (£0, 0%)</c:v>
                </c:pt>
                <c:pt idx="22">
                  <c:v>0 (£0, 0%)</c:v>
                </c:pt>
              </c:strCache>
            </c:strRef>
          </c:cat>
          <c:val>
            <c:numRef>
              <c:f>HeatPunkAnalysis!$J$134:$J$156</c:f>
              <c:numCache>
                <c:formatCode>"£"#,##0_);[Red]\("£"#,##0\)</c:formatCode>
                <c:ptCount val="23"/>
                <c:pt idx="0">
                  <c:v>0</c:v>
                </c:pt>
                <c:pt idx="1">
                  <c:v>-0.68368948636257676</c:v>
                </c:pt>
                <c:pt idx="2">
                  <c:v>30.254016124216186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3.2706633291614522</c:v>
                </c:pt>
                <c:pt idx="7">
                  <c:v>0</c:v>
                </c:pt>
                <c:pt idx="8">
                  <c:v>-6.3233065953654188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57-4A5C-8E40-5151A705C48C}"/>
            </c:ext>
          </c:extLst>
        </c:ser>
        <c:ser>
          <c:idx val="6"/>
          <c:order val="6"/>
          <c:tx>
            <c:strRef>
              <c:f>HeatPunkAnalysis!$K$132</c:f>
              <c:strCache>
                <c:ptCount val="1"/>
                <c:pt idx="0">
                  <c:v>Roof Glazing (£15, 4%)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HeatPunkAnalysis!$A$134:$A$156</c:f>
              <c:strCache>
                <c:ptCount val="23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  <c:pt idx="11">
                  <c:v>0 (£0, 0%)</c:v>
                </c:pt>
                <c:pt idx="12">
                  <c:v>0 (£0, 0%)</c:v>
                </c:pt>
                <c:pt idx="13">
                  <c:v>0 (£0, 0%)</c:v>
                </c:pt>
                <c:pt idx="14">
                  <c:v>0 (£0, 0%)</c:v>
                </c:pt>
                <c:pt idx="15">
                  <c:v>0 (£0, 0%)</c:v>
                </c:pt>
                <c:pt idx="16">
                  <c:v>0 (£0, 0%)</c:v>
                </c:pt>
                <c:pt idx="17">
                  <c:v>0 (£0, 0%)</c:v>
                </c:pt>
                <c:pt idx="18">
                  <c:v>0 (£0, 0%)</c:v>
                </c:pt>
                <c:pt idx="19">
                  <c:v>0 (£0, 0%)</c:v>
                </c:pt>
                <c:pt idx="20">
                  <c:v>0 (£0, 0%)</c:v>
                </c:pt>
                <c:pt idx="21">
                  <c:v>0 (£0, 0%)</c:v>
                </c:pt>
                <c:pt idx="22">
                  <c:v>0 (£0, 0%)</c:v>
                </c:pt>
              </c:strCache>
            </c:strRef>
          </c:cat>
          <c:val>
            <c:numRef>
              <c:f>HeatPunkAnalysis!$K$134:$K$156</c:f>
              <c:numCache>
                <c:formatCode>"£"#,##0_);[Red]\("£"#,##0\)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11.281158554792476</c:v>
                </c:pt>
                <c:pt idx="3">
                  <c:v>0</c:v>
                </c:pt>
                <c:pt idx="4">
                  <c:v>14.703287855065982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57-4A5C-8E40-5151A705C48C}"/>
            </c:ext>
          </c:extLst>
        </c:ser>
        <c:ser>
          <c:idx val="7"/>
          <c:order val="7"/>
          <c:tx>
            <c:strRef>
              <c:f>HeatPunkAnalysis!$L$132</c:f>
              <c:strCache>
                <c:ptCount val="1"/>
                <c:pt idx="0">
                  <c:v>Internal Ceiling (£5, 2%)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HeatPunkAnalysis!$A$134:$A$156</c:f>
              <c:strCache>
                <c:ptCount val="23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  <c:pt idx="11">
                  <c:v>0 (£0, 0%)</c:v>
                </c:pt>
                <c:pt idx="12">
                  <c:v>0 (£0, 0%)</c:v>
                </c:pt>
                <c:pt idx="13">
                  <c:v>0 (£0, 0%)</c:v>
                </c:pt>
                <c:pt idx="14">
                  <c:v>0 (£0, 0%)</c:v>
                </c:pt>
                <c:pt idx="15">
                  <c:v>0 (£0, 0%)</c:v>
                </c:pt>
                <c:pt idx="16">
                  <c:v>0 (£0, 0%)</c:v>
                </c:pt>
                <c:pt idx="17">
                  <c:v>0 (£0, 0%)</c:v>
                </c:pt>
                <c:pt idx="18">
                  <c:v>0 (£0, 0%)</c:v>
                </c:pt>
                <c:pt idx="19">
                  <c:v>0 (£0, 0%)</c:v>
                </c:pt>
                <c:pt idx="20">
                  <c:v>0 (£0, 0%)</c:v>
                </c:pt>
                <c:pt idx="21">
                  <c:v>0 (£0, 0%)</c:v>
                </c:pt>
                <c:pt idx="22">
                  <c:v>0 (£0, 0%)</c:v>
                </c:pt>
              </c:strCache>
            </c:strRef>
          </c:cat>
          <c:val>
            <c:numRef>
              <c:f>HeatPunkAnalysis!$L$134:$L$156</c:f>
              <c:numCache>
                <c:formatCode>"£"#,##0_);[Red]\("£"#,##0\)</c:formatCode>
                <c:ptCount val="23"/>
                <c:pt idx="0">
                  <c:v>#N/A</c:v>
                </c:pt>
                <c:pt idx="1">
                  <c:v>15.041168699976689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57-4A5C-8E40-5151A705C48C}"/>
            </c:ext>
          </c:extLst>
        </c:ser>
        <c:ser>
          <c:idx val="8"/>
          <c:order val="8"/>
          <c:tx>
            <c:strRef>
              <c:f>HeatPunkAnalysis!$M$132</c:f>
              <c:strCache>
                <c:ptCount val="1"/>
                <c:pt idx="0">
                  <c:v>Internal Walls (£-10, 1%)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HeatPunkAnalysis!$A$134:$A$156</c:f>
              <c:strCache>
                <c:ptCount val="23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  <c:pt idx="11">
                  <c:v>0 (£0, 0%)</c:v>
                </c:pt>
                <c:pt idx="12">
                  <c:v>0 (£0, 0%)</c:v>
                </c:pt>
                <c:pt idx="13">
                  <c:v>0 (£0, 0%)</c:v>
                </c:pt>
                <c:pt idx="14">
                  <c:v>0 (£0, 0%)</c:v>
                </c:pt>
                <c:pt idx="15">
                  <c:v>0 (£0, 0%)</c:v>
                </c:pt>
                <c:pt idx="16">
                  <c:v>0 (£0, 0%)</c:v>
                </c:pt>
                <c:pt idx="17">
                  <c:v>0 (£0, 0%)</c:v>
                </c:pt>
                <c:pt idx="18">
                  <c:v>0 (£0, 0%)</c:v>
                </c:pt>
                <c:pt idx="19">
                  <c:v>0 (£0, 0%)</c:v>
                </c:pt>
                <c:pt idx="20">
                  <c:v>0 (£0, 0%)</c:v>
                </c:pt>
                <c:pt idx="21">
                  <c:v>0 (£0, 0%)</c:v>
                </c:pt>
                <c:pt idx="22">
                  <c:v>0 (£0, 0%)</c:v>
                </c:pt>
              </c:strCache>
            </c:strRef>
          </c:cat>
          <c:val>
            <c:numRef>
              <c:f>HeatPunkAnalysis!$M$134:$M$156</c:f>
              <c:numCache>
                <c:formatCode>"£"#,##0_);[Red]\("£"#,##0\)</c:formatCode>
                <c:ptCount val="23"/>
                <c:pt idx="0">
                  <c:v>6.6773609834558831</c:v>
                </c:pt>
                <c:pt idx="1">
                  <c:v>0</c:v>
                </c:pt>
                <c:pt idx="2">
                  <c:v>0</c:v>
                </c:pt>
                <c:pt idx="3">
                  <c:v>1.7813148788927335</c:v>
                </c:pt>
                <c:pt idx="4">
                  <c:v>0</c:v>
                </c:pt>
                <c:pt idx="5">
                  <c:v>-3.2493048128342248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57-4A5C-8E40-5151A705C48C}"/>
            </c:ext>
          </c:extLst>
        </c:ser>
        <c:ser>
          <c:idx val="9"/>
          <c:order val="9"/>
          <c:tx>
            <c:strRef>
              <c:f>HeatPunkAnalysis!$N$132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HeatPunkAnalysis!$A$134:$A$156</c:f>
              <c:strCache>
                <c:ptCount val="23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  <c:pt idx="11">
                  <c:v>0 (£0, 0%)</c:v>
                </c:pt>
                <c:pt idx="12">
                  <c:v>0 (£0, 0%)</c:v>
                </c:pt>
                <c:pt idx="13">
                  <c:v>0 (£0, 0%)</c:v>
                </c:pt>
                <c:pt idx="14">
                  <c:v>0 (£0, 0%)</c:v>
                </c:pt>
                <c:pt idx="15">
                  <c:v>0 (£0, 0%)</c:v>
                </c:pt>
                <c:pt idx="16">
                  <c:v>0 (£0, 0%)</c:v>
                </c:pt>
                <c:pt idx="17">
                  <c:v>0 (£0, 0%)</c:v>
                </c:pt>
                <c:pt idx="18">
                  <c:v>0 (£0, 0%)</c:v>
                </c:pt>
                <c:pt idx="19">
                  <c:v>0 (£0, 0%)</c:v>
                </c:pt>
                <c:pt idx="20">
                  <c:v>0 (£0, 0%)</c:v>
                </c:pt>
                <c:pt idx="21">
                  <c:v>0 (£0, 0%)</c:v>
                </c:pt>
                <c:pt idx="22">
                  <c:v>0 (£0, 0%)</c:v>
                </c:pt>
              </c:strCache>
            </c:strRef>
          </c:cat>
          <c:val>
            <c:numRef>
              <c:f>HeatPunkAnalysis!$N$134:$N$156</c:f>
              <c:numCache>
                <c:formatCode>"£"#,##0_);[Red]\("£"#,##0\)</c:formatCode>
                <c:ptCount val="23"/>
                <c:pt idx="0">
                  <c:v>10.980549172794118</c:v>
                </c:pt>
                <c:pt idx="1">
                  <c:v>-2.5638355738596625</c:v>
                </c:pt>
                <c:pt idx="2">
                  <c:v>0</c:v>
                </c:pt>
                <c:pt idx="3">
                  <c:v>10.984775086505191</c:v>
                </c:pt>
                <c:pt idx="4">
                  <c:v>-5.3000223663609933</c:v>
                </c:pt>
                <c:pt idx="5">
                  <c:v>-7.3536898395721932</c:v>
                </c:pt>
                <c:pt idx="6">
                  <c:v>8.247759699624531</c:v>
                </c:pt>
                <c:pt idx="7">
                  <c:v>-2.2217528622187133</c:v>
                </c:pt>
                <c:pt idx="8">
                  <c:v>-12.133912655971479</c:v>
                </c:pt>
                <c:pt idx="9">
                  <c:v>-10.260962566844919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57-4A5C-8E40-5151A705C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8483519"/>
        <c:axId val="1128482559"/>
      </c:barChart>
      <c:catAx>
        <c:axId val="112848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2559"/>
        <c:crosses val="autoZero"/>
        <c:auto val="1"/>
        <c:lblAlgn val="ctr"/>
        <c:lblOffset val="100"/>
        <c:noMultiLvlLbl val="0"/>
      </c:catAx>
      <c:valAx>
        <c:axId val="112848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1.9081787041785983</c:v>
                </c:pt>
                <c:pt idx="1">
                  <c:v>3.5369323354767119</c:v>
                </c:pt>
                <c:pt idx="2">
                  <c:v>4.3094384195337101</c:v>
                </c:pt>
                <c:pt idx="3">
                  <c:v>5.0701071755681184</c:v>
                </c:pt>
                <c:pt idx="4">
                  <c:v>5.8901088520213314</c:v>
                </c:pt>
                <c:pt idx="5">
                  <c:v>7.0605615288444659</c:v>
                </c:pt>
                <c:pt idx="6">
                  <c:v>7.809364517178488</c:v>
                </c:pt>
                <c:pt idx="7">
                  <c:v>9.3873451000458541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#N/A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#N/A</c:v>
                </c:pt>
                <c:pt idx="45">
                  <c:v>2.4123000000000001</c:v>
                </c:pt>
                <c:pt idx="46">
                  <c:v>#N/A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#N/A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1266825</xdr:colOff>
      <xdr:row>11</xdr:row>
      <xdr:rowOff>123826</xdr:rowOff>
    </xdr:from>
    <xdr:to>
      <xdr:col>5</xdr:col>
      <xdr:colOff>557212</xdr:colOff>
      <xdr:row>26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1EEA6-BB57-474C-BCB6-163D72373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621504</xdr:colOff>
      <xdr:row>312</xdr:row>
      <xdr:rowOff>38100</xdr:rowOff>
    </xdr:from>
    <xdr:to>
      <xdr:col>15</xdr:col>
      <xdr:colOff>628648</xdr:colOff>
      <xdr:row>334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75BD2-DAF6-1BD6-32F0-CC556855F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1007687</xdr:colOff>
      <xdr:row>134</xdr:row>
      <xdr:rowOff>124384</xdr:rowOff>
    </xdr:from>
    <xdr:to>
      <xdr:col>13</xdr:col>
      <xdr:colOff>593910</xdr:colOff>
      <xdr:row>163</xdr:row>
      <xdr:rowOff>123265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254BA-16E4-2270-4967-D1C287DF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hilip Haile" id="{6B14A3FD-C86F-4418-A61B-D2B45A715CA8}" userId="S::Philip.Haile@bwce.coop::c8d0fde7-c099-4175-925d-823553a40d1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>0</fb>
    <v>0</v>
  </rv>
  <rv s="1">
    <fb>0</fb>
    <v>&lt;class 'NoneType'&gt;</v>
    <v>NoneType</v>
    <v>None</v>
    <v>0</v>
    <v>1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python">
    <k n="Python_type" t="s"/>
    <k n="Python_typeName" t="s"/>
    <k n="Python_str" t="s"/>
    <k n="preview" t="r"/>
    <k n="_Provider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47" totalsRowShown="0">
  <autoFilter ref="A1:H147" xr:uid="{58EEB467-E210-4341-8481-A47BCCD8FBA1}"/>
  <sortState xmlns:xlrd2="http://schemas.microsoft.com/office/spreadsheetml/2017/richdata2" ref="A2:H125">
    <sortCondition ref="A2:A147"/>
  </sortState>
  <tableColumns count="8">
    <tableColumn id="1" xr3:uid="{9BB030BD-CDEC-486F-89D1-6094E4AC4FFD}" name="Radiator Key" dataDxfId="67">
      <calculatedColumnFormula>B2&amp;"x"&amp;C2&amp;"x"&amp;E2&amp;"x"&amp;D2</calculatedColumnFormula>
    </tableColumn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66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1:C23" totalsRowShown="0">
  <autoFilter ref="A1:C23" xr:uid="{0E12B383-07AD-40EF-B5C1-680D56C9B1F1}"/>
  <tableColumns count="3">
    <tableColumn id="1" xr3:uid="{E2F919BA-9F12-4F38-9024-B496616313F5}" name="Room Name"/>
    <tableColumn id="2" xr3:uid="{6B10A149-4861-4967-BFD2-D98D041BD0DC}" name="Heat Loss"/>
    <tableColumn id="3" xr3:uid="{0EEC3356-1025-4401-A48D-19D36739BA0E}" name="Room Temperatu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65"/>
    <tableColumn id="3" xr3:uid="{FE7DE30C-00EC-4D58-B9FE-BE9B4D10D42F}" uniqueName="3" name="address2" queryTableFieldId="3" dataDxfId="64"/>
    <tableColumn id="4" xr3:uid="{2970744F-A5A3-488C-876C-7166CE42E329}" uniqueName="4" name="address3" queryTableFieldId="4" dataDxfId="63"/>
    <tableColumn id="5" xr3:uid="{4BE7B15C-291F-4F23-B153-34D225FDF079}" uniqueName="5" name="postcode" queryTableFieldId="5" dataDxfId="62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61"/>
    <tableColumn id="8" xr3:uid="{3CDF47B7-6A22-46A7-ABFD-3F3005E21877}" uniqueName="8" name="potential-energy-rating" queryTableFieldId="8" dataDxfId="60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59"/>
    <tableColumn id="12" xr3:uid="{431A9145-5429-4519-94E9-0D4E22DE76D1}" uniqueName="12" name="built-form" queryTableFieldId="12" dataDxfId="58"/>
    <tableColumn id="13" xr3:uid="{46591018-D17B-4871-9323-E82EC0261DD4}" uniqueName="13" name="inspection-date" queryTableFieldId="13" dataDxfId="57"/>
    <tableColumn id="14" xr3:uid="{85A8A77B-F73D-40E0-BD19-0BAAD417C2F4}" uniqueName="14" name="local-authority" queryTableFieldId="14" dataDxfId="56"/>
    <tableColumn id="15" xr3:uid="{16C0C5F4-8097-4F19-AC11-9C38D14AC078}" uniqueName="15" name="constituency" queryTableFieldId="15" dataDxfId="55"/>
    <tableColumn id="16" xr3:uid="{E0C82F27-2D1A-4241-B5EB-19C3CC219F6D}" uniqueName="16" name="county" queryTableFieldId="16" dataDxfId="54"/>
    <tableColumn id="17" xr3:uid="{A0B2C456-62E9-444E-8846-BD9BE589F2EA}" uniqueName="17" name="lodgement-date" queryTableFieldId="17" dataDxfId="53"/>
    <tableColumn id="18" xr3:uid="{8A6F77D8-9FDF-4146-8A45-BDF1CC0A7FA3}" uniqueName="18" name="transaction-type" queryTableFieldId="18" dataDxfId="52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51"/>
    <tableColumn id="34" xr3:uid="{2C108195-9353-4EEA-A560-5951B88CE4B9}" uniqueName="34" name="mains-gas-flag" queryTableFieldId="34" dataDxfId="50"/>
    <tableColumn id="35" xr3:uid="{6ED824CA-3AF1-4347-B1F1-F679930ACA81}" uniqueName="35" name="floor-level" queryTableFieldId="35" dataDxfId="49"/>
    <tableColumn id="36" xr3:uid="{DEF80D3A-9FE5-4610-962E-8B21B92DC4AB}" uniqueName="36" name="flat-top-storey" queryTableFieldId="36" dataDxfId="48"/>
    <tableColumn id="37" xr3:uid="{60B88DC4-16B0-453B-975B-E356FF172C8F}" uniqueName="37" name="flat-storey-count" queryTableFieldId="37" dataDxfId="47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46"/>
    <tableColumn id="41" xr3:uid="{46D5D65A-4896-49D1-A4AD-D0D1A38A11BA}" uniqueName="41" name="glazed-area" queryTableFieldId="41" dataDxfId="45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44"/>
    <tableColumn id="48" xr3:uid="{936588BE-4992-42FF-9B87-1475C653900C}" uniqueName="48" name="hot-water-energy-eff" queryTableFieldId="48" dataDxfId="43"/>
    <tableColumn id="49" xr3:uid="{95F6A363-C9C6-48B9-B96E-3FB7A6318B95}" uniqueName="49" name="hot-water-env-eff" queryTableFieldId="49" dataDxfId="42"/>
    <tableColumn id="50" xr3:uid="{D3D57C46-2FCA-43CC-B94C-38A3FCD7B4BC}" uniqueName="50" name="floor-description" queryTableFieldId="50" dataDxfId="41"/>
    <tableColumn id="51" xr3:uid="{5377900D-CCFD-4996-BE85-B6C092082910}" uniqueName="51" name="floor-energy-eff" queryTableFieldId="51" dataDxfId="40"/>
    <tableColumn id="52" xr3:uid="{26B970CF-0AC3-4595-B5A2-0FACD53F4CF7}" uniqueName="52" name="floor-env-eff" queryTableFieldId="52" dataDxfId="39"/>
    <tableColumn id="53" xr3:uid="{F5CE87CE-AF19-4765-B12B-206BBA3579F2}" uniqueName="53" name="windows-description" queryTableFieldId="53" dataDxfId="38"/>
    <tableColumn id="54" xr3:uid="{2EDD39D8-6248-499E-88B8-DF35D73E628E}" uniqueName="54" name="windows-energy-eff" queryTableFieldId="54" dataDxfId="37"/>
    <tableColumn id="55" xr3:uid="{10E2B8CE-873A-4387-B0ED-19E3BFA826FA}" uniqueName="55" name="windows-env-eff" queryTableFieldId="55" dataDxfId="36"/>
    <tableColumn id="56" xr3:uid="{616BB6D5-9E42-4DE4-AA7D-BA107600B808}" uniqueName="56" name="walls-description" queryTableFieldId="56" dataDxfId="35"/>
    <tableColumn id="57" xr3:uid="{22320CA3-1178-4FCF-8910-84AE7AFBA3CE}" uniqueName="57" name="walls-energy-eff" queryTableFieldId="57" dataDxfId="34"/>
    <tableColumn id="58" xr3:uid="{A71E04B2-F3B4-4841-A646-080640483DEF}" uniqueName="58" name="walls-env-eff" queryTableFieldId="58" dataDxfId="33"/>
    <tableColumn id="59" xr3:uid="{DA207A27-7BB6-43A4-9F5C-7D3EA50D27E4}" uniqueName="59" name="secondheat-description" queryTableFieldId="59" dataDxfId="32"/>
    <tableColumn id="60" xr3:uid="{1AA7331B-913D-4FD3-97C4-E86E3D5BC8E0}" uniqueName="60" name="sheating-energy-eff" queryTableFieldId="60" dataDxfId="31"/>
    <tableColumn id="61" xr3:uid="{EF8E9C60-B013-420E-8D9E-209B8DD75477}" uniqueName="61" name="sheating-env-eff" queryTableFieldId="61" dataDxfId="30"/>
    <tableColumn id="62" xr3:uid="{14176F5E-539C-4AA1-92A5-225C8ADDDA09}" uniqueName="62" name="roof-description" queryTableFieldId="62" dataDxfId="29"/>
    <tableColumn id="63" xr3:uid="{9CCB7625-9B22-4509-9A08-0718F6258B4D}" uniqueName="63" name="roof-energy-eff" queryTableFieldId="63" dataDxfId="28"/>
    <tableColumn id="64" xr3:uid="{9F257518-C012-4C27-BAA4-5BF04D214634}" uniqueName="64" name="roof-env-eff" queryTableFieldId="64" dataDxfId="27"/>
    <tableColumn id="65" xr3:uid="{A0EF518B-E1C7-4607-8AA5-F2C131A2B4B4}" uniqueName="65" name="mainheat-description" queryTableFieldId="65" dataDxfId="26"/>
    <tableColumn id="66" xr3:uid="{B91EDE72-9E3E-4F04-9E3F-5DF78A65E10A}" uniqueName="66" name="mainheat-energy-eff" queryTableFieldId="66" dataDxfId="25"/>
    <tableColumn id="67" xr3:uid="{D0BE486F-757B-4693-8710-1F2B39D1355C}" uniqueName="67" name="mainheat-env-eff" queryTableFieldId="67" dataDxfId="24"/>
    <tableColumn id="68" xr3:uid="{81602728-04E2-4E3A-8899-32164C014E21}" uniqueName="68" name="mainheatcont-description" queryTableFieldId="68" dataDxfId="23"/>
    <tableColumn id="69" xr3:uid="{6DE0614E-F857-42EC-9B6A-182AB195618F}" uniqueName="69" name="mainheatc-energy-eff" queryTableFieldId="69" dataDxfId="22"/>
    <tableColumn id="70" xr3:uid="{0D939316-6A34-43EC-9827-2C711B16A5C2}" uniqueName="70" name="mainheatc-env-eff" queryTableFieldId="70" dataDxfId="21"/>
    <tableColumn id="71" xr3:uid="{FB625599-7DEE-4290-9146-C5D6E18AADCD}" uniqueName="71" name="lighting-description" queryTableFieldId="71" dataDxfId="20"/>
    <tableColumn id="72" xr3:uid="{1EC5097C-8CEA-4A11-9702-6804BEE37616}" uniqueName="72" name="lighting-energy-eff" queryTableFieldId="72" dataDxfId="19"/>
    <tableColumn id="73" xr3:uid="{599EBBB2-0F92-4541-8B86-2DF4F304F1C3}" uniqueName="73" name="lighting-env-eff" queryTableFieldId="73" dataDxfId="18"/>
    <tableColumn id="74" xr3:uid="{2004AF14-6531-44FB-A8EA-CF4FD4CE5578}" uniqueName="74" name="main-fuel" queryTableFieldId="74" dataDxfId="17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16"/>
    <tableColumn id="77" xr3:uid="{CCF79A0B-0FA3-4083-92E9-CD37BFDAFBE7}" uniqueName="77" name="unheated-corridor-length" queryTableFieldId="77" dataDxfId="15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14"/>
    <tableColumn id="81" xr3:uid="{6D8C863F-28CB-4F22-A81A-5E0E53C8444C}" uniqueName="81" name="mechanical-ventilation" queryTableFieldId="81" dataDxfId="13"/>
    <tableColumn id="82" xr3:uid="{2A8B5259-21D2-4C7C-8CF7-24044378412E}" uniqueName="82" name="address" queryTableFieldId="82" dataDxfId="12"/>
    <tableColumn id="83" xr3:uid="{E5241218-05C3-410E-B272-C2414BAE1651}" uniqueName="83" name="local-authority-label" queryTableFieldId="83" dataDxfId="11"/>
    <tableColumn id="84" xr3:uid="{AD3AB2F4-19B8-40AC-B5E2-CB283D64C66D}" uniqueName="84" name="constituency-label" queryTableFieldId="84" dataDxfId="10"/>
    <tableColumn id="85" xr3:uid="{CFAC8E38-69CE-4868-8C54-2E9BCA1F46F2}" uniqueName="85" name="posttown" queryTableFieldId="85" dataDxfId="9"/>
    <tableColumn id="86" xr3:uid="{68E73FE9-ABBA-49FE-A250-C9E4C21C29DA}" uniqueName="86" name="construction-age-band" queryTableFieldId="86" dataDxfId="8"/>
    <tableColumn id="87" xr3:uid="{A7D3CB3B-AE2C-4BE0-B3B4-B570B2E8599E}" uniqueName="87" name="lodgement-datetime" queryTableFieldId="87" dataDxfId="7"/>
    <tableColumn id="88" xr3:uid="{F9AB98BB-FFC0-415C-B075-A815F06E9A15}" uniqueName="88" name="tenure" queryTableFieldId="88" dataDxfId="6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4"/>
    <tableColumn id="2" xr3:uid="{A7CC3CDC-10D3-42E7-BD55-CDA7506EE583}" uniqueName="2" name="Column2" queryTableFieldId="2" dataDxfId="3"/>
    <tableColumn id="3" xr3:uid="{8B12DDAB-3D3C-473E-84BB-B46C331F6089}" uniqueName="3" name="Column3" queryTableFieldId="3" dataDxfId="2"/>
    <tableColumn id="4" xr3:uid="{083E9715-9B26-44EF-BB1B-3C099418386D}" uniqueName="4" name="Column4" queryTableFieldId="4" dataDxfId="1"/>
    <tableColumn id="5" xr3:uid="{E5247CEF-2E29-4768-ABD3-3348893F9435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4" dT="2025-02-23T16:56:13.13" personId="{6B14A3FD-C86F-4418-A61B-D2B45A715CA8}" id="{99E67EC0-AFC8-4BA9-948F-DA97CFBF757D}">
    <text>Deepseek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RXSH2UiDc5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AEF6-45CC-4D9B-877B-8FA0C6A4CF4C}">
  <dimension ref="A1:W116"/>
  <sheetViews>
    <sheetView workbookViewId="0">
      <selection activeCell="C7" sqref="C7"/>
    </sheetView>
  </sheetViews>
  <sheetFormatPr defaultRowHeight="14.25" x14ac:dyDescent="0.45"/>
  <cols>
    <col min="1" max="1" width="40.9296875" customWidth="1"/>
    <col min="2" max="2" width="12" customWidth="1"/>
    <col min="4" max="4" width="10.86328125" customWidth="1"/>
    <col min="9" max="10" width="9.19921875" bestFit="1" customWidth="1"/>
  </cols>
  <sheetData>
    <row r="1" spans="1:8" s="34" customFormat="1" x14ac:dyDescent="0.45">
      <c r="A1" s="34" t="s">
        <v>13666</v>
      </c>
    </row>
    <row r="3" spans="1:8" ht="46.5" x14ac:dyDescent="0.45">
      <c r="A3" s="79"/>
      <c r="B3" s="79" t="s">
        <v>13668</v>
      </c>
      <c r="C3" s="79" t="s">
        <v>13669</v>
      </c>
      <c r="D3" s="79" t="s">
        <v>13685</v>
      </c>
      <c r="H3" s="1"/>
    </row>
    <row r="4" spans="1:8" x14ac:dyDescent="0.45">
      <c r="A4" s="68" t="s">
        <v>13667</v>
      </c>
      <c r="B4" s="72" t="e">
        <f>HeatPunkAnalysis!#REF!/1000</f>
        <v>#REF!</v>
      </c>
      <c r="C4" s="70" t="e">
        <f>AnnualkWhHeatingHeatPunk</f>
        <v>#REF!</v>
      </c>
      <c r="D4" s="69" t="e">
        <f>C4*GasDeliveredHeatTariff</f>
        <v>#REF!</v>
      </c>
    </row>
    <row r="5" spans="1:8" x14ac:dyDescent="0.45">
      <c r="A5" s="68" t="s">
        <v>13670</v>
      </c>
      <c r="B5" s="72" t="e">
        <f>Analysis!B36/1000</f>
        <v>#REF!</v>
      </c>
      <c r="C5" s="70" t="e">
        <f>(B5/B4)*C4</f>
        <v>#REF!</v>
      </c>
      <c r="D5" s="69" t="e">
        <f>C5*GasDeliveredHeatTariff</f>
        <v>#REF!</v>
      </c>
    </row>
    <row r="6" spans="1:8" x14ac:dyDescent="0.45">
      <c r="A6" s="68" t="s">
        <v>13671</v>
      </c>
      <c r="B6" s="72">
        <f>Analysis!B22</f>
        <v>2.1956056041666665</v>
      </c>
      <c r="C6" s="78">
        <f>Analysis!B6</f>
        <v>5102.9840363636376</v>
      </c>
      <c r="D6" s="69">
        <f>C6*GasDeliveredHeatTariff</f>
        <v>390.2281910160429</v>
      </c>
    </row>
    <row r="7" spans="1:8" x14ac:dyDescent="0.45">
      <c r="A7" s="68" t="s">
        <v>13672</v>
      </c>
      <c r="B7" s="72">
        <f>Analysis!B13</f>
        <v>2.7079395239101354</v>
      </c>
      <c r="C7" s="78">
        <f>C6</f>
        <v>5102.9840363636376</v>
      </c>
      <c r="D7" s="69">
        <f>C7*GasDeliveredHeatTariff</f>
        <v>390.2281910160429</v>
      </c>
    </row>
    <row r="8" spans="1:8" x14ac:dyDescent="0.45">
      <c r="A8" s="68" t="s">
        <v>13673</v>
      </c>
      <c r="B8" s="72">
        <f>Analysis!B25</f>
        <v>9.9537037037037042</v>
      </c>
      <c r="C8" s="70">
        <f>Analysis!B24</f>
        <v>20000</v>
      </c>
      <c r="D8" s="69">
        <f>C8*GasDeliveredHeatTariff</f>
        <v>1529.4117647058824</v>
      </c>
    </row>
    <row r="11" spans="1:8" s="34" customFormat="1" x14ac:dyDescent="0.45">
      <c r="A11" s="34" t="s">
        <v>13688</v>
      </c>
    </row>
    <row r="24" spans="2:13" x14ac:dyDescent="0.45">
      <c r="H24" s="1"/>
    </row>
    <row r="29" spans="2:13" ht="46.5" x14ac:dyDescent="0.45">
      <c r="B29" s="74" t="str">
        <f>Scenarios!A2</f>
        <v>Flow temperature</v>
      </c>
      <c r="C29" s="74" t="str">
        <f>Scenarios!C2</f>
        <v>Labour</v>
      </c>
      <c r="D29" s="74" t="str">
        <f>Scenarios!D2</f>
        <v>Radiators</v>
      </c>
      <c r="E29" s="74" t="str">
        <f>Scenarios!E2</f>
        <v>Total</v>
      </c>
      <c r="F29" s="74" t="s">
        <v>13692</v>
      </c>
      <c r="G29" s="74" t="str">
        <f>Scenarios!G2</f>
        <v>Percent capacity</v>
      </c>
      <c r="H29" s="74" t="str">
        <f>Scenarios!H2</f>
        <v>COP</v>
      </c>
      <c r="I29" s="74" t="str">
        <f>Scenarios!I2</f>
        <v>Annual Heating ASHP Electric kWh</v>
      </c>
      <c r="J29" s="74" t="str">
        <f>Scenarios!J2</f>
        <v>Electric cost</v>
      </c>
      <c r="K29" s="74" t="str">
        <f>Scenarios!K2</f>
        <v>Annual saving</v>
      </c>
      <c r="L29" s="74" t="str">
        <f>Scenarios!L2</f>
        <v>Additional install cost</v>
      </c>
      <c r="M29" s="74" t="str">
        <f>Scenarios!M2</f>
        <v>Payback Years</v>
      </c>
    </row>
    <row r="30" spans="2:13" x14ac:dyDescent="0.45">
      <c r="B30" s="68">
        <f>Scenarios!A3</f>
        <v>65</v>
      </c>
      <c r="C30" s="69">
        <f ca="1">Scenarios!C3</f>
        <v>0</v>
      </c>
      <c r="D30" s="69">
        <f ca="1">Scenarios!D3</f>
        <v>0</v>
      </c>
      <c r="E30" s="69">
        <f ca="1">Scenarios!E3</f>
        <v>0</v>
      </c>
      <c r="F30" s="70">
        <f ca="1">ROUND(Scenarios!F3/100,0)*100</f>
        <v>12300</v>
      </c>
      <c r="G30" s="71">
        <f ca="1">Scenarios!G3</f>
        <v>1.578700662458093</v>
      </c>
      <c r="H30" s="68">
        <f>Scenarios!H3</f>
        <v>3.01</v>
      </c>
      <c r="I30" s="70">
        <f>ROUND(Scenarios!I3/100,0)*100</f>
        <v>5800</v>
      </c>
      <c r="J30" s="69">
        <f>ROUND(Scenarios!J3/10,0)*10</f>
        <v>1390</v>
      </c>
      <c r="K30" s="69">
        <f>ROUND(Scenarios!K3/10,0)*10</f>
        <v>0</v>
      </c>
      <c r="L30" s="69">
        <f ca="1">ROUND(Scenarios!L3/10,0)*10</f>
        <v>0</v>
      </c>
      <c r="M30" s="68">
        <f>Scenarios!M3</f>
        <v>0</v>
      </c>
    </row>
    <row r="31" spans="2:13" x14ac:dyDescent="0.45">
      <c r="B31" s="68">
        <f>Scenarios!A4</f>
        <v>55</v>
      </c>
      <c r="C31" s="69">
        <f ca="1">Scenarios!C4</f>
        <v>380</v>
      </c>
      <c r="D31" s="69">
        <f ca="1">Scenarios!D4</f>
        <v>235.9</v>
      </c>
      <c r="E31" s="69">
        <f ca="1">Scenarios!E4</f>
        <v>615.9</v>
      </c>
      <c r="F31" s="70">
        <f ca="1">ROUND(Scenarios!F4/100,0)*100</f>
        <v>10600</v>
      </c>
      <c r="G31" s="71">
        <f ca="1">Scenarios!G4</f>
        <v>1.3514118947394316</v>
      </c>
      <c r="H31" s="68">
        <f>Scenarios!H4</f>
        <v>3.92</v>
      </c>
      <c r="I31" s="70">
        <f>ROUND(Scenarios!I4/100,0)*100</f>
        <v>4400</v>
      </c>
      <c r="J31" s="69">
        <f>ROUND(Scenarios!J4/10,0)*10</f>
        <v>1070</v>
      </c>
      <c r="K31" s="69">
        <f>ROUND(Scenarios!K4/10,0)*10</f>
        <v>320</v>
      </c>
      <c r="L31" s="69">
        <f ca="1">ROUND(Scenarios!L4/10,0)*10</f>
        <v>620</v>
      </c>
      <c r="M31" s="72">
        <f ca="1">Scenarios!M4</f>
        <v>1.9081787041785983</v>
      </c>
    </row>
    <row r="32" spans="2:13" x14ac:dyDescent="0.45">
      <c r="B32" s="68">
        <f>Scenarios!A5</f>
        <v>48</v>
      </c>
      <c r="C32" s="69">
        <f ca="1">Scenarios!C5</f>
        <v>475</v>
      </c>
      <c r="D32" s="69">
        <f ca="1">Scenarios!D5</f>
        <v>769.68</v>
      </c>
      <c r="E32" s="69">
        <f ca="1">Scenarios!E5</f>
        <v>1244.6799999999998</v>
      </c>
      <c r="F32" s="70">
        <f ca="1">ROUND(Scenarios!F5/100,0)*100</f>
        <v>9000</v>
      </c>
      <c r="G32" s="71">
        <f ca="1">Scenarios!G5</f>
        <v>1.1507280501708876</v>
      </c>
      <c r="H32" s="68">
        <f>Scenarios!H5</f>
        <v>4.03</v>
      </c>
      <c r="I32" s="70">
        <f>ROUND(Scenarios!I5/100,0)*100</f>
        <v>4300</v>
      </c>
      <c r="J32" s="69">
        <f>ROUND(Scenarios!J5/10,0)*10</f>
        <v>1040</v>
      </c>
      <c r="K32" s="69">
        <f>ROUND(Scenarios!K5/10,0)*10</f>
        <v>350</v>
      </c>
      <c r="L32" s="69">
        <f ca="1">ROUND(Scenarios!L5/10,0)*10</f>
        <v>1240</v>
      </c>
      <c r="M32" s="72">
        <f ca="1">Scenarios!M5</f>
        <v>3.5369323354767119</v>
      </c>
    </row>
    <row r="33" spans="1:23" x14ac:dyDescent="0.45">
      <c r="B33" s="68">
        <f>Scenarios!A6</f>
        <v>46</v>
      </c>
      <c r="C33" s="69">
        <f ca="1">Scenarios!C6</f>
        <v>665</v>
      </c>
      <c r="D33" s="69">
        <f ca="1">Scenarios!D6</f>
        <v>970.43999999999994</v>
      </c>
      <c r="E33" s="69">
        <f ca="1">Scenarios!E6</f>
        <v>1635.44</v>
      </c>
      <c r="F33" s="70">
        <f ca="1">ROUND(Scenarios!F6/100,0)*100</f>
        <v>8700</v>
      </c>
      <c r="G33" s="71">
        <f ca="1">Scenarios!G6</f>
        <v>1.1126891432699255</v>
      </c>
      <c r="H33" s="68">
        <f>Scenarios!H6</f>
        <v>4.1399999999999997</v>
      </c>
      <c r="I33" s="70">
        <f>ROUND(Scenarios!I6/100,0)*100</f>
        <v>4200</v>
      </c>
      <c r="J33" s="69">
        <f>ROUND(Scenarios!J6/10,0)*10</f>
        <v>1010</v>
      </c>
      <c r="K33" s="69">
        <f>ROUND(Scenarios!K6/10,0)*10</f>
        <v>380</v>
      </c>
      <c r="L33" s="69">
        <f ca="1">ROUND(Scenarios!L6/10,0)*10</f>
        <v>1640</v>
      </c>
      <c r="M33" s="72">
        <f ca="1">Scenarios!M6</f>
        <v>4.3094384195337101</v>
      </c>
    </row>
    <row r="34" spans="1:23" x14ac:dyDescent="0.45">
      <c r="B34" s="68">
        <f>Scenarios!A7</f>
        <v>44</v>
      </c>
      <c r="C34" s="69">
        <f ca="1">Scenarios!C7</f>
        <v>760</v>
      </c>
      <c r="D34" s="69">
        <f ca="1">Scenarios!D7</f>
        <v>1296.77</v>
      </c>
      <c r="E34" s="69">
        <f ca="1">Scenarios!E7</f>
        <v>2056.77</v>
      </c>
      <c r="F34" s="70">
        <f ca="1">ROUND(Scenarios!F7/100,0)*100</f>
        <v>8400</v>
      </c>
      <c r="G34" s="71">
        <f ca="1">Scenarios!G7</f>
        <v>1.0733817062812492</v>
      </c>
      <c r="H34" s="68">
        <f>Scenarios!H7</f>
        <v>4.25</v>
      </c>
      <c r="I34" s="70">
        <f>ROUND(Scenarios!I7/100,0)*100</f>
        <v>4100</v>
      </c>
      <c r="J34" s="69">
        <f>ROUND(Scenarios!J7/10,0)*10</f>
        <v>980</v>
      </c>
      <c r="K34" s="69">
        <f>ROUND(Scenarios!K7/10,0)*10</f>
        <v>410</v>
      </c>
      <c r="L34" s="69">
        <f ca="1">ROUND(Scenarios!L7/10,0)*10</f>
        <v>2060</v>
      </c>
      <c r="M34" s="72">
        <f ca="1">Scenarios!M7</f>
        <v>5.0701071755681184</v>
      </c>
    </row>
    <row r="35" spans="1:23" x14ac:dyDescent="0.45">
      <c r="B35" s="68">
        <f>Scenarios!A8</f>
        <v>42</v>
      </c>
      <c r="C35" s="69">
        <f ca="1">Scenarios!C8</f>
        <v>855</v>
      </c>
      <c r="D35" s="69">
        <f ca="1">Scenarios!D8</f>
        <v>1680.7499999999998</v>
      </c>
      <c r="E35" s="69">
        <f ca="1">Scenarios!E8</f>
        <v>2535.75</v>
      </c>
      <c r="F35" s="70">
        <f ca="1">ROUND(Scenarios!F8/100,0)*100</f>
        <v>8200</v>
      </c>
      <c r="G35" s="71">
        <f ca="1">Scenarios!G8</f>
        <v>1.0548500463826085</v>
      </c>
      <c r="H35" s="68">
        <f>Scenarios!H8</f>
        <v>4.3600000000000003</v>
      </c>
      <c r="I35" s="70">
        <f>ROUND(Scenarios!I8/100,0)*100</f>
        <v>4000</v>
      </c>
      <c r="J35" s="69">
        <f>ROUND(Scenarios!J8/10,0)*10</f>
        <v>960</v>
      </c>
      <c r="K35" s="69">
        <f>ROUND(Scenarios!K8/10,0)*10</f>
        <v>430</v>
      </c>
      <c r="L35" s="69">
        <f ca="1">ROUND(Scenarios!L8/10,0)*10</f>
        <v>2540</v>
      </c>
      <c r="M35" s="72">
        <f ca="1">Scenarios!M8</f>
        <v>5.8901088520213314</v>
      </c>
    </row>
    <row r="36" spans="1:23" x14ac:dyDescent="0.45">
      <c r="B36" s="68">
        <f>Scenarios!A9</f>
        <v>40</v>
      </c>
      <c r="C36" s="69">
        <f ca="1">Scenarios!C9</f>
        <v>950</v>
      </c>
      <c r="D36" s="69">
        <f ca="1">Scenarios!D9</f>
        <v>2256.42</v>
      </c>
      <c r="E36" s="69">
        <f ca="1">Scenarios!E9</f>
        <v>3206.42</v>
      </c>
      <c r="F36" s="70">
        <f ca="1">ROUND(Scenarios!F9/100,0)*100</f>
        <v>8100</v>
      </c>
      <c r="G36" s="71">
        <f ca="1">Scenarios!G9</f>
        <v>1.0346333094260161</v>
      </c>
      <c r="H36" s="68">
        <f>Scenarios!H9</f>
        <v>4.47</v>
      </c>
      <c r="I36" s="70">
        <f>ROUND(Scenarios!I9/100,0)*100</f>
        <v>3900</v>
      </c>
      <c r="J36" s="69">
        <f>ROUND(Scenarios!J9/10,0)*10</f>
        <v>940</v>
      </c>
      <c r="K36" s="69">
        <f>ROUND(Scenarios!K9/10,0)*10</f>
        <v>450</v>
      </c>
      <c r="L36" s="69">
        <f ca="1">ROUND(Scenarios!L9/10,0)*10</f>
        <v>3210</v>
      </c>
      <c r="M36" s="72">
        <f ca="1">Scenarios!M9</f>
        <v>7.0605615288444659</v>
      </c>
    </row>
    <row r="37" spans="1:23" x14ac:dyDescent="0.45">
      <c r="B37" s="68">
        <f>Scenarios!A10</f>
        <v>38</v>
      </c>
      <c r="C37" s="69">
        <f ca="1">Scenarios!C10</f>
        <v>950</v>
      </c>
      <c r="D37" s="69">
        <f ca="1">Scenarios!D10</f>
        <v>2772.08</v>
      </c>
      <c r="E37" s="69">
        <f ca="1">Scenarios!E10</f>
        <v>3722.08</v>
      </c>
      <c r="F37" s="70">
        <f ca="1">ROUND(Scenarios!F10/100,0)*100</f>
        <v>7600</v>
      </c>
      <c r="G37" s="71">
        <f ca="1">Scenarios!G10</f>
        <v>0.9760815318182362</v>
      </c>
      <c r="H37" s="68">
        <f>Scenarios!H10</f>
        <v>4.58</v>
      </c>
      <c r="I37" s="70">
        <f>ROUND(Scenarios!I10/100,0)*100</f>
        <v>3800</v>
      </c>
      <c r="J37" s="69">
        <f>ROUND(Scenarios!J10/10,0)*10</f>
        <v>910</v>
      </c>
      <c r="K37" s="69">
        <f>ROUND(Scenarios!K10/10,0)*10</f>
        <v>480</v>
      </c>
      <c r="L37" s="69">
        <f ca="1">ROUND(Scenarios!L10/10,0)*10</f>
        <v>3720</v>
      </c>
      <c r="M37" s="72">
        <f ca="1">Scenarios!M10</f>
        <v>7.809364517178488</v>
      </c>
    </row>
    <row r="38" spans="1:23" x14ac:dyDescent="0.45">
      <c r="B38" s="68">
        <f>Scenarios!A11</f>
        <v>36</v>
      </c>
      <c r="C38" s="69">
        <f ca="1">Scenarios!C11</f>
        <v>1045</v>
      </c>
      <c r="D38" s="69">
        <f ca="1">Scenarios!D11</f>
        <v>3630.3599999999997</v>
      </c>
      <c r="E38" s="69">
        <f ca="1">Scenarios!E11</f>
        <v>4675.3599999999997</v>
      </c>
      <c r="F38" s="70">
        <f ca="1">ROUND(Scenarios!F11/100,0)*100</f>
        <v>7300</v>
      </c>
      <c r="G38" s="71">
        <f ca="1">Scenarios!G11</f>
        <v>0.93304845815016113</v>
      </c>
      <c r="H38" s="68">
        <f>Scenarios!H11</f>
        <v>4.6900000000000004</v>
      </c>
      <c r="I38" s="70">
        <f>ROUND(Scenarios!I11/100,0)*100</f>
        <v>3700</v>
      </c>
      <c r="J38" s="69">
        <f>ROUND(Scenarios!J11/10,0)*10</f>
        <v>890</v>
      </c>
      <c r="K38" s="69">
        <f>ROUND(Scenarios!K11/10,0)*10</f>
        <v>500</v>
      </c>
      <c r="L38" s="69">
        <f ca="1">ROUND(Scenarios!L11/10,0)*10</f>
        <v>4680</v>
      </c>
      <c r="M38" s="72">
        <f ca="1">Scenarios!M11</f>
        <v>9.3873451000458541</v>
      </c>
    </row>
    <row r="40" spans="1:23" x14ac:dyDescent="0.45">
      <c r="A40" t="s">
        <v>101</v>
      </c>
      <c r="B40" s="29">
        <v>40</v>
      </c>
    </row>
    <row r="41" spans="1:23" x14ac:dyDescent="0.45">
      <c r="N41" t="s">
        <v>13693</v>
      </c>
      <c r="O41">
        <f>VLOOKUP(B40,Scenarios!$A$2:$N$11,2,FALSE)</f>
        <v>158</v>
      </c>
      <c r="P41" cm="1">
        <f t="array" aca="1" ref="P41:W63" ca="1">OFFSET(CalcResults!$A$2,O41,0,23,8)</f>
        <v>0</v>
      </c>
      <c r="Q41" t="str">
        <f ca="1"/>
        <v>Lounge</v>
      </c>
      <c r="R41" t="str">
        <f ca="1"/>
        <v>Loc1</v>
      </c>
      <c r="S41" t="str">
        <f ca="1"/>
        <v>ModernxK2x900x600</v>
      </c>
      <c r="T41" t="str">
        <f ca="1"/>
        <v>ModernxK3x1800x600</v>
      </c>
      <c r="U41">
        <f ca="1"/>
        <v>469</v>
      </c>
      <c r="V41">
        <f ca="1"/>
        <v>95</v>
      </c>
      <c r="W41" t="str">
        <f ca="1"/>
        <v>Replaced</v>
      </c>
    </row>
    <row r="42" spans="1:23" ht="23.25" x14ac:dyDescent="0.45">
      <c r="B42" s="74" t="s">
        <v>11</v>
      </c>
      <c r="C42" s="74" t="s">
        <v>91</v>
      </c>
      <c r="D42" s="74" t="s">
        <v>72</v>
      </c>
      <c r="E42" s="74" t="s">
        <v>13694</v>
      </c>
      <c r="F42" s="74" t="s">
        <v>13695</v>
      </c>
      <c r="G42" s="74" t="s">
        <v>86</v>
      </c>
      <c r="H42" s="74" t="s">
        <v>73</v>
      </c>
      <c r="P42">
        <f ca="1"/>
        <v>0</v>
      </c>
      <c r="Q42" t="str">
        <f ca="1"/>
        <v>Lounge</v>
      </c>
      <c r="R42" t="str">
        <f ca="1"/>
        <v>Loc2</v>
      </c>
      <c r="S42" t="str">
        <f ca="1"/>
        <v>ModernxK2x900x600</v>
      </c>
      <c r="T42" t="str">
        <f ca="1"/>
        <v>ModernxK3x1800x700</v>
      </c>
      <c r="U42">
        <f ca="1"/>
        <v>643</v>
      </c>
      <c r="V42">
        <f ca="1"/>
        <v>95</v>
      </c>
      <c r="W42" t="str">
        <f ca="1"/>
        <v>Replaced</v>
      </c>
    </row>
    <row r="43" spans="1:23" x14ac:dyDescent="0.45">
      <c r="B43" s="68" t="str">
        <f ca="1">Q41</f>
        <v>Lounge</v>
      </c>
      <c r="C43" s="69" t="str">
        <f t="shared" ref="C43:H43" ca="1" si="0">R41</f>
        <v>Loc1</v>
      </c>
      <c r="D43" s="69" t="str">
        <f t="shared" ca="1" si="0"/>
        <v>ModernxK2x900x600</v>
      </c>
      <c r="E43" s="69" t="str">
        <f t="shared" ca="1" si="0"/>
        <v>ModernxK3x1800x600</v>
      </c>
      <c r="F43" s="69">
        <f t="shared" ca="1" si="0"/>
        <v>469</v>
      </c>
      <c r="G43" s="69">
        <f t="shared" ca="1" si="0"/>
        <v>95</v>
      </c>
      <c r="H43" s="68" t="str">
        <f t="shared" ca="1" si="0"/>
        <v>Replaced</v>
      </c>
      <c r="P43">
        <f ca="1"/>
        <v>0</v>
      </c>
      <c r="Q43" t="str">
        <f ca="1"/>
        <v>Dining</v>
      </c>
      <c r="R43" t="str">
        <f ca="1"/>
        <v>Loc1</v>
      </c>
      <c r="S43" t="str">
        <f ca="1"/>
        <v>ModernxK2x1200x600</v>
      </c>
      <c r="T43" t="str">
        <f ca="1"/>
        <v>ModernxK2x1400x600</v>
      </c>
      <c r="U43">
        <f ca="1"/>
        <v>154.06</v>
      </c>
      <c r="V43">
        <f ca="1"/>
        <v>95</v>
      </c>
      <c r="W43" t="str">
        <f ca="1"/>
        <v>Replaced</v>
      </c>
    </row>
    <row r="44" spans="1:23" x14ac:dyDescent="0.45">
      <c r="B44" s="68" t="str">
        <f t="shared" ref="B44:B63" ca="1" si="1">Q42</f>
        <v>Lounge</v>
      </c>
      <c r="C44" s="69" t="str">
        <f t="shared" ref="C44:C63" ca="1" si="2">R42</f>
        <v>Loc2</v>
      </c>
      <c r="D44" s="69" t="str">
        <f t="shared" ref="D44:D63" ca="1" si="3">S42</f>
        <v>ModernxK2x900x600</v>
      </c>
      <c r="E44" s="69" t="str">
        <f t="shared" ref="E44:E63" ca="1" si="4">T42</f>
        <v>ModernxK3x1800x700</v>
      </c>
      <c r="F44" s="69">
        <f t="shared" ref="F44:F63" ca="1" si="5">U42</f>
        <v>643</v>
      </c>
      <c r="G44" s="69">
        <f t="shared" ref="G44:G63" ca="1" si="6">V42</f>
        <v>95</v>
      </c>
      <c r="H44" s="68" t="str">
        <f t="shared" ref="H44:H63" ca="1" si="7">W42</f>
        <v>Replaced</v>
      </c>
      <c r="P44">
        <f ca="1"/>
        <v>0</v>
      </c>
      <c r="Q44" t="str">
        <f ca="1"/>
        <v>Kitchen</v>
      </c>
      <c r="R44" t="str">
        <f ca="1"/>
        <v>Loc1</v>
      </c>
      <c r="S44" t="str">
        <f ca="1"/>
        <v>ModernxK2x1200x600</v>
      </c>
      <c r="T44" t="str">
        <f ca="1"/>
        <v>ModernxK2x1600x700</v>
      </c>
      <c r="U44">
        <f ca="1"/>
        <v>292.18</v>
      </c>
      <c r="V44">
        <f ca="1"/>
        <v>95</v>
      </c>
      <c r="W44" t="str">
        <f ca="1"/>
        <v>Replaced</v>
      </c>
    </row>
    <row r="45" spans="1:23" x14ac:dyDescent="0.45">
      <c r="B45" s="68" t="str">
        <f t="shared" ca="1" si="1"/>
        <v>Dining</v>
      </c>
      <c r="C45" s="69" t="str">
        <f t="shared" ca="1" si="2"/>
        <v>Loc1</v>
      </c>
      <c r="D45" s="69" t="str">
        <f t="shared" ca="1" si="3"/>
        <v>ModernxK2x1200x600</v>
      </c>
      <c r="E45" s="69" t="str">
        <f t="shared" ca="1" si="4"/>
        <v>ModernxK2x1400x600</v>
      </c>
      <c r="F45" s="69">
        <f t="shared" ca="1" si="5"/>
        <v>154.06</v>
      </c>
      <c r="G45" s="69">
        <f t="shared" ca="1" si="6"/>
        <v>95</v>
      </c>
      <c r="H45" s="68" t="str">
        <f t="shared" ca="1" si="7"/>
        <v>Replaced</v>
      </c>
      <c r="P45">
        <f ca="1"/>
        <v>0</v>
      </c>
      <c r="Q45" t="str">
        <f ca="1"/>
        <v>Hall</v>
      </c>
      <c r="R45" t="str">
        <f ca="1"/>
        <v>Loc1</v>
      </c>
      <c r="S45" t="str">
        <f ca="1"/>
        <v>ModernxK2x1000x600</v>
      </c>
      <c r="T45" t="str">
        <f ca="1"/>
        <v>ModernxK2x1000x600</v>
      </c>
      <c r="U45">
        <f ca="1"/>
        <v>0</v>
      </c>
      <c r="V45">
        <f ca="1"/>
        <v>0</v>
      </c>
      <c r="W45" t="str">
        <f ca="1"/>
        <v>Original</v>
      </c>
    </row>
    <row r="46" spans="1:23" x14ac:dyDescent="0.45">
      <c r="B46" s="68" t="str">
        <f t="shared" ca="1" si="1"/>
        <v>Kitchen</v>
      </c>
      <c r="C46" s="69" t="str">
        <f t="shared" ca="1" si="2"/>
        <v>Loc1</v>
      </c>
      <c r="D46" s="69" t="str">
        <f t="shared" ca="1" si="3"/>
        <v>ModernxK2x1200x600</v>
      </c>
      <c r="E46" s="69" t="str">
        <f t="shared" ca="1" si="4"/>
        <v>ModernxK2x1600x700</v>
      </c>
      <c r="F46" s="69">
        <f t="shared" ca="1" si="5"/>
        <v>292.18</v>
      </c>
      <c r="G46" s="69">
        <f t="shared" ca="1" si="6"/>
        <v>95</v>
      </c>
      <c r="H46" s="68" t="str">
        <f t="shared" ca="1" si="7"/>
        <v>Replaced</v>
      </c>
      <c r="P46">
        <f ca="1"/>
        <v>0</v>
      </c>
      <c r="Q46" t="str">
        <f ca="1"/>
        <v>Hall</v>
      </c>
      <c r="R46" t="str">
        <f ca="1"/>
        <v>Loc2</v>
      </c>
      <c r="S46" t="str">
        <f ca="1"/>
        <v>ModernxK1x600x700</v>
      </c>
      <c r="T46" t="str">
        <f ca="1"/>
        <v>ModernxK1x600x700</v>
      </c>
      <c r="U46">
        <f ca="1"/>
        <v>0</v>
      </c>
      <c r="V46">
        <f ca="1"/>
        <v>0</v>
      </c>
      <c r="W46" t="str">
        <f ca="1"/>
        <v>Original</v>
      </c>
    </row>
    <row r="47" spans="1:23" x14ac:dyDescent="0.45">
      <c r="B47" s="68" t="str">
        <f t="shared" ca="1" si="1"/>
        <v>Hall</v>
      </c>
      <c r="C47" s="69" t="str">
        <f t="shared" ca="1" si="2"/>
        <v>Loc1</v>
      </c>
      <c r="D47" s="69" t="str">
        <f t="shared" ca="1" si="3"/>
        <v>ModernxK2x1000x600</v>
      </c>
      <c r="E47" s="69" t="str">
        <f t="shared" ca="1" si="4"/>
        <v>ModernxK2x1000x600</v>
      </c>
      <c r="F47" s="69">
        <f t="shared" ca="1" si="5"/>
        <v>0</v>
      </c>
      <c r="G47" s="69">
        <f t="shared" ca="1" si="6"/>
        <v>0</v>
      </c>
      <c r="H47" s="68" t="str">
        <f t="shared" ca="1" si="7"/>
        <v>Original</v>
      </c>
      <c r="P47">
        <f ca="1"/>
        <v>0</v>
      </c>
      <c r="Q47" t="str">
        <f ca="1"/>
        <v>Utility</v>
      </c>
      <c r="R47" t="str">
        <f ca="1"/>
        <v>Loc1</v>
      </c>
      <c r="S47" t="str">
        <f ca="1"/>
        <v>ModernxK1x600x700</v>
      </c>
      <c r="T47" t="str">
        <f ca="1"/>
        <v>ModernxK1x600x700</v>
      </c>
      <c r="U47">
        <f ca="1"/>
        <v>0</v>
      </c>
      <c r="V47">
        <f ca="1"/>
        <v>0</v>
      </c>
      <c r="W47" t="str">
        <f ca="1"/>
        <v>Original</v>
      </c>
    </row>
    <row r="48" spans="1:23" x14ac:dyDescent="0.45">
      <c r="B48" s="68" t="str">
        <f t="shared" ca="1" si="1"/>
        <v>Hall</v>
      </c>
      <c r="C48" s="69" t="str">
        <f t="shared" ca="1" si="2"/>
        <v>Loc2</v>
      </c>
      <c r="D48" s="69" t="str">
        <f t="shared" ca="1" si="3"/>
        <v>ModernxK1x600x700</v>
      </c>
      <c r="E48" s="69" t="str">
        <f t="shared" ca="1" si="4"/>
        <v>ModernxK1x600x700</v>
      </c>
      <c r="F48" s="69">
        <f t="shared" ca="1" si="5"/>
        <v>0</v>
      </c>
      <c r="G48" s="69">
        <f t="shared" ca="1" si="6"/>
        <v>0</v>
      </c>
      <c r="H48" s="68" t="str">
        <f t="shared" ca="1" si="7"/>
        <v>Original</v>
      </c>
      <c r="P48">
        <f ca="1"/>
        <v>0</v>
      </c>
      <c r="Q48" t="str">
        <f ca="1"/>
        <v>Main bed</v>
      </c>
      <c r="R48" t="str">
        <f ca="1"/>
        <v>Loc1</v>
      </c>
      <c r="S48" t="str">
        <f ca="1"/>
        <v>ModernxK1x900x600</v>
      </c>
      <c r="T48" t="str">
        <f ca="1"/>
        <v>ModernxK2x1400x600</v>
      </c>
      <c r="U48">
        <f ca="1"/>
        <v>154.06</v>
      </c>
      <c r="V48">
        <f ca="1"/>
        <v>95</v>
      </c>
      <c r="W48" t="str">
        <f ca="1"/>
        <v>Replaced</v>
      </c>
    </row>
    <row r="49" spans="2:23" x14ac:dyDescent="0.45">
      <c r="B49" s="68" t="str">
        <f t="shared" ca="1" si="1"/>
        <v>Utility</v>
      </c>
      <c r="C49" s="69" t="str">
        <f t="shared" ca="1" si="2"/>
        <v>Loc1</v>
      </c>
      <c r="D49" s="69" t="str">
        <f t="shared" ca="1" si="3"/>
        <v>ModernxK1x600x700</v>
      </c>
      <c r="E49" s="69" t="str">
        <f t="shared" ca="1" si="4"/>
        <v>ModernxK1x600x700</v>
      </c>
      <c r="F49" s="69">
        <f t="shared" ca="1" si="5"/>
        <v>0</v>
      </c>
      <c r="G49" s="69">
        <f t="shared" ca="1" si="6"/>
        <v>0</v>
      </c>
      <c r="H49" s="68" t="str">
        <f t="shared" ca="1" si="7"/>
        <v>Original</v>
      </c>
      <c r="P49">
        <f ca="1"/>
        <v>0</v>
      </c>
      <c r="Q49" t="str">
        <f ca="1"/>
        <v>Bed N</v>
      </c>
      <c r="R49" t="str">
        <f ca="1"/>
        <v>Loc1</v>
      </c>
      <c r="S49" t="str">
        <f ca="1"/>
        <v>ModernxK1x800x600</v>
      </c>
      <c r="T49" t="str">
        <f ca="1"/>
        <v>ModernxK2x900x600</v>
      </c>
      <c r="U49">
        <f ca="1"/>
        <v>0</v>
      </c>
      <c r="V49">
        <f ca="1"/>
        <v>95</v>
      </c>
      <c r="W49" t="str">
        <f ca="1"/>
        <v>Moved:Lounge:Loc1</v>
      </c>
    </row>
    <row r="50" spans="2:23" x14ac:dyDescent="0.45">
      <c r="B50" s="68" t="str">
        <f t="shared" ca="1" si="1"/>
        <v>Main bed</v>
      </c>
      <c r="C50" s="69" t="str">
        <f t="shared" ca="1" si="2"/>
        <v>Loc1</v>
      </c>
      <c r="D50" s="69" t="str">
        <f t="shared" ca="1" si="3"/>
        <v>ModernxK1x900x600</v>
      </c>
      <c r="E50" s="69" t="str">
        <f t="shared" ca="1" si="4"/>
        <v>ModernxK2x1400x600</v>
      </c>
      <c r="F50" s="69">
        <f t="shared" ca="1" si="5"/>
        <v>154.06</v>
      </c>
      <c r="G50" s="69">
        <f t="shared" ca="1" si="6"/>
        <v>95</v>
      </c>
      <c r="H50" s="68" t="str">
        <f t="shared" ca="1" si="7"/>
        <v>Replaced</v>
      </c>
      <c r="P50">
        <f ca="1"/>
        <v>0</v>
      </c>
      <c r="Q50" t="str">
        <f ca="1"/>
        <v>Bed NW</v>
      </c>
      <c r="R50" t="str">
        <f ca="1"/>
        <v>Loc1</v>
      </c>
      <c r="S50" t="str">
        <f ca="1"/>
        <v>ModernxK2x700x600</v>
      </c>
      <c r="T50" t="str">
        <f ca="1"/>
        <v>ModernxK2x1400x600</v>
      </c>
      <c r="U50">
        <f ca="1"/>
        <v>154.06</v>
      </c>
      <c r="V50">
        <f ca="1"/>
        <v>95</v>
      </c>
      <c r="W50" t="str">
        <f ca="1"/>
        <v>Replaced</v>
      </c>
    </row>
    <row r="51" spans="2:23" x14ac:dyDescent="0.45">
      <c r="B51" s="68" t="str">
        <f t="shared" ca="1" si="1"/>
        <v>Bed N</v>
      </c>
      <c r="C51" s="69" t="str">
        <f t="shared" ca="1" si="2"/>
        <v>Loc1</v>
      </c>
      <c r="D51" s="69" t="str">
        <f t="shared" ca="1" si="3"/>
        <v>ModernxK1x800x600</v>
      </c>
      <c r="E51" s="69" t="str">
        <f t="shared" ca="1" si="4"/>
        <v>ModernxK2x900x600</v>
      </c>
      <c r="F51" s="69">
        <f t="shared" ca="1" si="5"/>
        <v>0</v>
      </c>
      <c r="G51" s="69">
        <f t="shared" ca="1" si="6"/>
        <v>95</v>
      </c>
      <c r="H51" s="68" t="str">
        <f t="shared" ca="1" si="7"/>
        <v>Moved:Lounge:Loc1</v>
      </c>
      <c r="P51">
        <f ca="1"/>
        <v>0</v>
      </c>
      <c r="Q51" t="str">
        <f ca="1"/>
        <v>Bed SW</v>
      </c>
      <c r="R51" t="str">
        <f ca="1"/>
        <v>Loc1</v>
      </c>
      <c r="S51" t="str">
        <f ca="1"/>
        <v>ModernxK2x1000x600</v>
      </c>
      <c r="T51" t="str">
        <f ca="1"/>
        <v>ModernxK2x1400x600</v>
      </c>
      <c r="U51">
        <f ca="1"/>
        <v>154.06</v>
      </c>
      <c r="V51">
        <f ca="1"/>
        <v>95</v>
      </c>
      <c r="W51" t="str">
        <f ca="1"/>
        <v>Replaced</v>
      </c>
    </row>
    <row r="52" spans="2:23" x14ac:dyDescent="0.45">
      <c r="B52" s="68" t="str">
        <f t="shared" ca="1" si="1"/>
        <v>Bed NW</v>
      </c>
      <c r="C52" s="69" t="str">
        <f t="shared" ca="1" si="2"/>
        <v>Loc1</v>
      </c>
      <c r="D52" s="69" t="str">
        <f t="shared" ca="1" si="3"/>
        <v>ModernxK2x700x600</v>
      </c>
      <c r="E52" s="69" t="str">
        <f t="shared" ca="1" si="4"/>
        <v>ModernxK2x1400x600</v>
      </c>
      <c r="F52" s="69">
        <f t="shared" ca="1" si="5"/>
        <v>154.06</v>
      </c>
      <c r="G52" s="69">
        <f t="shared" ca="1" si="6"/>
        <v>95</v>
      </c>
      <c r="H52" s="68" t="str">
        <f t="shared" ca="1" si="7"/>
        <v>Replaced</v>
      </c>
      <c r="P52">
        <f ca="1"/>
        <v>0</v>
      </c>
      <c r="Q52" t="str">
        <f ca="1"/>
        <v>Ensuite</v>
      </c>
      <c r="R52" t="str">
        <f ca="1"/>
        <v>Loc1</v>
      </c>
      <c r="S52" t="str">
        <f ca="1"/>
        <v>ModernxK1x600x600</v>
      </c>
      <c r="T52" t="str">
        <f ca="1"/>
        <v>ModernxK2x1000x600</v>
      </c>
      <c r="U52">
        <f ca="1"/>
        <v>0</v>
      </c>
      <c r="V52">
        <f ca="1"/>
        <v>95</v>
      </c>
      <c r="W52" t="str">
        <f ca="1"/>
        <v>Moved:Bed SW:Loc1</v>
      </c>
    </row>
    <row r="53" spans="2:23" x14ac:dyDescent="0.45">
      <c r="B53" s="68" t="str">
        <f t="shared" ca="1" si="1"/>
        <v>Bed SW</v>
      </c>
      <c r="C53" s="69" t="str">
        <f t="shared" ca="1" si="2"/>
        <v>Loc1</v>
      </c>
      <c r="D53" s="69" t="str">
        <f t="shared" ca="1" si="3"/>
        <v>ModernxK2x1000x600</v>
      </c>
      <c r="E53" s="69" t="str">
        <f t="shared" ca="1" si="4"/>
        <v>ModernxK2x1400x600</v>
      </c>
      <c r="F53" s="69">
        <f t="shared" ca="1" si="5"/>
        <v>154.06</v>
      </c>
      <c r="G53" s="69">
        <f t="shared" ca="1" si="6"/>
        <v>95</v>
      </c>
      <c r="H53" s="68" t="str">
        <f t="shared" ca="1" si="7"/>
        <v>Replaced</v>
      </c>
      <c r="P53">
        <f ca="1"/>
        <v>0</v>
      </c>
      <c r="Q53" t="str">
        <f ca="1"/>
        <v>Bath</v>
      </c>
      <c r="R53" t="str">
        <f ca="1"/>
        <v>Loc1</v>
      </c>
      <c r="S53" t="str">
        <f ca="1"/>
        <v>ModernxK1x900x700</v>
      </c>
      <c r="T53" t="str">
        <f ca="1"/>
        <v>ModernxK3x1000x600</v>
      </c>
      <c r="U53">
        <f ca="1"/>
        <v>236</v>
      </c>
      <c r="V53">
        <f ca="1"/>
        <v>95</v>
      </c>
      <c r="W53" t="str">
        <f ca="1"/>
        <v>Replaced</v>
      </c>
    </row>
    <row r="54" spans="2:23" x14ac:dyDescent="0.45">
      <c r="B54" s="68" t="str">
        <f t="shared" ca="1" si="1"/>
        <v>Ensuite</v>
      </c>
      <c r="C54" s="69" t="str">
        <f t="shared" ca="1" si="2"/>
        <v>Loc1</v>
      </c>
      <c r="D54" s="69" t="str">
        <f t="shared" ca="1" si="3"/>
        <v>ModernxK1x600x600</v>
      </c>
      <c r="E54" s="69" t="str">
        <f t="shared" ca="1" si="4"/>
        <v>ModernxK2x1000x600</v>
      </c>
      <c r="F54" s="69">
        <f t="shared" ca="1" si="5"/>
        <v>0</v>
      </c>
      <c r="G54" s="69">
        <f t="shared" ca="1" si="6"/>
        <v>95</v>
      </c>
      <c r="H54" s="68" t="str">
        <f t="shared" ca="1" si="7"/>
        <v>Moved:Bed SW:Loc1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>
        <f ca="1"/>
        <v>0</v>
      </c>
      <c r="V54">
        <f ca="1"/>
        <v>0</v>
      </c>
      <c r="W54">
        <f ca="1"/>
        <v>0</v>
      </c>
    </row>
    <row r="55" spans="2:23" x14ac:dyDescent="0.45">
      <c r="B55" s="68" t="str">
        <f t="shared" ca="1" si="1"/>
        <v>Bath</v>
      </c>
      <c r="C55" s="69" t="str">
        <f t="shared" ca="1" si="2"/>
        <v>Loc1</v>
      </c>
      <c r="D55" s="69" t="str">
        <f t="shared" ca="1" si="3"/>
        <v>ModernxK1x900x700</v>
      </c>
      <c r="E55" s="69" t="str">
        <f t="shared" ca="1" si="4"/>
        <v>ModernxK3x1000x600</v>
      </c>
      <c r="F55" s="69">
        <f t="shared" ca="1" si="5"/>
        <v>236</v>
      </c>
      <c r="G55" s="69">
        <f t="shared" ca="1" si="6"/>
        <v>95</v>
      </c>
      <c r="H55" s="68" t="str">
        <f t="shared" ca="1" si="7"/>
        <v>Replaced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>
        <f ca="1"/>
        <v>0</v>
      </c>
      <c r="V55">
        <f ca="1"/>
        <v>0</v>
      </c>
      <c r="W55">
        <f ca="1"/>
        <v>0</v>
      </c>
    </row>
    <row r="56" spans="2:23" x14ac:dyDescent="0.45">
      <c r="B56" s="68">
        <f t="shared" ca="1" si="1"/>
        <v>0</v>
      </c>
      <c r="C56" s="69">
        <f t="shared" ca="1" si="2"/>
        <v>0</v>
      </c>
      <c r="D56" s="69">
        <f t="shared" ca="1" si="3"/>
        <v>0</v>
      </c>
      <c r="E56" s="69">
        <f t="shared" ca="1" si="4"/>
        <v>0</v>
      </c>
      <c r="F56" s="69">
        <f t="shared" ca="1" si="5"/>
        <v>0</v>
      </c>
      <c r="G56" s="69">
        <f t="shared" ca="1" si="6"/>
        <v>0</v>
      </c>
      <c r="H56" s="68">
        <f t="shared" ca="1" si="7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0</v>
      </c>
      <c r="V56">
        <f ca="1"/>
        <v>0</v>
      </c>
      <c r="W56">
        <f ca="1"/>
        <v>0</v>
      </c>
    </row>
    <row r="57" spans="2:23" x14ac:dyDescent="0.45">
      <c r="B57" s="68">
        <f t="shared" ca="1" si="1"/>
        <v>0</v>
      </c>
      <c r="C57" s="69">
        <f t="shared" ca="1" si="2"/>
        <v>0</v>
      </c>
      <c r="D57" s="69">
        <f t="shared" ca="1" si="3"/>
        <v>0</v>
      </c>
      <c r="E57" s="69">
        <f t="shared" ca="1" si="4"/>
        <v>0</v>
      </c>
      <c r="F57" s="69">
        <f t="shared" ca="1" si="5"/>
        <v>0</v>
      </c>
      <c r="G57" s="69">
        <f t="shared" ca="1" si="6"/>
        <v>0</v>
      </c>
      <c r="H57" s="68">
        <f t="shared" ca="1" si="7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0</v>
      </c>
      <c r="U57">
        <f ca="1"/>
        <v>0</v>
      </c>
      <c r="V57">
        <f ca="1"/>
        <v>0</v>
      </c>
      <c r="W57">
        <f ca="1"/>
        <v>0</v>
      </c>
    </row>
    <row r="58" spans="2:23" x14ac:dyDescent="0.45">
      <c r="B58" s="68">
        <f t="shared" ca="1" si="1"/>
        <v>0</v>
      </c>
      <c r="C58" s="69">
        <f t="shared" ca="1" si="2"/>
        <v>0</v>
      </c>
      <c r="D58" s="69">
        <f t="shared" ca="1" si="3"/>
        <v>0</v>
      </c>
      <c r="E58" s="69">
        <f t="shared" ca="1" si="4"/>
        <v>0</v>
      </c>
      <c r="F58" s="69">
        <f t="shared" ca="1" si="5"/>
        <v>0</v>
      </c>
      <c r="G58" s="69">
        <f t="shared" ca="1" si="6"/>
        <v>0</v>
      </c>
      <c r="H58" s="68">
        <f t="shared" ca="1" si="7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>
        <f ca="1"/>
        <v>0</v>
      </c>
      <c r="V58">
        <f ca="1"/>
        <v>0</v>
      </c>
      <c r="W58">
        <f ca="1"/>
        <v>0</v>
      </c>
    </row>
    <row r="59" spans="2:23" x14ac:dyDescent="0.45">
      <c r="B59" s="68">
        <f t="shared" ca="1" si="1"/>
        <v>0</v>
      </c>
      <c r="C59" s="69">
        <f t="shared" ca="1" si="2"/>
        <v>0</v>
      </c>
      <c r="D59" s="69">
        <f t="shared" ca="1" si="3"/>
        <v>0</v>
      </c>
      <c r="E59" s="69">
        <f t="shared" ca="1" si="4"/>
        <v>0</v>
      </c>
      <c r="F59" s="69">
        <f t="shared" ca="1" si="5"/>
        <v>0</v>
      </c>
      <c r="G59" s="69">
        <f t="shared" ca="1" si="6"/>
        <v>0</v>
      </c>
      <c r="H59" s="68">
        <f t="shared" ca="1" si="7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</row>
    <row r="60" spans="2:23" x14ac:dyDescent="0.45">
      <c r="B60" s="68">
        <f t="shared" ca="1" si="1"/>
        <v>0</v>
      </c>
      <c r="C60" s="69">
        <f t="shared" ca="1" si="2"/>
        <v>0</v>
      </c>
      <c r="D60" s="69">
        <f t="shared" ca="1" si="3"/>
        <v>0</v>
      </c>
      <c r="E60" s="69">
        <f t="shared" ca="1" si="4"/>
        <v>0</v>
      </c>
      <c r="F60" s="69">
        <f t="shared" ca="1" si="5"/>
        <v>0</v>
      </c>
      <c r="G60" s="69">
        <f t="shared" ca="1" si="6"/>
        <v>0</v>
      </c>
      <c r="H60" s="68">
        <f t="shared" ca="1" si="7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0</v>
      </c>
      <c r="U60">
        <f ca="1"/>
        <v>0</v>
      </c>
      <c r="V60">
        <f ca="1"/>
        <v>0</v>
      </c>
      <c r="W60">
        <f ca="1"/>
        <v>0</v>
      </c>
    </row>
    <row r="61" spans="2:23" x14ac:dyDescent="0.45">
      <c r="B61" s="68">
        <f t="shared" ca="1" si="1"/>
        <v>0</v>
      </c>
      <c r="C61" s="69">
        <f t="shared" ca="1" si="2"/>
        <v>0</v>
      </c>
      <c r="D61" s="69">
        <f t="shared" ca="1" si="3"/>
        <v>0</v>
      </c>
      <c r="E61" s="69">
        <f t="shared" ca="1" si="4"/>
        <v>0</v>
      </c>
      <c r="F61" s="69">
        <f t="shared" ca="1" si="5"/>
        <v>0</v>
      </c>
      <c r="G61" s="69">
        <f t="shared" ca="1" si="6"/>
        <v>0</v>
      </c>
      <c r="H61" s="68">
        <f t="shared" ca="1" si="7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>
        <f ca="1"/>
        <v>0</v>
      </c>
      <c r="V61">
        <f ca="1"/>
        <v>0</v>
      </c>
      <c r="W61">
        <f ca="1"/>
        <v>0</v>
      </c>
    </row>
    <row r="62" spans="2:23" x14ac:dyDescent="0.45">
      <c r="B62" s="68">
        <f t="shared" ca="1" si="1"/>
        <v>0</v>
      </c>
      <c r="C62" s="69">
        <f t="shared" ca="1" si="2"/>
        <v>0</v>
      </c>
      <c r="D62" s="69">
        <f t="shared" ca="1" si="3"/>
        <v>0</v>
      </c>
      <c r="E62" s="69">
        <f t="shared" ca="1" si="4"/>
        <v>0</v>
      </c>
      <c r="F62" s="69">
        <f t="shared" ca="1" si="5"/>
        <v>0</v>
      </c>
      <c r="G62" s="69">
        <f t="shared" ca="1" si="6"/>
        <v>0</v>
      </c>
      <c r="H62" s="68">
        <f t="shared" ca="1" si="7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>
        <f ca="1"/>
        <v>0</v>
      </c>
      <c r="V62">
        <f ca="1"/>
        <v>0</v>
      </c>
      <c r="W62">
        <f ca="1"/>
        <v>0</v>
      </c>
    </row>
    <row r="63" spans="2:23" x14ac:dyDescent="0.45">
      <c r="B63" s="68">
        <f t="shared" ca="1" si="1"/>
        <v>0</v>
      </c>
      <c r="C63" s="69">
        <f t="shared" ca="1" si="2"/>
        <v>0</v>
      </c>
      <c r="D63" s="69">
        <f t="shared" ca="1" si="3"/>
        <v>0</v>
      </c>
      <c r="E63" s="69">
        <f t="shared" ca="1" si="4"/>
        <v>0</v>
      </c>
      <c r="F63" s="69">
        <f t="shared" ca="1" si="5"/>
        <v>0</v>
      </c>
      <c r="G63" s="69">
        <f t="shared" ca="1" si="6"/>
        <v>0</v>
      </c>
      <c r="H63" s="68">
        <f t="shared" ca="1" si="7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0</v>
      </c>
      <c r="U63">
        <f ca="1"/>
        <v>0</v>
      </c>
      <c r="V63">
        <f ca="1"/>
        <v>0</v>
      </c>
      <c r="W63">
        <f ca="1"/>
        <v>0</v>
      </c>
    </row>
    <row r="64" spans="2:23" x14ac:dyDescent="0.45">
      <c r="B64" s="75" t="s">
        <v>104</v>
      </c>
      <c r="C64" s="75"/>
      <c r="D64" s="75"/>
      <c r="E64" s="75"/>
      <c r="F64" s="76">
        <f ca="1">SUM(F43:F63)</f>
        <v>2256.42</v>
      </c>
      <c r="G64" s="76">
        <f ca="1">SUM(G43:G63)</f>
        <v>950</v>
      </c>
      <c r="H64" s="73"/>
    </row>
    <row r="66" spans="1:2" s="34" customFormat="1" x14ac:dyDescent="0.45">
      <c r="A66" s="34" t="s">
        <v>13696</v>
      </c>
    </row>
    <row r="68" spans="1:2" s="34" customFormat="1" x14ac:dyDescent="0.45">
      <c r="A68" s="34" t="s">
        <v>13732</v>
      </c>
    </row>
    <row r="70" spans="1:2" s="34" customFormat="1" x14ac:dyDescent="0.45">
      <c r="A70" s="34" t="s">
        <v>13731</v>
      </c>
    </row>
    <row r="71" spans="1:2" x14ac:dyDescent="0.45">
      <c r="A71" s="24" t="s">
        <v>13733</v>
      </c>
    </row>
    <row r="72" spans="1:2" x14ac:dyDescent="0.45">
      <c r="A72" t="s">
        <v>13760</v>
      </c>
    </row>
    <row r="73" spans="1:2" x14ac:dyDescent="0.45">
      <c r="A73" t="s">
        <v>13778</v>
      </c>
    </row>
    <row r="74" spans="1:2" x14ac:dyDescent="0.45">
      <c r="A74" t="s">
        <v>13759</v>
      </c>
      <c r="B74" t="s">
        <v>13762</v>
      </c>
    </row>
    <row r="75" spans="1:2" x14ac:dyDescent="0.45">
      <c r="A75" t="s">
        <v>13763</v>
      </c>
      <c r="B75" t="s">
        <v>13761</v>
      </c>
    </row>
    <row r="76" spans="1:2" x14ac:dyDescent="0.45">
      <c r="A76" t="s">
        <v>13764</v>
      </c>
      <c r="B76" t="s">
        <v>13765</v>
      </c>
    </row>
    <row r="77" spans="1:2" x14ac:dyDescent="0.45">
      <c r="A77" t="s">
        <v>13764</v>
      </c>
      <c r="B77" t="s">
        <v>13766</v>
      </c>
    </row>
    <row r="78" spans="1:2" x14ac:dyDescent="0.45">
      <c r="A78" t="s">
        <v>13790</v>
      </c>
      <c r="B78" s="43">
        <f ca="1">HeatPunkAnalysis!D3</f>
        <v>3925</v>
      </c>
    </row>
    <row r="80" spans="1:2" x14ac:dyDescent="0.45">
      <c r="A80" t="s">
        <v>13772</v>
      </c>
    </row>
    <row r="81" spans="1:16" x14ac:dyDescent="0.45">
      <c r="A81" t="s">
        <v>13767</v>
      </c>
    </row>
    <row r="85" spans="1:16" x14ac:dyDescent="0.45">
      <c r="B85" t="s">
        <v>379</v>
      </c>
      <c r="C85" t="s">
        <v>109</v>
      </c>
      <c r="D85" t="s">
        <v>13697</v>
      </c>
      <c r="E85" t="s">
        <v>13699</v>
      </c>
      <c r="F85" t="s">
        <v>13698</v>
      </c>
      <c r="J85" t="s">
        <v>13721</v>
      </c>
      <c r="K85" t="s">
        <v>13722</v>
      </c>
      <c r="L85" t="s">
        <v>13723</v>
      </c>
      <c r="M85" t="s">
        <v>13724</v>
      </c>
      <c r="N85" t="s">
        <v>13725</v>
      </c>
      <c r="P85" t="s">
        <v>13726</v>
      </c>
    </row>
    <row r="86" spans="1:16" x14ac:dyDescent="0.45">
      <c r="A86" t="str" cm="1">
        <f t="array" aca="1" ref="A86:B95" ca="1">TRANSPOSE(HeatPunkAnalysis!E93:N94)</f>
        <v>External Walls (kWh/year)</v>
      </c>
      <c r="B86" s="67">
        <f ca="1"/>
        <v>2209.3001294738592</v>
      </c>
      <c r="C86">
        <f ca="1">HLOOKUP(SUBSTITUTE(A86,"(kWh/year)","(W)"),HeatPunkAnalysis!$C$35:$M$36,2,FALSE)</f>
        <v>875</v>
      </c>
      <c r="D86" s="1">
        <f t="shared" ref="D86:D95" ca="1" si="8">B86*GasDeliveredHeatTariff</f>
        <v>168.94648048917747</v>
      </c>
      <c r="E86" t="s">
        <v>13706</v>
      </c>
      <c r="F86" t="s">
        <v>13704</v>
      </c>
      <c r="J86">
        <f>VLOOKUP(Report!E86,InsulationDatabase!$A$1:$C$274,2,FALSE)</f>
        <v>0.2</v>
      </c>
      <c r="K86">
        <f>VLOOKUP(Report!F86,InsulationDatabase!$A$1:$C$274,2,FALSE)</f>
        <v>0.4</v>
      </c>
      <c r="L86" s="27">
        <f ca="1">(C86/19.5)/J86</f>
        <v>224.35897435897434</v>
      </c>
      <c r="M86" s="27">
        <f ca="1">B86*(J86-K86)/J86</f>
        <v>-2209.3001294738592</v>
      </c>
      <c r="N86" s="1">
        <f t="shared" ref="N86:N95" ca="1" si="9">M86*GasDeliveredHeatTariff</f>
        <v>-168.94648048917747</v>
      </c>
      <c r="O86" s="1">
        <f ca="1">VLOOKUP(Report!F86,InsulationDatabase!$A$1:$C$274,3,FALSE)*L86</f>
        <v>4038.4615384615381</v>
      </c>
      <c r="P86" s="27">
        <f ca="1">O86/N86</f>
        <v>-23.903792057510412</v>
      </c>
    </row>
    <row r="87" spans="1:16" x14ac:dyDescent="0.45">
      <c r="A87" t="str">
        <f ca="1"/>
        <v>Windows (kWh/year)</v>
      </c>
      <c r="B87" s="67">
        <f ca="1"/>
        <v>1856.5969807194901</v>
      </c>
      <c r="C87">
        <f ca="1">HLOOKUP(SUBSTITUTE(A87,"(kWh/year)","(W)"),HeatPunkAnalysis!$C$35:$M$36,2,FALSE)</f>
        <v>840</v>
      </c>
      <c r="D87" s="1">
        <f t="shared" ca="1" si="8"/>
        <v>141.97506323149042</v>
      </c>
      <c r="J87" t="e">
        <f>VLOOKUP(Report!E87,InsulationDatabase!$A$1:$C$274,2,FALSE)</f>
        <v>#N/A</v>
      </c>
      <c r="K87" t="e">
        <f>VLOOKUP(Report!F87,InsulationDatabase!$A$1:$C$274,2,FALSE)</f>
        <v>#N/A</v>
      </c>
      <c r="L87" s="27" t="e">
        <f t="shared" ref="L87:L95" ca="1" si="10">(C87/19.5)/J87</f>
        <v>#N/A</v>
      </c>
      <c r="M87" s="27" t="e">
        <f t="shared" ref="M87:M95" ca="1" si="11">B87*(J87-K87)/J87</f>
        <v>#N/A</v>
      </c>
      <c r="N87" s="1" t="e">
        <f t="shared" ca="1" si="9"/>
        <v>#N/A</v>
      </c>
      <c r="O87" s="1" t="e">
        <f ca="1">VLOOKUP(Report!F87,InsulationDatabase!$A$1:$C$274,3,FALSE)*L87</f>
        <v>#N/A</v>
      </c>
      <c r="P87" s="27" t="e">
        <f t="shared" ref="P87:P95" ca="1" si="12">O87/N87</f>
        <v>#N/A</v>
      </c>
    </row>
    <row r="88" spans="1:16" x14ac:dyDescent="0.45">
      <c r="A88" t="str">
        <f ca="1"/>
        <v>Floor (kWh/year)</v>
      </c>
      <c r="B88" s="67">
        <f ca="1"/>
        <v>1741.9547626595486</v>
      </c>
      <c r="C88">
        <f ca="1">HLOOKUP(SUBSTITUTE(A88,"(kWh/year)","(W)"),HeatPunkAnalysis!$C$35:$M$36,2,FALSE)</f>
        <v>398</v>
      </c>
      <c r="D88" s="1">
        <f t="shared" ca="1" si="8"/>
        <v>133.20830537984784</v>
      </c>
      <c r="J88" t="e">
        <f>VLOOKUP(Report!E88,InsulationDatabase!$A$1:$C$274,2,FALSE)</f>
        <v>#N/A</v>
      </c>
      <c r="K88" t="e">
        <f>VLOOKUP(Report!F88,InsulationDatabase!$A$1:$C$274,2,FALSE)</f>
        <v>#N/A</v>
      </c>
      <c r="L88" s="27" t="e">
        <f t="shared" ca="1" si="10"/>
        <v>#N/A</v>
      </c>
      <c r="M88" s="27" t="e">
        <f t="shared" ca="1" si="11"/>
        <v>#N/A</v>
      </c>
      <c r="N88" s="1" t="e">
        <f t="shared" ca="1" si="9"/>
        <v>#N/A</v>
      </c>
      <c r="O88" s="1" t="e">
        <f ca="1">VLOOKUP(Report!F88,InsulationDatabase!$A$1:$C$274,3,FALSE)*L88</f>
        <v>#N/A</v>
      </c>
      <c r="P88" s="27" t="e">
        <f t="shared" ca="1" si="12"/>
        <v>#N/A</v>
      </c>
    </row>
    <row r="89" spans="1:16" x14ac:dyDescent="0.45">
      <c r="A89" t="str">
        <f ca="1"/>
        <v>Roof (kWh/year)</v>
      </c>
      <c r="B89" s="67">
        <f ca="1"/>
        <v>824.24069871803613</v>
      </c>
      <c r="C89">
        <f ca="1">HLOOKUP(SUBSTITUTE(A89,"(kWh/year)","(W)"),HeatPunkAnalysis!$C$35:$M$36,2,FALSE)</f>
        <v>364</v>
      </c>
      <c r="D89" s="1">
        <f t="shared" ca="1" si="8"/>
        <v>63.030171078438059</v>
      </c>
      <c r="J89" t="e">
        <f>VLOOKUP(Report!E89,InsulationDatabase!$A$1:$C$274,2,FALSE)</f>
        <v>#N/A</v>
      </c>
      <c r="K89" t="e">
        <f>VLOOKUP(Report!F89,InsulationDatabase!$A$1:$C$274,2,FALSE)</f>
        <v>#N/A</v>
      </c>
      <c r="L89" s="27" t="e">
        <f t="shared" ca="1" si="10"/>
        <v>#N/A</v>
      </c>
      <c r="M89" s="27" t="e">
        <f t="shared" ca="1" si="11"/>
        <v>#N/A</v>
      </c>
      <c r="N89" s="1" t="e">
        <f t="shared" ca="1" si="9"/>
        <v>#N/A</v>
      </c>
      <c r="O89" s="1" t="e">
        <f ca="1">VLOOKUP(Report!F89,InsulationDatabase!$A$1:$C$274,3,FALSE)*L89</f>
        <v>#N/A</v>
      </c>
      <c r="P89" s="27" t="e">
        <f t="shared" ca="1" si="12"/>
        <v>#N/A</v>
      </c>
    </row>
    <row r="90" spans="1:16" x14ac:dyDescent="0.45">
      <c r="A90" t="str">
        <f ca="1"/>
        <v>Internal Floor (kWh/year)</v>
      </c>
      <c r="B90" s="67">
        <f ca="1"/>
        <v>813.66888762867541</v>
      </c>
      <c r="C90">
        <f ca="1">HLOOKUP(SUBSTITUTE(A90,"(kWh/year)","(W)"),HeatPunkAnalysis!$C$35:$M$36,2,FALSE)</f>
        <v>159</v>
      </c>
      <c r="D90" s="1">
        <f t="shared" ca="1" si="8"/>
        <v>62.22173846572224</v>
      </c>
      <c r="J90" t="e">
        <f>VLOOKUP(Report!E90,InsulationDatabase!$A$1:$C$274,2,FALSE)</f>
        <v>#N/A</v>
      </c>
      <c r="K90" t="e">
        <f>VLOOKUP(Report!F90,InsulationDatabase!$A$1:$C$274,2,FALSE)</f>
        <v>#N/A</v>
      </c>
      <c r="L90" s="27" t="e">
        <f t="shared" ca="1" si="10"/>
        <v>#N/A</v>
      </c>
      <c r="M90" s="27" t="e">
        <f t="shared" ca="1" si="11"/>
        <v>#N/A</v>
      </c>
      <c r="N90" s="1" t="e">
        <f t="shared" ca="1" si="9"/>
        <v>#N/A</v>
      </c>
      <c r="O90" s="1" t="e">
        <f ca="1">VLOOKUP(Report!F90,InsulationDatabase!$A$1:$C$274,3,FALSE)*L90</f>
        <v>#N/A</v>
      </c>
      <c r="P90" s="27" t="e">
        <f t="shared" ca="1" si="12"/>
        <v>#N/A</v>
      </c>
    </row>
    <row r="91" spans="1:16" x14ac:dyDescent="0.45">
      <c r="A91" t="str">
        <f ca="1"/>
        <v>Doors (kWh/year)</v>
      </c>
      <c r="B91" s="67">
        <f ca="1"/>
        <v>346.76970562926454</v>
      </c>
      <c r="C91">
        <f ca="1">HLOOKUP(SUBSTITUTE(A91,"(kWh/year)","(W)"),HeatPunkAnalysis!$C$35:$M$36,2,FALSE)</f>
        <v>144</v>
      </c>
      <c r="D91" s="1">
        <f t="shared" ca="1" si="8"/>
        <v>26.517683371649643</v>
      </c>
      <c r="E91" t="s">
        <v>13719</v>
      </c>
      <c r="F91" t="s">
        <v>13720</v>
      </c>
      <c r="J91">
        <f>VLOOKUP(Report!E91,InsulationDatabase!$A$1:$C$274,2,FALSE)</f>
        <v>0.7</v>
      </c>
      <c r="K91">
        <f>VLOOKUP(Report!F91,InsulationDatabase!$A$1:$C$274,2,FALSE)</f>
        <v>0.25</v>
      </c>
      <c r="L91" s="27">
        <f t="shared" ca="1" si="10"/>
        <v>10.549450549450551</v>
      </c>
      <c r="M91" s="27">
        <f t="shared" ca="1" si="11"/>
        <v>222.92338219024145</v>
      </c>
      <c r="N91" s="1">
        <f t="shared" ca="1" si="9"/>
        <v>17.047082167489055</v>
      </c>
      <c r="O91" s="1">
        <f ca="1">VLOOKUP(Report!F91,InsulationDatabase!$A$1:$C$274,3,FALSE)*L91</f>
        <v>843.95604395604414</v>
      </c>
      <c r="P91" s="27">
        <f t="shared" ca="1" si="12"/>
        <v>49.50736059485741</v>
      </c>
    </row>
    <row r="92" spans="1:16" x14ac:dyDescent="0.45">
      <c r="A92" t="str">
        <f ca="1"/>
        <v>Roof Glazing (kWh/year)</v>
      </c>
      <c r="B92" s="67">
        <f ca="1"/>
        <v>339.79660689814904</v>
      </c>
      <c r="C92">
        <f ca="1">HLOOKUP(SUBSTITUTE(A92,"(kWh/year)","(W)"),HeatPunkAnalysis!$C$35:$M$36,2,FALSE)</f>
        <v>88</v>
      </c>
      <c r="D92" s="1">
        <f t="shared" ca="1" si="8"/>
        <v>25.984446409858457</v>
      </c>
      <c r="E92" t="s">
        <v>13705</v>
      </c>
      <c r="F92" t="s">
        <v>13707</v>
      </c>
      <c r="J92">
        <f>VLOOKUP(Report!E92,InsulationDatabase!$A$1:$C$274,2,FALSE)</f>
        <v>0.3</v>
      </c>
      <c r="K92">
        <f>VLOOKUP(Report!F92,InsulationDatabase!$A$1:$C$274,2,FALSE)</f>
        <v>0.1</v>
      </c>
      <c r="L92" s="27">
        <f t="shared" ca="1" si="10"/>
        <v>15.042735042735043</v>
      </c>
      <c r="M92" s="27">
        <f t="shared" ca="1" si="11"/>
        <v>226.53107126543267</v>
      </c>
      <c r="N92" s="1">
        <f t="shared" ca="1" si="9"/>
        <v>17.32296427323897</v>
      </c>
      <c r="O92" s="1">
        <f ca="1">VLOOKUP(Report!F92,InsulationDatabase!$A$1:$C$274,3,FALSE)*L92</f>
        <v>150.42735042735043</v>
      </c>
      <c r="P92" s="27">
        <f t="shared" ca="1" si="12"/>
        <v>8.6836957032656983</v>
      </c>
    </row>
    <row r="93" spans="1:16" x14ac:dyDescent="0.45">
      <c r="A93" t="str">
        <f ca="1"/>
        <v>Internal Ceiling (kWh/year)</v>
      </c>
      <c r="B93" s="67">
        <f ca="1"/>
        <v>196.69220607661822</v>
      </c>
      <c r="C93">
        <f ca="1">HLOOKUP(SUBSTITUTE(A93,"(kWh/year)","(W)"),HeatPunkAnalysis!$C$35:$M$36,2,FALSE)</f>
        <v>38</v>
      </c>
      <c r="D93" s="1">
        <f t="shared" ca="1" si="8"/>
        <v>15.041168699976689</v>
      </c>
      <c r="J93" t="e">
        <f>VLOOKUP(Report!E93,InsulationDatabase!$A$1:$C$274,2,FALSE)</f>
        <v>#N/A</v>
      </c>
      <c r="K93" t="e">
        <f>VLOOKUP(Report!F93,InsulationDatabase!$A$1:$C$274,2,FALSE)</f>
        <v>#N/A</v>
      </c>
      <c r="L93" s="27" t="e">
        <f t="shared" ca="1" si="10"/>
        <v>#N/A</v>
      </c>
      <c r="M93" s="27" t="e">
        <f t="shared" ca="1" si="11"/>
        <v>#N/A</v>
      </c>
      <c r="N93" s="1" t="e">
        <f t="shared" ca="1" si="9"/>
        <v>#N/A</v>
      </c>
      <c r="O93" s="1" t="e">
        <f ca="1">VLOOKUP(Report!F93,InsulationDatabase!$A$1:$C$274,3,FALSE)*L93</f>
        <v>#N/A</v>
      </c>
      <c r="P93" s="27" t="e">
        <f t="shared" ca="1" si="12"/>
        <v>#N/A</v>
      </c>
    </row>
    <row r="94" spans="1:16" x14ac:dyDescent="0.45">
      <c r="A94" t="str">
        <f ca="1"/>
        <v>Internal Walls (kWh/year)</v>
      </c>
      <c r="B94" s="67">
        <f ca="1"/>
        <v>68.122544493649741</v>
      </c>
      <c r="C94">
        <f ca="1">HLOOKUP(SUBSTITUTE(A94,"(kWh/year)","(W)"),HeatPunkAnalysis!$C$35:$M$36,2,FALSE)</f>
        <v>-27</v>
      </c>
      <c r="D94" s="1">
        <f t="shared" ca="1" si="8"/>
        <v>5.2093710495143926</v>
      </c>
      <c r="E94" t="s">
        <v>13708</v>
      </c>
      <c r="F94" t="s">
        <v>13714</v>
      </c>
      <c r="J94">
        <f>VLOOKUP(Report!E94,InsulationDatabase!$A$1:$C$274,2,FALSE)</f>
        <v>4.8</v>
      </c>
      <c r="K94">
        <f>VLOOKUP(Report!F94,InsulationDatabase!$A$1:$C$274,2,FALSE)</f>
        <v>1.1000000000000001</v>
      </c>
      <c r="L94" s="27">
        <f t="shared" ca="1" si="10"/>
        <v>-0.28846153846153849</v>
      </c>
      <c r="M94" s="27">
        <f t="shared" ca="1" si="11"/>
        <v>52.511128047188343</v>
      </c>
      <c r="N94" s="1">
        <f t="shared" ca="1" si="9"/>
        <v>4.0155568506673438</v>
      </c>
      <c r="O94" s="1">
        <f ca="1">VLOOKUP(Report!F94,InsulationDatabase!$A$1:$C$274,3,FALSE)*L94</f>
        <v>-346.15384615384619</v>
      </c>
      <c r="P94" s="27">
        <f t="shared" ca="1" si="12"/>
        <v>-86.203198965124599</v>
      </c>
    </row>
    <row r="95" spans="1:16" x14ac:dyDescent="0.45">
      <c r="A95" t="str">
        <f ca="1"/>
        <v/>
      </c>
      <c r="B95" s="67">
        <f ca="1"/>
        <v>-125.81427876951537</v>
      </c>
      <c r="C95" t="e">
        <f ca="1">HLOOKUP(SUBSTITUTE(A95,"(kWh/year)","(W)"),HeatPunkAnalysis!$C$35:$M$36,2,FALSE)</f>
        <v>#N/A</v>
      </c>
      <c r="D95" s="1">
        <f t="shared" ca="1" si="8"/>
        <v>-9.6210919059041178</v>
      </c>
      <c r="J95" t="e">
        <f>VLOOKUP(Report!E95,InsulationDatabase!$A$1:$C$274,2,FALSE)</f>
        <v>#N/A</v>
      </c>
      <c r="K95" t="e">
        <f>VLOOKUP(Report!F95,InsulationDatabase!$A$1:$C$274,2,FALSE)</f>
        <v>#N/A</v>
      </c>
      <c r="L95" s="27" t="e">
        <f t="shared" ca="1" si="10"/>
        <v>#N/A</v>
      </c>
      <c r="M95" s="27" t="e">
        <f t="shared" ca="1" si="11"/>
        <v>#N/A</v>
      </c>
      <c r="N95" s="1" t="e">
        <f t="shared" ca="1" si="9"/>
        <v>#N/A</v>
      </c>
      <c r="O95" s="1" t="e">
        <f ca="1">VLOOKUP(Report!F95,InsulationDatabase!$A$1:$C$274,3,FALSE)*L95</f>
        <v>#N/A</v>
      </c>
      <c r="P95" s="27" t="e">
        <f t="shared" ca="1" si="12"/>
        <v>#N/A</v>
      </c>
    </row>
    <row r="97" spans="1:7" x14ac:dyDescent="0.45">
      <c r="A97" s="24" t="s">
        <v>13727</v>
      </c>
      <c r="B97" t="s">
        <v>13728</v>
      </c>
      <c r="C97" t="s">
        <v>13729</v>
      </c>
      <c r="D97" t="s">
        <v>68</v>
      </c>
    </row>
    <row r="98" spans="1:7" x14ac:dyDescent="0.45">
      <c r="A98" t="str">
        <f>F86</f>
        <v>Cavity Wall insulation (100mm)</v>
      </c>
      <c r="B98" s="1">
        <f ca="1">O86</f>
        <v>4038.4615384615381</v>
      </c>
      <c r="C98" s="1">
        <f ca="1">N86</f>
        <v>-168.94648048917747</v>
      </c>
      <c r="D98" s="27">
        <f ca="1">P86</f>
        <v>-23.903792057510412</v>
      </c>
    </row>
    <row r="99" spans="1:7" x14ac:dyDescent="0.45">
      <c r="A99">
        <f t="shared" ref="A99:A107" si="13">F87</f>
        <v>0</v>
      </c>
      <c r="B99" s="1" t="e">
        <f t="shared" ref="B99:B107" ca="1" si="14">O87</f>
        <v>#N/A</v>
      </c>
      <c r="C99" s="1" t="e">
        <f t="shared" ref="C99:C107" ca="1" si="15">N87</f>
        <v>#N/A</v>
      </c>
      <c r="D99" s="27" t="e">
        <f t="shared" ref="D99:D107" ca="1" si="16">P87</f>
        <v>#N/A</v>
      </c>
    </row>
    <row r="100" spans="1:7" x14ac:dyDescent="0.45">
      <c r="A100">
        <f t="shared" si="13"/>
        <v>0</v>
      </c>
      <c r="B100" s="1" t="e">
        <f t="shared" ca="1" si="14"/>
        <v>#N/A</v>
      </c>
      <c r="C100" s="1" t="e">
        <f t="shared" ca="1" si="15"/>
        <v>#N/A</v>
      </c>
      <c r="D100" s="27" t="e">
        <f t="shared" ca="1" si="16"/>
        <v>#N/A</v>
      </c>
    </row>
    <row r="101" spans="1:7" x14ac:dyDescent="0.45">
      <c r="A101">
        <f t="shared" si="13"/>
        <v>0</v>
      </c>
      <c r="B101" s="1" t="e">
        <f t="shared" ca="1" si="14"/>
        <v>#N/A</v>
      </c>
      <c r="C101" s="1" t="e">
        <f t="shared" ca="1" si="15"/>
        <v>#N/A</v>
      </c>
      <c r="D101" s="27" t="e">
        <f t="shared" ca="1" si="16"/>
        <v>#N/A</v>
      </c>
    </row>
    <row r="102" spans="1:7" x14ac:dyDescent="0.45">
      <c r="A102">
        <f t="shared" si="13"/>
        <v>0</v>
      </c>
      <c r="B102" s="1" t="e">
        <f t="shared" ca="1" si="14"/>
        <v>#N/A</v>
      </c>
      <c r="C102" s="1" t="e">
        <f t="shared" ca="1" si="15"/>
        <v>#N/A</v>
      </c>
      <c r="D102" s="27" t="e">
        <f t="shared" ca="1" si="16"/>
        <v>#N/A</v>
      </c>
    </row>
    <row r="103" spans="1:7" x14ac:dyDescent="0.45">
      <c r="A103" t="str">
        <f t="shared" si="13"/>
        <v>100mm insulated floor between joists</v>
      </c>
      <c r="B103" s="1">
        <f t="shared" ca="1" si="14"/>
        <v>843.95604395604414</v>
      </c>
      <c r="C103" s="1">
        <f t="shared" ca="1" si="15"/>
        <v>17.047082167489055</v>
      </c>
      <c r="D103" s="27">
        <f t="shared" ca="1" si="16"/>
        <v>49.50736059485741</v>
      </c>
    </row>
    <row r="104" spans="1:7" x14ac:dyDescent="0.45">
      <c r="A104" t="str">
        <f t="shared" si="13"/>
        <v>Loft insulation (300mm)</v>
      </c>
      <c r="B104" s="1">
        <f t="shared" ca="1" si="14"/>
        <v>150.42735042735043</v>
      </c>
      <c r="C104" s="1">
        <f t="shared" ca="1" si="15"/>
        <v>17.32296427323897</v>
      </c>
      <c r="D104" s="27">
        <f t="shared" ca="1" si="16"/>
        <v>8.6836957032656983</v>
      </c>
    </row>
    <row r="105" spans="1:7" x14ac:dyDescent="0.45">
      <c r="A105">
        <f t="shared" si="13"/>
        <v>0</v>
      </c>
      <c r="B105" s="1" t="e">
        <f t="shared" ca="1" si="14"/>
        <v>#N/A</v>
      </c>
      <c r="C105" s="1" t="e">
        <f t="shared" ca="1" si="15"/>
        <v>#N/A</v>
      </c>
      <c r="D105" s="27" t="e">
        <f t="shared" ca="1" si="16"/>
        <v>#N/A</v>
      </c>
    </row>
    <row r="106" spans="1:7" x14ac:dyDescent="0.45">
      <c r="A106" t="str">
        <f t="shared" si="13"/>
        <v>Vacuum glazing (new window)</v>
      </c>
      <c r="B106" s="1">
        <f t="shared" ca="1" si="14"/>
        <v>-346.15384615384619</v>
      </c>
      <c r="C106" s="1">
        <f t="shared" ca="1" si="15"/>
        <v>4.0155568506673438</v>
      </c>
      <c r="D106" s="27">
        <f t="shared" ca="1" si="16"/>
        <v>-86.203198965124599</v>
      </c>
    </row>
    <row r="107" spans="1:7" x14ac:dyDescent="0.45">
      <c r="A107">
        <f t="shared" si="13"/>
        <v>0</v>
      </c>
      <c r="B107" s="1" t="e">
        <f t="shared" ca="1" si="14"/>
        <v>#N/A</v>
      </c>
      <c r="C107" s="1" t="e">
        <f t="shared" ca="1" si="15"/>
        <v>#N/A</v>
      </c>
      <c r="D107" s="27" t="e">
        <f t="shared" ca="1" si="16"/>
        <v>#N/A</v>
      </c>
      <c r="G107" s="1"/>
    </row>
    <row r="109" spans="1:7" x14ac:dyDescent="0.45">
      <c r="A109" s="75" t="str">
        <f>A97</f>
        <v>Measure</v>
      </c>
      <c r="B109" s="75" t="str">
        <f>B97</f>
        <v>Install Cost</v>
      </c>
      <c r="C109" s="75" t="str">
        <f>C97</f>
        <v>Annual running cost saving</v>
      </c>
      <c r="D109" s="75" t="str">
        <f>D97</f>
        <v>Payback (years)</v>
      </c>
    </row>
    <row r="110" spans="1:7" x14ac:dyDescent="0.45">
      <c r="A110" s="69" t="str" cm="1">
        <f t="array" aca="1" ref="A110:D113" ca="1">_xlfn._xlws.SORT(_xlfn._xlws.FILTER(A98:D107,A98:A107&lt;&gt;0),2)</f>
        <v>Vacuum glazing (new window)</v>
      </c>
      <c r="B110" s="69">
        <f ca="1"/>
        <v>-346.15384615384619</v>
      </c>
      <c r="C110" s="69">
        <f ca="1"/>
        <v>4.0155568506673438</v>
      </c>
      <c r="D110" s="77">
        <f ca="1"/>
        <v>-86.203198965124599</v>
      </c>
    </row>
    <row r="111" spans="1:7" x14ac:dyDescent="0.45">
      <c r="A111" s="69" t="str">
        <f ca="1"/>
        <v>Loft insulation (300mm)</v>
      </c>
      <c r="B111" s="69">
        <f ca="1"/>
        <v>150.42735042735043</v>
      </c>
      <c r="C111" s="69">
        <f ca="1"/>
        <v>17.32296427323897</v>
      </c>
      <c r="D111" s="77">
        <f ca="1"/>
        <v>8.6836957032656983</v>
      </c>
    </row>
    <row r="112" spans="1:7" x14ac:dyDescent="0.45">
      <c r="A112" s="69" t="str">
        <f ca="1"/>
        <v>100mm insulated floor between joists</v>
      </c>
      <c r="B112" s="69">
        <f ca="1"/>
        <v>843.95604395604414</v>
      </c>
      <c r="C112" s="69">
        <f ca="1"/>
        <v>17.047082167489055</v>
      </c>
      <c r="D112" s="77">
        <f ca="1"/>
        <v>49.50736059485741</v>
      </c>
    </row>
    <row r="113" spans="1:4" x14ac:dyDescent="0.45">
      <c r="A113" s="69" t="str">
        <f ca="1"/>
        <v>Cavity Wall insulation (100mm)</v>
      </c>
      <c r="B113" s="69">
        <f ca="1"/>
        <v>4038.4615384615381</v>
      </c>
      <c r="C113" s="69">
        <f ca="1"/>
        <v>-168.94648048917747</v>
      </c>
      <c r="D113" s="77">
        <f ca="1"/>
        <v>-23.903792057510412</v>
      </c>
    </row>
    <row r="116" spans="1:4" s="34" customFormat="1" x14ac:dyDescent="0.45">
      <c r="A116" s="34" t="s">
        <v>13730</v>
      </c>
    </row>
  </sheetData>
  <dataValidations disablePrompts="1" count="1">
    <dataValidation type="list" allowBlank="1" showInputMessage="1" showErrorMessage="1" sqref="B40" xr:uid="{6593F851-6AEE-4A47-B6C7-9ED8FBA9F9CD}">
      <formula1>$B$30:$B$38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88C2B3F-5D89-4DCF-A405-3AB3B1382A04}">
          <x14:formula1>
            <xm:f>InsulationDatabase!$A$2:$A$26</xm:f>
          </x14:formula1>
          <xm:sqref>E86:F92 E94:F95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1B88-7956-41FB-BBB5-22F38B905F3B}">
  <dimension ref="A1:E19"/>
  <sheetViews>
    <sheetView workbookViewId="0">
      <selection activeCell="D19" sqref="D19"/>
    </sheetView>
  </sheetViews>
  <sheetFormatPr defaultRowHeight="14.25" x14ac:dyDescent="0.45"/>
  <cols>
    <col min="1" max="1" width="36.19921875" customWidth="1"/>
  </cols>
  <sheetData>
    <row r="1" spans="1:5" x14ac:dyDescent="0.45">
      <c r="A1" t="s">
        <v>13700</v>
      </c>
      <c r="B1" t="s">
        <v>13701</v>
      </c>
      <c r="C1" t="s">
        <v>13702</v>
      </c>
      <c r="E1" s="1">
        <v>55</v>
      </c>
    </row>
    <row r="2" spans="1:5" x14ac:dyDescent="0.45">
      <c r="A2" t="s">
        <v>13703</v>
      </c>
      <c r="B2">
        <v>0.5</v>
      </c>
      <c r="C2" s="1">
        <v>18</v>
      </c>
    </row>
    <row r="3" spans="1:5" x14ac:dyDescent="0.45">
      <c r="A3" t="s">
        <v>13704</v>
      </c>
      <c r="B3">
        <v>0.4</v>
      </c>
      <c r="C3" s="1">
        <v>18</v>
      </c>
    </row>
    <row r="4" spans="1:5" x14ac:dyDescent="0.45">
      <c r="A4" t="s">
        <v>13705</v>
      </c>
      <c r="B4">
        <v>0.3</v>
      </c>
      <c r="C4" s="1">
        <v>10</v>
      </c>
    </row>
    <row r="5" spans="1:5" x14ac:dyDescent="0.45">
      <c r="A5" t="s">
        <v>13706</v>
      </c>
      <c r="B5">
        <v>0.2</v>
      </c>
      <c r="C5" s="1">
        <v>10</v>
      </c>
    </row>
    <row r="6" spans="1:5" x14ac:dyDescent="0.45">
      <c r="A6" t="s">
        <v>13707</v>
      </c>
      <c r="B6">
        <v>0.1</v>
      </c>
      <c r="C6" s="1">
        <v>10</v>
      </c>
    </row>
    <row r="7" spans="1:5" x14ac:dyDescent="0.45">
      <c r="A7" t="s">
        <v>13708</v>
      </c>
      <c r="B7">
        <v>4.8</v>
      </c>
    </row>
    <row r="8" spans="1:5" x14ac:dyDescent="0.45">
      <c r="A8" t="s">
        <v>13709</v>
      </c>
      <c r="B8">
        <v>6</v>
      </c>
    </row>
    <row r="9" spans="1:5" x14ac:dyDescent="0.45">
      <c r="A9" t="s">
        <v>13710</v>
      </c>
      <c r="B9">
        <v>2.5</v>
      </c>
      <c r="C9" s="1">
        <v>200</v>
      </c>
    </row>
    <row r="10" spans="1:5" x14ac:dyDescent="0.45">
      <c r="A10" t="s">
        <v>13711</v>
      </c>
      <c r="B10">
        <v>2.5</v>
      </c>
      <c r="C10" s="1">
        <v>400</v>
      </c>
    </row>
    <row r="11" spans="1:5" x14ac:dyDescent="0.45">
      <c r="A11" t="s">
        <v>13712</v>
      </c>
      <c r="B11">
        <v>2.2000000000000002</v>
      </c>
      <c r="C11" s="1">
        <v>1000</v>
      </c>
    </row>
    <row r="12" spans="1:5" x14ac:dyDescent="0.45">
      <c r="A12" t="s">
        <v>13716</v>
      </c>
      <c r="B12">
        <v>2.5</v>
      </c>
    </row>
    <row r="13" spans="1:5" x14ac:dyDescent="0.45">
      <c r="A13" t="s">
        <v>13717</v>
      </c>
      <c r="B13">
        <v>2</v>
      </c>
    </row>
    <row r="14" spans="1:5" x14ac:dyDescent="0.45">
      <c r="A14" t="s">
        <v>13718</v>
      </c>
      <c r="B14">
        <v>1.6</v>
      </c>
      <c r="C14" s="1">
        <v>500</v>
      </c>
    </row>
    <row r="15" spans="1:5" x14ac:dyDescent="0.45">
      <c r="A15" t="s">
        <v>13713</v>
      </c>
      <c r="B15">
        <v>1</v>
      </c>
      <c r="C15" s="1">
        <v>750</v>
      </c>
    </row>
    <row r="16" spans="1:5" x14ac:dyDescent="0.45">
      <c r="A16" t="s">
        <v>13714</v>
      </c>
      <c r="B16">
        <v>1.1000000000000001</v>
      </c>
      <c r="C16" s="1">
        <v>1200</v>
      </c>
    </row>
    <row r="17" spans="1:3" x14ac:dyDescent="0.45">
      <c r="A17" t="s">
        <v>13715</v>
      </c>
      <c r="B17">
        <v>0.85</v>
      </c>
      <c r="C17" s="1">
        <v>700</v>
      </c>
    </row>
    <row r="18" spans="1:3" x14ac:dyDescent="0.45">
      <c r="A18" t="s">
        <v>13719</v>
      </c>
      <c r="B18">
        <v>0.7</v>
      </c>
    </row>
    <row r="19" spans="1:3" x14ac:dyDescent="0.45">
      <c r="A19" t="s">
        <v>13720</v>
      </c>
      <c r="B19">
        <v>0.25</v>
      </c>
      <c r="C19" s="1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 codeName="Sheet3">
    <tabColor rgb="FFED7D31"/>
  </sheetPr>
  <dimension ref="A1:P42"/>
  <sheetViews>
    <sheetView workbookViewId="0">
      <selection activeCell="L18" sqref="L18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354</v>
      </c>
    </row>
    <row r="3" spans="1:16" x14ac:dyDescent="0.45">
      <c r="A3" t="s">
        <v>353</v>
      </c>
      <c r="B3">
        <v>6.5000000000000002E-2</v>
      </c>
      <c r="C3" t="s">
        <v>356</v>
      </c>
    </row>
    <row r="4" spans="1:16" x14ac:dyDescent="0.45">
      <c r="A4" t="s">
        <v>371</v>
      </c>
      <c r="B4" s="30">
        <v>0.85</v>
      </c>
      <c r="D4" t="s">
        <v>370</v>
      </c>
    </row>
    <row r="5" spans="1:16" x14ac:dyDescent="0.45">
      <c r="A5" t="s">
        <v>372</v>
      </c>
      <c r="B5" s="30">
        <v>0.75</v>
      </c>
      <c r="D5" t="s">
        <v>373</v>
      </c>
    </row>
    <row r="6" spans="1:16" x14ac:dyDescent="0.45">
      <c r="A6" t="s">
        <v>355</v>
      </c>
      <c r="B6" s="36">
        <f>GasTariff/GasBoilerEfficiency</f>
        <v>7.6470588235294124E-2</v>
      </c>
      <c r="C6" t="s">
        <v>356</v>
      </c>
      <c r="M6" s="24" t="s">
        <v>375</v>
      </c>
    </row>
    <row r="7" spans="1:16" x14ac:dyDescent="0.45">
      <c r="J7" s="24" t="s">
        <v>376</v>
      </c>
      <c r="M7" t="s">
        <v>363</v>
      </c>
      <c r="N7" t="s">
        <v>367</v>
      </c>
      <c r="O7" t="s">
        <v>395</v>
      </c>
      <c r="P7">
        <v>925</v>
      </c>
    </row>
    <row r="8" spans="1:16" x14ac:dyDescent="0.45">
      <c r="A8" t="s">
        <v>374</v>
      </c>
      <c r="B8" s="29">
        <v>45</v>
      </c>
      <c r="C8" t="s">
        <v>110</v>
      </c>
      <c r="J8" t="s">
        <v>101</v>
      </c>
      <c r="K8" t="s">
        <v>357</v>
      </c>
      <c r="M8" t="s">
        <v>364</v>
      </c>
      <c r="N8" t="s">
        <v>368</v>
      </c>
      <c r="O8" t="s">
        <v>397</v>
      </c>
      <c r="P8">
        <v>825</v>
      </c>
    </row>
    <row r="9" spans="1:16" x14ac:dyDescent="0.45">
      <c r="C9" s="48" t="s">
        <v>359</v>
      </c>
      <c r="J9">
        <v>35</v>
      </c>
      <c r="K9">
        <v>4</v>
      </c>
      <c r="O9" t="s">
        <v>396</v>
      </c>
      <c r="P9">
        <v>700</v>
      </c>
    </row>
    <row r="10" spans="1:16" x14ac:dyDescent="0.45">
      <c r="A10" t="s">
        <v>357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398</v>
      </c>
      <c r="P10">
        <v>875</v>
      </c>
    </row>
    <row r="11" spans="1:16" x14ac:dyDescent="0.45">
      <c r="A11" t="s">
        <v>358</v>
      </c>
      <c r="B11" s="47">
        <v>3</v>
      </c>
      <c r="C11" s="50">
        <v>1.7</v>
      </c>
      <c r="J11">
        <v>37</v>
      </c>
      <c r="K11">
        <f>K10</f>
        <v>3.8</v>
      </c>
      <c r="O11" t="s">
        <v>399</v>
      </c>
      <c r="P11">
        <v>875</v>
      </c>
    </row>
    <row r="12" spans="1:16" x14ac:dyDescent="0.45">
      <c r="J12">
        <v>38</v>
      </c>
      <c r="K12">
        <f>K11</f>
        <v>3.8</v>
      </c>
    </row>
    <row r="13" spans="1:16" x14ac:dyDescent="0.45">
      <c r="A13" t="s">
        <v>369</v>
      </c>
      <c r="B13" s="27" t="e">
        <f>1000*AnnualkWhHeatingHeatPunk/(HeatLossParameter*24)</f>
        <v>#REF!</v>
      </c>
      <c r="J13">
        <v>39</v>
      </c>
      <c r="K13">
        <f>K12</f>
        <v>3.8</v>
      </c>
    </row>
    <row r="14" spans="1:16" x14ac:dyDescent="0.45">
      <c r="A14" t="s">
        <v>360</v>
      </c>
      <c r="B14" s="29">
        <v>1800</v>
      </c>
      <c r="D14" t="s">
        <v>361</v>
      </c>
      <c r="J14">
        <v>40</v>
      </c>
      <c r="K14" s="24">
        <v>3.4</v>
      </c>
    </row>
    <row r="15" spans="1:16" x14ac:dyDescent="0.45">
      <c r="A15" t="s">
        <v>385</v>
      </c>
      <c r="B15" s="42" t="e">
        <f>HeatLossParameter</f>
        <v>#REF!</v>
      </c>
      <c r="C15" t="s">
        <v>384</v>
      </c>
      <c r="J15">
        <v>41</v>
      </c>
      <c r="K15">
        <f>K14</f>
        <v>3.4</v>
      </c>
    </row>
    <row r="16" spans="1:16" x14ac:dyDescent="0.45">
      <c r="A16" t="s">
        <v>387</v>
      </c>
      <c r="B16" s="42" t="e">
        <f>B15-B17</f>
        <v>#REF!</v>
      </c>
      <c r="C16" t="s">
        <v>384</v>
      </c>
      <c r="D16" s="28" t="e">
        <f>B16/$B$15</f>
        <v>#REF!</v>
      </c>
      <c r="J16">
        <v>42</v>
      </c>
      <c r="K16">
        <f>K15</f>
        <v>3.4</v>
      </c>
    </row>
    <row r="17" spans="1:11" x14ac:dyDescent="0.45">
      <c r="A17" t="s">
        <v>386</v>
      </c>
      <c r="B17" s="42" t="e">
        <f>VentilationHeatLossParameter</f>
        <v>#REF!</v>
      </c>
      <c r="C17" t="s">
        <v>384</v>
      </c>
      <c r="D17" s="28" t="e">
        <f>B17/$B$15</f>
        <v>#REF!</v>
      </c>
      <c r="F17" t="s">
        <v>404</v>
      </c>
      <c r="J17">
        <v>43</v>
      </c>
      <c r="K17">
        <f>K16</f>
        <v>3.4</v>
      </c>
    </row>
    <row r="18" spans="1:11" x14ac:dyDescent="0.45">
      <c r="J18">
        <v>44</v>
      </c>
      <c r="K18">
        <f>K17</f>
        <v>3.4</v>
      </c>
    </row>
    <row r="19" spans="1:11" x14ac:dyDescent="0.45">
      <c r="A19" t="s">
        <v>362</v>
      </c>
      <c r="B19" s="29">
        <v>3</v>
      </c>
      <c r="J19">
        <v>45</v>
      </c>
      <c r="K19" s="24">
        <v>3.1</v>
      </c>
    </row>
    <row r="20" spans="1:11" x14ac:dyDescent="0.45">
      <c r="A20" t="s">
        <v>365</v>
      </c>
      <c r="B20" s="29" t="s">
        <v>363</v>
      </c>
      <c r="J20">
        <v>46</v>
      </c>
      <c r="K20">
        <f>K19</f>
        <v>3.1</v>
      </c>
    </row>
    <row r="21" spans="1:11" x14ac:dyDescent="0.45">
      <c r="A21" t="s">
        <v>366</v>
      </c>
      <c r="B21" s="29" t="s">
        <v>368</v>
      </c>
      <c r="J21">
        <v>47</v>
      </c>
      <c r="K21">
        <f>K20</f>
        <v>3.1</v>
      </c>
    </row>
    <row r="22" spans="1:11" x14ac:dyDescent="0.45">
      <c r="J22">
        <v>48</v>
      </c>
      <c r="K22">
        <f>K21</f>
        <v>3.1</v>
      </c>
    </row>
    <row r="23" spans="1:11" x14ac:dyDescent="0.45">
      <c r="A23" t="s">
        <v>378</v>
      </c>
      <c r="B23" s="29">
        <v>20000</v>
      </c>
      <c r="C23" t="s">
        <v>379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389</v>
      </c>
      <c r="B25" s="38" t="s">
        <v>377</v>
      </c>
      <c r="C25" s="38" t="s">
        <v>382</v>
      </c>
      <c r="D25" s="39" t="s">
        <v>383</v>
      </c>
      <c r="H25" s="1"/>
      <c r="J25">
        <v>51</v>
      </c>
      <c r="K25">
        <f>K24</f>
        <v>2.8</v>
      </c>
    </row>
    <row r="26" spans="1:11" x14ac:dyDescent="0.45">
      <c r="A26" s="40" t="s">
        <v>380</v>
      </c>
      <c r="B26" s="29">
        <v>20000</v>
      </c>
      <c r="C26" s="43">
        <f>B23-C27</f>
        <v>17300</v>
      </c>
      <c r="D26" s="43" t="e">
        <f>AnnualkWhHeatingHeatPunk</f>
        <v>#REF!</v>
      </c>
      <c r="J26">
        <v>52</v>
      </c>
      <c r="K26">
        <f>K25</f>
        <v>2.8</v>
      </c>
    </row>
    <row r="27" spans="1:11" x14ac:dyDescent="0.45">
      <c r="A27" s="40" t="s">
        <v>381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104</v>
      </c>
      <c r="B28" s="43">
        <f>SUM(B26:B27)</f>
        <v>23000</v>
      </c>
      <c r="C28" s="43">
        <f>SUM(C26:C27)</f>
        <v>20000</v>
      </c>
      <c r="D28" s="43" t="e">
        <f>SUM(D26:D27)</f>
        <v>#REF!</v>
      </c>
      <c r="J28">
        <v>54</v>
      </c>
      <c r="K28">
        <f>K27</f>
        <v>2.8</v>
      </c>
    </row>
    <row r="29" spans="1:11" x14ac:dyDescent="0.45">
      <c r="A29" s="37" t="s">
        <v>388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0">C26*GasDeliveredHeatTariff</f>
        <v>1322.9411764705883</v>
      </c>
      <c r="D30" s="44" t="e">
        <f t="shared" si="0"/>
        <v>#REF!</v>
      </c>
      <c r="J30">
        <v>56</v>
      </c>
      <c r="K30" s="24">
        <v>2.5</v>
      </c>
    </row>
    <row r="31" spans="1:11" x14ac:dyDescent="0.45">
      <c r="A31" s="40" t="str">
        <f>A27</f>
        <v>Hot water:</v>
      </c>
      <c r="B31" s="44">
        <f>B27*GasTariff</f>
        <v>195</v>
      </c>
      <c r="C31" s="44">
        <f t="shared" si="0"/>
        <v>206.47058823529414</v>
      </c>
      <c r="D31" s="44">
        <f t="shared" si="0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>A28</f>
        <v>Total</v>
      </c>
      <c r="B32" s="44">
        <f>B28*GasTariff</f>
        <v>1495</v>
      </c>
      <c r="C32" s="44">
        <f t="shared" si="0"/>
        <v>1529.4117647058824</v>
      </c>
      <c r="D32" s="44" t="e">
        <f t="shared" si="0"/>
        <v>#REF!</v>
      </c>
      <c r="J32">
        <v>58</v>
      </c>
      <c r="K32">
        <f t="shared" ref="K32:K39" si="1">K31</f>
        <v>2.5</v>
      </c>
    </row>
    <row r="33" spans="1:11" x14ac:dyDescent="0.45">
      <c r="B33" s="44"/>
      <c r="C33" s="44"/>
      <c r="D33" s="44"/>
      <c r="J33">
        <v>59</v>
      </c>
      <c r="K33">
        <f t="shared" si="1"/>
        <v>2.5</v>
      </c>
    </row>
    <row r="34" spans="1:11" x14ac:dyDescent="0.45">
      <c r="A34" t="s">
        <v>403</v>
      </c>
      <c r="B34" s="45" t="e">
        <f>C32/D32</f>
        <v>#REF!</v>
      </c>
      <c r="J34">
        <v>60</v>
      </c>
      <c r="K34">
        <f t="shared" si="1"/>
        <v>2.5</v>
      </c>
    </row>
    <row r="35" spans="1:11" x14ac:dyDescent="0.45">
      <c r="J35">
        <v>61</v>
      </c>
      <c r="K35">
        <f t="shared" si="1"/>
        <v>2.5</v>
      </c>
    </row>
    <row r="36" spans="1:11" x14ac:dyDescent="0.45">
      <c r="A36" t="s">
        <v>390</v>
      </c>
      <c r="B36" s="29">
        <v>10</v>
      </c>
      <c r="D36" t="s">
        <v>391</v>
      </c>
      <c r="J36">
        <v>62</v>
      </c>
      <c r="K36">
        <f t="shared" si="1"/>
        <v>2.5</v>
      </c>
    </row>
    <row r="37" spans="1:11" x14ac:dyDescent="0.45">
      <c r="A37" t="s">
        <v>392</v>
      </c>
      <c r="B37" s="29">
        <v>425</v>
      </c>
      <c r="J37">
        <v>63</v>
      </c>
      <c r="K37">
        <f t="shared" si="1"/>
        <v>2.5</v>
      </c>
    </row>
    <row r="38" spans="1:11" x14ac:dyDescent="0.45">
      <c r="A38" t="s">
        <v>393</v>
      </c>
      <c r="B38" s="43">
        <f>B37*B36</f>
        <v>4250</v>
      </c>
      <c r="J38">
        <v>64</v>
      </c>
      <c r="K38">
        <f t="shared" si="1"/>
        <v>2.5</v>
      </c>
    </row>
    <row r="39" spans="1:11" x14ac:dyDescent="0.45">
      <c r="A39" t="s">
        <v>394</v>
      </c>
      <c r="B39" s="29" t="s">
        <v>395</v>
      </c>
      <c r="J39">
        <v>65</v>
      </c>
      <c r="K39">
        <f t="shared" si="1"/>
        <v>2.5</v>
      </c>
    </row>
    <row r="40" spans="1:11" x14ac:dyDescent="0.45">
      <c r="A40" t="s">
        <v>400</v>
      </c>
      <c r="B40" s="43">
        <f>VLOOKUP(B39,$O$7:$P$11,2,FALSE)</f>
        <v>925</v>
      </c>
    </row>
    <row r="41" spans="1:11" x14ac:dyDescent="0.45">
      <c r="A41" t="s">
        <v>401</v>
      </c>
      <c r="B41" s="42">
        <f>B40*B38/1000</f>
        <v>3931.25</v>
      </c>
    </row>
    <row r="42" spans="1:11" x14ac:dyDescent="0.45">
      <c r="A42" t="s">
        <v>402</v>
      </c>
      <c r="B42" s="29">
        <v>10</v>
      </c>
    </row>
  </sheetData>
  <dataValidations disablePrompts="1"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sheetPr codeName="Sheet1"/>
  <dimension ref="A1:U332"/>
  <sheetViews>
    <sheetView tabSelected="1" topLeftCell="A130" zoomScale="85" zoomScaleNormal="85" workbookViewId="0">
      <selection activeCell="B64" sqref="B64"/>
    </sheetView>
  </sheetViews>
  <sheetFormatPr defaultRowHeight="14.25" x14ac:dyDescent="0.45"/>
  <cols>
    <col min="1" max="1" width="14.6640625" customWidth="1"/>
    <col min="2" max="2" width="14.1328125" customWidth="1"/>
    <col min="3" max="3" width="11.46484375" customWidth="1"/>
    <col min="4" max="4" width="14.9296875" customWidth="1"/>
    <col min="5" max="5" width="18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13795</v>
      </c>
    </row>
    <row r="2" spans="1:21" x14ac:dyDescent="0.45">
      <c r="A2">
        <f>MATCH(TRIM(A5),HeatPunkRaw!$A$1:AA$1,0)</f>
        <v>1</v>
      </c>
      <c r="B2">
        <f>MATCH(TRIM(B5),HeatPunkRaw!$A$1:AB$1,0)</f>
        <v>3</v>
      </c>
      <c r="C2">
        <f>MATCH(TRIM(C5),HeatPunkRaw!$A$1:AC$1,0)</f>
        <v>4</v>
      </c>
      <c r="D2">
        <f>MATCH(TRIM(D5),HeatPunkRaw!$A$1:AD$1,0)</f>
        <v>5</v>
      </c>
      <c r="E2">
        <f>MATCH(TRIM(E5),HeatPunkRaw!$A$1:AE$1,0)</f>
        <v>6</v>
      </c>
      <c r="F2">
        <f>IF(ISNA(MATCH(TRIM(F5),HeatPunkRaw!$A$1:AF$1,0)), MATCH(TRIM(F4),HeatPunkRaw!$A$1:AF$1,0), MATCH(TRIM(F5),HeatPunkRaw!$A$1:AF$1,0))</f>
        <v>7</v>
      </c>
      <c r="G2">
        <f>MATCH(TRIM(G5),HeatPunkRaw!$A$1:AG$1,0)</f>
        <v>8</v>
      </c>
      <c r="H2">
        <f>MATCH(TRIM(H5),HeatPunkRaw!$A$1:AH$1,0)</f>
        <v>9</v>
      </c>
      <c r="I2">
        <f>MATCH(TRIM(I5),HeatPunkRaw!$A$1:AI$1,0)</f>
        <v>10</v>
      </c>
      <c r="J2">
        <f>MATCH(TRIM(J5),HeatPunkRaw!$A$1:AJ$1,0)</f>
        <v>11</v>
      </c>
      <c r="K2">
        <f>MATCH(TRIM(K5),HeatPunkRaw!$A$1:AK$1,0)</f>
        <v>12</v>
      </c>
      <c r="L2">
        <f>MATCH(TRIM(L5),HeatPunkRaw!$A$1:AL$1,0)</f>
        <v>13</v>
      </c>
      <c r="M2">
        <f>MATCH(TRIM(M5),HeatPunkRaw!$A$1:AM$1,0)</f>
        <v>14</v>
      </c>
      <c r="N2">
        <f>MATCH(TRIM(N5),HeatPunkRaw!$A$1:AN$1,0)</f>
        <v>15</v>
      </c>
      <c r="O2">
        <f>MATCH(TRIM(O5),HeatPunkRaw!$A$1:AO$1,0)</f>
        <v>16</v>
      </c>
      <c r="P2">
        <f>MATCH(TRIM(P5),HeatPunkRaw!$A$1:AP$1,0)</f>
        <v>17</v>
      </c>
      <c r="Q2">
        <f>MATCH(TRIM(Q5),HeatPunkRaw!$A$1:AQ$1,0)</f>
        <v>18</v>
      </c>
      <c r="R2">
        <f>MATCH(TRIM(R5),HeatPunkRaw!$A$1:AR$1,0)</f>
        <v>19</v>
      </c>
      <c r="S2">
        <f>MATCH(TRIM(S5),HeatPunkRaw!$A$1:AS$1,0)</f>
        <v>20</v>
      </c>
      <c r="T2">
        <f>MATCH(TRIM(T5),HeatPunkRaw!$A$1:AT$1,0)</f>
        <v>21</v>
      </c>
      <c r="U2">
        <f>MATCH(TRIM(U5),HeatPunkRaw!$A$1:AU$1,0)</f>
        <v>22</v>
      </c>
    </row>
    <row r="3" spans="1:21" x14ac:dyDescent="0.45">
      <c r="A3" t="b">
        <f>IF(B5=HeatPunkRaw!D1,TRUE,FALSE)</f>
        <v>0</v>
      </c>
      <c r="B3">
        <f ca="1">SUM(_xlfn.ANCHORARRAY(B6))</f>
        <v>196.33</v>
      </c>
      <c r="C3">
        <f t="shared" ref="C3:U3" ca="1" si="0">SUM(_xlfn.ANCHORARRAY(C6))</f>
        <v>97.309999999999988</v>
      </c>
      <c r="D3">
        <f t="shared" ca="1" si="0"/>
        <v>3925</v>
      </c>
      <c r="E3">
        <f t="shared" ca="1" si="0"/>
        <v>458</v>
      </c>
      <c r="F3">
        <f ca="1">AVERAGEIF(_xlfn.ANCHORARRAY(F6),"&gt;0")</f>
        <v>19</v>
      </c>
      <c r="G3">
        <f t="shared" ca="1" si="0"/>
        <v>8245</v>
      </c>
      <c r="H3">
        <f ca="1">SUMPRODUCT(_xlfn.ANCHORARRAY(B6),_xlfn.ANCHORARRAY(P6))/P3</f>
        <v>28.34443279313632</v>
      </c>
      <c r="I3">
        <f t="shared" ca="1" si="0"/>
        <v>875</v>
      </c>
      <c r="J3">
        <f t="shared" ca="1" si="0"/>
        <v>-27</v>
      </c>
      <c r="K3">
        <f t="shared" ca="1" si="0"/>
        <v>38</v>
      </c>
      <c r="L3">
        <f t="shared" ca="1" si="0"/>
        <v>159</v>
      </c>
      <c r="M3">
        <f t="shared" ca="1" si="0"/>
        <v>144</v>
      </c>
      <c r="N3">
        <f t="shared" ca="1" si="0"/>
        <v>398</v>
      </c>
      <c r="O3">
        <f t="shared" ca="1" si="0"/>
        <v>364</v>
      </c>
      <c r="P3">
        <f t="shared" ca="1" si="0"/>
        <v>1049</v>
      </c>
      <c r="Q3">
        <f t="shared" ca="1" si="0"/>
        <v>840</v>
      </c>
      <c r="R3">
        <f t="shared" ca="1" si="0"/>
        <v>88</v>
      </c>
      <c r="S3">
        <f t="shared" ca="1" si="0"/>
        <v>783</v>
      </c>
      <c r="T3">
        <f t="shared" ca="1" si="0"/>
        <v>3744</v>
      </c>
      <c r="U3">
        <f t="shared" ca="1" si="0"/>
        <v>226</v>
      </c>
    </row>
    <row r="4" spans="1:21" x14ac:dyDescent="0.45">
      <c r="F4" t="s">
        <v>13773</v>
      </c>
    </row>
    <row r="5" spans="1:21" x14ac:dyDescent="0.45">
      <c r="A5" t="s">
        <v>11</v>
      </c>
      <c r="B5" t="s">
        <v>13755</v>
      </c>
      <c r="C5" t="s">
        <v>13756</v>
      </c>
      <c r="D5" t="s">
        <v>13734</v>
      </c>
      <c r="E5" t="s">
        <v>13757</v>
      </c>
      <c r="F5" t="s">
        <v>13735</v>
      </c>
      <c r="G5" t="s">
        <v>13736</v>
      </c>
      <c r="H5" t="s">
        <v>13737</v>
      </c>
      <c r="I5" t="s">
        <v>13738</v>
      </c>
      <c r="J5" t="s">
        <v>13741</v>
      </c>
      <c r="K5" t="s">
        <v>13740</v>
      </c>
      <c r="L5" t="s">
        <v>13753</v>
      </c>
      <c r="M5" t="s">
        <v>13754</v>
      </c>
      <c r="N5" t="s">
        <v>13739</v>
      </c>
      <c r="O5" t="s">
        <v>13742</v>
      </c>
      <c r="P5" t="s">
        <v>13744</v>
      </c>
      <c r="Q5" t="s">
        <v>13745</v>
      </c>
      <c r="R5" t="s">
        <v>13743</v>
      </c>
      <c r="S5" t="s">
        <v>13746</v>
      </c>
      <c r="T5" t="s">
        <v>13747</v>
      </c>
      <c r="U5" t="s">
        <v>13748</v>
      </c>
    </row>
    <row r="6" spans="1:21" x14ac:dyDescent="0.45">
      <c r="A6" s="61" t="str" cm="1">
        <f t="array" aca="1" ref="A6:A28" ca="1">OFFSET(HeatPunkRaw!$A$2:$W$24,0,HeatPunkAnalysis!A$2-1,23,1)</f>
        <v>Living Room</v>
      </c>
      <c r="B6" s="61" cm="1">
        <f t="array" aca="1" ref="B6:B28" ca="1">OFFSET(HeatPunkRaw!$A$2:$W$24,0,HeatPunkAnalysis!B$2-1,23,1)</f>
        <v>43.52</v>
      </c>
      <c r="C6" s="61" cm="1">
        <f t="array" aca="1" ref="C6:C28" ca="1">OFFSET(HeatPunkRaw!$A$2:$W$24,0,HeatPunkAnalysis!C$2-1,23,1)</f>
        <v>18.52</v>
      </c>
      <c r="D6" s="61" cm="1">
        <f t="array" aca="1" ref="D6:D28" ca="1">OFFSET(HeatPunkRaw!$A$2:$W$24,0,HeatPunkAnalysis!D$2-1,23,1)</f>
        <v>1024</v>
      </c>
      <c r="E6" s="61" cm="1">
        <f t="array" aca="1" ref="E6:E28" ca="1">OFFSET(HeatPunkRaw!$A$2:$W$24,0,HeatPunkAnalysis!E$2-1,23,1)</f>
        <v>55</v>
      </c>
      <c r="F6" s="61" cm="1">
        <f t="array" aca="1" ref="F6:F28" ca="1">OFFSET(HeatPunkRaw!$A$2:$W$24,0,HeatPunkAnalysis!F$2-1,23,1)</f>
        <v>21</v>
      </c>
      <c r="G6" s="61" cm="1">
        <f t="array" aca="1" ref="G6:G28" ca="1">OFFSET(HeatPunkRaw!$A$2:$W$24,0,HeatPunkAnalysis!G$2-1,23,1)</f>
        <v>1987</v>
      </c>
      <c r="H6" s="61" cm="1">
        <f t="array" aca="1" ref="H6:H28" ca="1">OFFSET(HeatPunkRaw!$A$2:$W$24,0,HeatPunkAnalysis!H$2-1,23,1)</f>
        <v>0.9</v>
      </c>
      <c r="I6" s="61" cm="1">
        <f t="array" aca="1" ref="I6:I28" ca="1">OFFSET(HeatPunkRaw!$A$2:$W$24,0,HeatPunkAnalysis!I$2-1,23,1)</f>
        <v>151</v>
      </c>
      <c r="J6" s="61" cm="1">
        <f t="array" aca="1" ref="J6:J28" ca="1">OFFSET(HeatPunkRaw!$A$2:$W$24,0,HeatPunkAnalysis!J$2-1,23,1)</f>
        <v>74</v>
      </c>
      <c r="K6" s="61" cm="1">
        <f t="array" aca="1" ref="K6:K28" ca="1">OFFSET(HeatPunkRaw!$A$2:$W$24,0,HeatPunkAnalysis!K$2-1,23,1)</f>
        <v>45</v>
      </c>
      <c r="L6" s="61" cm="1">
        <f t="array" aca="1" ref="L6:L28" ca="1">OFFSET(HeatPunkRaw!$A$2:$W$24,0,HeatPunkAnalysis!L$2-1,23,1)</f>
        <v>0</v>
      </c>
      <c r="M6" s="61" cm="1">
        <f t="array" aca="1" ref="M6:M28" ca="1">OFFSET(HeatPunkRaw!$A$2:$W$24,0,HeatPunkAnalysis!M$2-1,23,1)</f>
        <v>0</v>
      </c>
      <c r="N6" s="61" cm="1">
        <f t="array" aca="1" ref="N6:N28" ca="1">OFFSET(HeatPunkRaw!$A$2:$W$24,0,HeatPunkAnalysis!N$2-1,23,1)</f>
        <v>222</v>
      </c>
      <c r="O6" s="61" cm="1">
        <f t="array" aca="1" ref="O6:O28" ca="1">OFFSET(HeatPunkRaw!$A$2:$W$24,0,HeatPunkAnalysis!O$2-1,23,1)</f>
        <v>0</v>
      </c>
      <c r="P6" s="61" cm="1">
        <f t="array" aca="1" ref="P6:P28" ca="1">OFFSET(HeatPunkRaw!$A$2:$W$24,0,HeatPunkAnalysis!P$2-1,23,1)</f>
        <v>293</v>
      </c>
      <c r="Q6" s="61" cm="1">
        <f t="array" aca="1" ref="Q6:Q28" ca="1">OFFSET(HeatPunkRaw!$A$2:$W$24,0,HeatPunkAnalysis!Q$2-1,23,1)</f>
        <v>240</v>
      </c>
      <c r="R6" s="61" t="str" cm="1">
        <f t="array" aca="1" ref="R6:R28" ca="1">IF(ISNUMBER(OFFSET(HeatPunkRaw!$A$2:$W$24,0,HeatPunkAnalysis!R$2-1,23,1)),OFFSET(HeatPunkRaw!$A$2:$W$24,0,HeatPunkAnalysis!R$2-1,23,1),"")</f>
        <v/>
      </c>
      <c r="S6" s="61" t="str" cm="1">
        <f t="array" aca="1" ref="S6:S28" ca="1">OFFSET(HeatPunkRaw!$A$2:$W$24,0,HeatPunkAnalysis!S$2-1,23,1)</f>
        <v>K2 (1700 x 900 mm)</v>
      </c>
      <c r="T6" s="61" cm="1">
        <f t="array" aca="1" ref="T6:T28" ca="1">OFFSET(HeatPunkRaw!$A$2:$W$24,0,HeatPunkAnalysis!T$2-1,23,1)</f>
        <v>1058</v>
      </c>
      <c r="U6" s="61" cm="1">
        <f t="array" aca="1" ref="U6:U28" ca="1">OFFSET(HeatPunkRaw!$A$2:$W$24,0,HeatPunkAnalysis!U$2-1,23,1)</f>
        <v>0</v>
      </c>
    </row>
    <row r="7" spans="1:21" x14ac:dyDescent="0.45">
      <c r="A7" s="64" t="str">
        <f ca="1"/>
        <v>Kitchen</v>
      </c>
      <c r="B7" s="65">
        <f ca="1"/>
        <v>16.59</v>
      </c>
      <c r="C7" s="65">
        <f ca="1"/>
        <v>7.06</v>
      </c>
      <c r="D7" s="65">
        <f ca="1"/>
        <v>220</v>
      </c>
      <c r="E7" s="65">
        <f ca="1"/>
        <v>31</v>
      </c>
      <c r="F7" s="65">
        <f ca="1"/>
        <v>18</v>
      </c>
      <c r="G7" s="65">
        <f ca="1"/>
        <v>492</v>
      </c>
      <c r="H7" s="65">
        <f ca="1"/>
        <v>1.2</v>
      </c>
      <c r="I7" s="65">
        <f ca="1"/>
        <v>43</v>
      </c>
      <c r="J7" s="65">
        <f ca="1"/>
        <v>-43</v>
      </c>
      <c r="K7" s="65">
        <f ca="1"/>
        <v>-19</v>
      </c>
      <c r="L7" s="65">
        <f ca="1"/>
        <v>0</v>
      </c>
      <c r="M7" s="65">
        <f ca="1"/>
        <v>0</v>
      </c>
      <c r="N7" s="65">
        <f ca="1"/>
        <v>53</v>
      </c>
      <c r="O7" s="65">
        <f ca="1"/>
        <v>0</v>
      </c>
      <c r="P7" s="65">
        <f ca="1"/>
        <v>129</v>
      </c>
      <c r="Q7" s="65">
        <f ca="1"/>
        <v>56</v>
      </c>
      <c r="R7" s="65" t="str">
        <f ca="1"/>
        <v/>
      </c>
      <c r="S7" s="65" t="str">
        <f ca="1"/>
        <v>Plinth fan convector</v>
      </c>
      <c r="T7" s="65">
        <f ca="1"/>
        <v>0</v>
      </c>
      <c r="U7" s="66">
        <f ca="1"/>
        <v>0</v>
      </c>
    </row>
    <row r="8" spans="1:21" x14ac:dyDescent="0.45">
      <c r="A8" s="61" t="str">
        <f ca="1"/>
        <v>Hall</v>
      </c>
      <c r="B8" s="62">
        <f ca="1"/>
        <v>10.77</v>
      </c>
      <c r="C8" s="62">
        <f ca="1"/>
        <v>4.58</v>
      </c>
      <c r="D8" s="62">
        <f ca="1"/>
        <v>263</v>
      </c>
      <c r="E8" s="62">
        <f ca="1"/>
        <v>57</v>
      </c>
      <c r="F8" s="62">
        <f ca="1"/>
        <v>18</v>
      </c>
      <c r="G8" s="62">
        <f ca="1"/>
        <v>588</v>
      </c>
      <c r="H8" s="62">
        <f ca="1"/>
        <v>1.2</v>
      </c>
      <c r="I8" s="62">
        <f ca="1"/>
        <v>63</v>
      </c>
      <c r="J8" s="62">
        <f ca="1"/>
        <v>-31</v>
      </c>
      <c r="K8" s="62">
        <f ca="1"/>
        <v>0</v>
      </c>
      <c r="L8" s="62">
        <f ca="1"/>
        <v>0</v>
      </c>
      <c r="M8" s="62">
        <f ca="1"/>
        <v>86</v>
      </c>
      <c r="N8" s="62">
        <f ca="1"/>
        <v>35</v>
      </c>
      <c r="O8" s="62">
        <f ca="1"/>
        <v>0</v>
      </c>
      <c r="P8" s="62">
        <f ca="1"/>
        <v>84</v>
      </c>
      <c r="Q8" s="62">
        <f ca="1"/>
        <v>27</v>
      </c>
      <c r="R8" s="62" t="str">
        <f ca="1"/>
        <v/>
      </c>
      <c r="S8" s="62" t="str">
        <f ca="1"/>
        <v>K2 (900 x 900 mm)</v>
      </c>
      <c r="T8" s="62">
        <f ca="1"/>
        <v>689</v>
      </c>
      <c r="U8" s="63">
        <f ca="1"/>
        <v>0</v>
      </c>
    </row>
    <row r="9" spans="1:21" x14ac:dyDescent="0.45">
      <c r="A9" s="64" t="str">
        <f ca="1"/>
        <v>Utility</v>
      </c>
      <c r="B9" s="65">
        <f ca="1"/>
        <v>18.329999999999998</v>
      </c>
      <c r="C9" s="65">
        <f ca="1"/>
        <v>7.8</v>
      </c>
      <c r="D9" s="65">
        <f ca="1"/>
        <v>591</v>
      </c>
      <c r="E9" s="65">
        <f ca="1"/>
        <v>76</v>
      </c>
      <c r="F9" s="65">
        <f ca="1"/>
        <v>18</v>
      </c>
      <c r="G9" s="65">
        <f ca="1"/>
        <v>1321</v>
      </c>
      <c r="H9" s="65">
        <f ca="1"/>
        <v>1</v>
      </c>
      <c r="I9" s="65">
        <f ca="1"/>
        <v>126</v>
      </c>
      <c r="J9" s="65">
        <f ca="1"/>
        <v>0</v>
      </c>
      <c r="K9" s="65">
        <f ca="1"/>
        <v>0</v>
      </c>
      <c r="L9" s="65">
        <f ca="1"/>
        <v>177</v>
      </c>
      <c r="M9" s="65">
        <f ca="1"/>
        <v>66</v>
      </c>
      <c r="N9" s="65">
        <f ca="1"/>
        <v>54</v>
      </c>
      <c r="O9" s="65">
        <f ca="1"/>
        <v>119</v>
      </c>
      <c r="P9" s="65">
        <f ca="1"/>
        <v>49</v>
      </c>
      <c r="Q9" s="65">
        <f ca="1"/>
        <v>0</v>
      </c>
      <c r="R9" s="65" t="str">
        <f ca="1"/>
        <v/>
      </c>
      <c r="S9" s="65">
        <f ca="1"/>
        <v>783</v>
      </c>
      <c r="T9" s="65">
        <f ca="1"/>
        <v>0</v>
      </c>
      <c r="U9" s="66">
        <f ca="1"/>
        <v>0</v>
      </c>
    </row>
    <row r="10" spans="1:21" x14ac:dyDescent="0.45">
      <c r="A10" s="61" t="str">
        <f ca="1"/>
        <v>Bedroom</v>
      </c>
      <c r="B10" s="62">
        <f ca="1"/>
        <v>23.09</v>
      </c>
      <c r="C10" s="62">
        <f ca="1"/>
        <v>10.26</v>
      </c>
      <c r="D10" s="62">
        <f ca="1"/>
        <v>132</v>
      </c>
      <c r="E10" s="62">
        <f ca="1"/>
        <v>13</v>
      </c>
      <c r="F10" s="62">
        <f ca="1"/>
        <v>18</v>
      </c>
      <c r="G10" s="62">
        <f ca="1"/>
        <v>295</v>
      </c>
      <c r="H10" s="62">
        <f ca="1"/>
        <v>0.7</v>
      </c>
      <c r="I10" s="62">
        <f ca="1"/>
        <v>73</v>
      </c>
      <c r="J10" s="62">
        <f ca="1"/>
        <v>-71</v>
      </c>
      <c r="K10" s="62">
        <f ca="1"/>
        <v>0</v>
      </c>
      <c r="L10" s="62">
        <f ca="1"/>
        <v>-37</v>
      </c>
      <c r="M10" s="62">
        <f ca="1"/>
        <v>0</v>
      </c>
      <c r="N10" s="62">
        <f ca="1"/>
        <v>0</v>
      </c>
      <c r="O10" s="62">
        <f ca="1"/>
        <v>0</v>
      </c>
      <c r="P10" s="62">
        <f ca="1"/>
        <v>105</v>
      </c>
      <c r="Q10" s="62">
        <f ca="1"/>
        <v>62</v>
      </c>
      <c r="R10" s="62" t="str">
        <f ca="1"/>
        <v/>
      </c>
      <c r="S10" s="62" t="str">
        <f ca="1"/>
        <v>P+ (900 x 600 mm)</v>
      </c>
      <c r="T10" s="62">
        <f ca="1"/>
        <v>390</v>
      </c>
      <c r="U10" s="63">
        <f ca="1"/>
        <v>0</v>
      </c>
    </row>
    <row r="11" spans="1:21" x14ac:dyDescent="0.45">
      <c r="A11" s="64" t="str">
        <f ca="1"/>
        <v>Study</v>
      </c>
      <c r="B11" s="65">
        <f ca="1"/>
        <v>21.94</v>
      </c>
      <c r="C11" s="65">
        <f ca="1"/>
        <v>9.75</v>
      </c>
      <c r="D11" s="65">
        <f ca="1"/>
        <v>408</v>
      </c>
      <c r="E11" s="65">
        <f ca="1"/>
        <v>42</v>
      </c>
      <c r="F11" s="65">
        <f ca="1"/>
        <v>21</v>
      </c>
      <c r="G11" s="65">
        <f ca="1"/>
        <v>792</v>
      </c>
      <c r="H11" s="65">
        <f ca="1"/>
        <v>0.7</v>
      </c>
      <c r="I11" s="65">
        <f ca="1"/>
        <v>111</v>
      </c>
      <c r="J11" s="65">
        <f ca="1"/>
        <v>74</v>
      </c>
      <c r="K11" s="65">
        <f ca="1"/>
        <v>12</v>
      </c>
      <c r="L11" s="65">
        <f ca="1"/>
        <v>0</v>
      </c>
      <c r="M11" s="65">
        <f ca="1"/>
        <v>0</v>
      </c>
      <c r="N11" s="65">
        <f ca="1"/>
        <v>0</v>
      </c>
      <c r="O11" s="65">
        <f ca="1"/>
        <v>0</v>
      </c>
      <c r="P11" s="65">
        <f ca="1"/>
        <v>115</v>
      </c>
      <c r="Q11" s="65">
        <f ca="1"/>
        <v>95</v>
      </c>
      <c r="R11" s="65" t="str">
        <f ca="1"/>
        <v/>
      </c>
      <c r="S11" s="65" t="str">
        <f ca="1"/>
        <v>P+ (1400 x 500 mm)</v>
      </c>
      <c r="T11" s="65">
        <f ca="1"/>
        <v>427</v>
      </c>
      <c r="U11" s="66">
        <f ca="1"/>
        <v>0</v>
      </c>
    </row>
    <row r="12" spans="1:21" x14ac:dyDescent="0.45">
      <c r="A12" s="61" t="str">
        <f ca="1"/>
        <v>Landing 1</v>
      </c>
      <c r="B12" s="62">
        <f ca="1"/>
        <v>14.56</v>
      </c>
      <c r="C12" s="62">
        <f ca="1"/>
        <v>6.47</v>
      </c>
      <c r="D12" s="62">
        <f ca="1"/>
        <v>110</v>
      </c>
      <c r="E12" s="62">
        <f ca="1"/>
        <v>17</v>
      </c>
      <c r="F12" s="62">
        <f ca="1"/>
        <v>18</v>
      </c>
      <c r="G12" s="62">
        <f ca="1"/>
        <v>246</v>
      </c>
      <c r="H12" s="62">
        <f ca="1"/>
        <v>0.7</v>
      </c>
      <c r="I12" s="62">
        <f ca="1"/>
        <v>94</v>
      </c>
      <c r="J12" s="62">
        <f ca="1"/>
        <v>-60</v>
      </c>
      <c r="K12" s="62">
        <f ca="1"/>
        <v>0</v>
      </c>
      <c r="L12" s="62">
        <f ca="1"/>
        <v>0</v>
      </c>
      <c r="M12" s="62">
        <f ca="1"/>
        <v>0</v>
      </c>
      <c r="N12" s="62">
        <f ca="1"/>
        <v>0</v>
      </c>
      <c r="O12" s="62">
        <f ca="1"/>
        <v>66</v>
      </c>
      <c r="P12" s="62">
        <f ca="1"/>
        <v>10</v>
      </c>
      <c r="Q12" s="62">
        <f ca="1"/>
        <v>0</v>
      </c>
      <c r="R12" s="62" t="str">
        <f ca="1"/>
        <v/>
      </c>
      <c r="S12" s="62">
        <f ca="1"/>
        <v>0</v>
      </c>
      <c r="T12" s="62">
        <f ca="1"/>
        <v>110</v>
      </c>
      <c r="U12" s="63">
        <f ca="1"/>
        <v>0</v>
      </c>
    </row>
    <row r="13" spans="1:21" x14ac:dyDescent="0.45">
      <c r="A13" s="64" t="str">
        <f ca="1"/>
        <v>Bath</v>
      </c>
      <c r="B13" s="65">
        <f ca="1"/>
        <v>7.46</v>
      </c>
      <c r="C13" s="65">
        <f ca="1"/>
        <v>3.32</v>
      </c>
      <c r="D13" s="65">
        <f ca="1"/>
        <v>235</v>
      </c>
      <c r="E13" s="65">
        <f ca="1"/>
        <v>71</v>
      </c>
      <c r="F13" s="65">
        <f ca="1"/>
        <v>22</v>
      </c>
      <c r="G13" s="65">
        <f ca="1"/>
        <v>437</v>
      </c>
      <c r="H13" s="65">
        <f ca="1"/>
        <v>0.7</v>
      </c>
      <c r="I13" s="65">
        <f ca="1"/>
        <v>69</v>
      </c>
      <c r="J13" s="65">
        <f ca="1"/>
        <v>58</v>
      </c>
      <c r="K13" s="65">
        <f ca="1"/>
        <v>0</v>
      </c>
      <c r="L13" s="65">
        <f ca="1"/>
        <v>23</v>
      </c>
      <c r="M13" s="65">
        <f ca="1"/>
        <v>0</v>
      </c>
      <c r="N13" s="65">
        <f ca="1"/>
        <v>0</v>
      </c>
      <c r="O13" s="65">
        <f ca="1"/>
        <v>0</v>
      </c>
      <c r="P13" s="65">
        <f ca="1"/>
        <v>41</v>
      </c>
      <c r="Q13" s="65">
        <f ca="1"/>
        <v>45</v>
      </c>
      <c r="R13" s="65" t="str">
        <f ca="1"/>
        <v/>
      </c>
      <c r="S13" s="65" t="str">
        <f ca="1"/>
        <v>Towel Rail (550 x 1600 mm)</v>
      </c>
      <c r="T13" s="65">
        <f ca="1"/>
        <v>140</v>
      </c>
      <c r="U13" s="66">
        <f ca="1"/>
        <v>95</v>
      </c>
    </row>
    <row r="14" spans="1:21" x14ac:dyDescent="0.45">
      <c r="A14" s="61" t="str">
        <f ca="1"/>
        <v>Bedroom</v>
      </c>
      <c r="B14" s="62">
        <f ca="1"/>
        <v>34.26</v>
      </c>
      <c r="C14" s="62">
        <f ca="1"/>
        <v>16.489999999999998</v>
      </c>
      <c r="D14" s="62">
        <f ca="1"/>
        <v>757</v>
      </c>
      <c r="E14" s="62">
        <f ca="1"/>
        <v>46</v>
      </c>
      <c r="F14" s="62">
        <f ca="1"/>
        <v>18</v>
      </c>
      <c r="G14" s="62">
        <f ca="1"/>
        <v>1692</v>
      </c>
      <c r="H14" s="62">
        <f ca="1"/>
        <v>1</v>
      </c>
      <c r="I14" s="62">
        <f ca="1"/>
        <v>108</v>
      </c>
      <c r="J14" s="62">
        <f ca="1"/>
        <v>-15</v>
      </c>
      <c r="K14" s="62">
        <f ca="1"/>
        <v>0</v>
      </c>
      <c r="L14" s="62">
        <f ca="1"/>
        <v>-4</v>
      </c>
      <c r="M14" s="62">
        <f ca="1"/>
        <v>0</v>
      </c>
      <c r="N14" s="62">
        <f ca="1"/>
        <v>0</v>
      </c>
      <c r="O14" s="62">
        <f ca="1"/>
        <v>141</v>
      </c>
      <c r="P14" s="62">
        <f ca="1"/>
        <v>223</v>
      </c>
      <c r="Q14" s="62">
        <f ca="1"/>
        <v>217</v>
      </c>
      <c r="R14" s="62">
        <f ca="1"/>
        <v>88</v>
      </c>
      <c r="S14" s="62" t="str">
        <f ca="1"/>
        <v>K3 (800 x 600 mm)</v>
      </c>
      <c r="T14" s="62">
        <f ca="1"/>
        <v>627</v>
      </c>
      <c r="U14" s="63">
        <f ca="1"/>
        <v>131</v>
      </c>
    </row>
    <row r="15" spans="1:21" x14ac:dyDescent="0.45">
      <c r="A15" s="64" t="str">
        <f ca="1"/>
        <v>Landing 2</v>
      </c>
      <c r="B15" s="65">
        <f ca="1"/>
        <v>5.81</v>
      </c>
      <c r="C15" s="65">
        <f ca="1"/>
        <v>3.89</v>
      </c>
      <c r="D15" s="65">
        <f ca="1"/>
        <v>149</v>
      </c>
      <c r="E15" s="65">
        <f ca="1"/>
        <v>38</v>
      </c>
      <c r="F15" s="65">
        <f ca="1"/>
        <v>18</v>
      </c>
      <c r="G15" s="65">
        <f ca="1"/>
        <v>333</v>
      </c>
      <c r="H15" s="65">
        <f ca="1"/>
        <v>1</v>
      </c>
      <c r="I15" s="65">
        <f ca="1"/>
        <v>47</v>
      </c>
      <c r="J15" s="65">
        <f ca="1"/>
        <v>-13</v>
      </c>
      <c r="K15" s="65">
        <f ca="1"/>
        <v>0</v>
      </c>
      <c r="L15" s="65">
        <f ca="1"/>
        <v>0</v>
      </c>
      <c r="M15" s="65">
        <f ca="1"/>
        <v>0</v>
      </c>
      <c r="N15" s="65">
        <f ca="1"/>
        <v>34</v>
      </c>
      <c r="O15" s="65">
        <f ca="1"/>
        <v>38</v>
      </c>
      <c r="P15" s="65">
        <f ca="1"/>
        <v>0</v>
      </c>
      <c r="Q15" s="65">
        <f ca="1"/>
        <v>44</v>
      </c>
      <c r="R15" s="65" t="str">
        <f ca="1"/>
        <v/>
      </c>
      <c r="S15" s="65">
        <f ca="1"/>
        <v>0</v>
      </c>
      <c r="T15" s="65">
        <f ca="1"/>
        <v>149</v>
      </c>
      <c r="U15" s="66">
        <f ca="1"/>
        <v>0</v>
      </c>
    </row>
    <row r="16" spans="1:21" x14ac:dyDescent="0.45">
      <c r="A16" s="61" t="str">
        <f ca="1"/>
        <v>Shower</v>
      </c>
      <c r="B16" s="62">
        <f ca="1"/>
        <v>0</v>
      </c>
      <c r="C16" s="62">
        <f ca="1"/>
        <v>3.31</v>
      </c>
      <c r="D16" s="62">
        <f ca="1"/>
        <v>44</v>
      </c>
      <c r="E16" s="62">
        <f ca="1"/>
        <v>13</v>
      </c>
      <c r="F16" s="62">
        <f ca="1"/>
        <v>22</v>
      </c>
      <c r="G16" s="62">
        <f ca="1"/>
        <v>82</v>
      </c>
      <c r="H16" s="62">
        <f ca="1"/>
        <v>3</v>
      </c>
      <c r="I16" s="62">
        <f ca="1"/>
        <v>-10</v>
      </c>
      <c r="J16" s="62">
        <f ca="1"/>
        <v>0</v>
      </c>
      <c r="K16" s="62">
        <f ca="1"/>
        <v>0</v>
      </c>
      <c r="L16" s="62">
        <f ca="1"/>
        <v>0</v>
      </c>
      <c r="M16" s="62">
        <f ca="1"/>
        <v>0</v>
      </c>
      <c r="N16" s="62">
        <f ca="1"/>
        <v>0</v>
      </c>
      <c r="O16" s="62">
        <f ca="1"/>
        <v>0</v>
      </c>
      <c r="P16" s="62" t="str">
        <f ca="1"/>
        <v>-</v>
      </c>
      <c r="Q16" s="62">
        <f ca="1"/>
        <v>54</v>
      </c>
      <c r="R16" s="62" t="str">
        <f ca="1"/>
        <v/>
      </c>
      <c r="S16" s="62" t="str">
        <f ca="1"/>
        <v>2nd Floor Towel Rail (600 x 1600 mm)</v>
      </c>
      <c r="T16" s="62">
        <f ca="1"/>
        <v>154</v>
      </c>
      <c r="U16" s="63">
        <f ca="1"/>
        <v>0</v>
      </c>
    </row>
    <row r="17" spans="1:21" x14ac:dyDescent="0.45">
      <c r="A17" s="64" t="str">
        <f ca="1"/>
        <v>Store</v>
      </c>
      <c r="B17" s="65">
        <f ca="1"/>
        <v>0</v>
      </c>
      <c r="C17" s="65">
        <f ca="1"/>
        <v>5.86</v>
      </c>
      <c r="D17" s="65">
        <f ca="1"/>
        <v>-8</v>
      </c>
      <c r="E17" s="65">
        <f ca="1"/>
        <v>-1</v>
      </c>
      <c r="F17" s="65">
        <f ca="1"/>
        <v>16</v>
      </c>
      <c r="G17" s="65">
        <f ca="1"/>
        <v>-20</v>
      </c>
      <c r="H17" s="65">
        <f ca="1"/>
        <v>1</v>
      </c>
      <c r="I17" s="65">
        <f ca="1"/>
        <v>0</v>
      </c>
      <c r="J17" s="65">
        <f ca="1"/>
        <v>0</v>
      </c>
      <c r="K17" s="65">
        <f ca="1"/>
        <v>0</v>
      </c>
      <c r="L17" s="65">
        <f ca="1"/>
        <v>0</v>
      </c>
      <c r="M17" s="65">
        <f ca="1"/>
        <v>-8</v>
      </c>
      <c r="N17" s="65">
        <f ca="1"/>
        <v>0</v>
      </c>
      <c r="O17" s="65">
        <f ca="1"/>
        <v>0</v>
      </c>
      <c r="P17" s="65">
        <f ca="1"/>
        <v>0</v>
      </c>
      <c r="Q17" s="65">
        <f ca="1"/>
        <v>0</v>
      </c>
      <c r="R17" s="65" t="str">
        <f ca="1"/>
        <v/>
      </c>
      <c r="S17" s="65">
        <f ca="1"/>
        <v>0</v>
      </c>
      <c r="T17" s="65">
        <f ca="1"/>
        <v>0</v>
      </c>
      <c r="U17" s="66">
        <f ca="1"/>
        <v>0</v>
      </c>
    </row>
    <row r="18" spans="1:21" x14ac:dyDescent="0.45">
      <c r="A18" s="61">
        <f ca="1"/>
        <v>0</v>
      </c>
      <c r="B18" s="62">
        <f ca="1"/>
        <v>0</v>
      </c>
      <c r="C18" s="62">
        <f ca="1"/>
        <v>0</v>
      </c>
      <c r="D18" s="62">
        <f ca="1"/>
        <v>0</v>
      </c>
      <c r="E18" s="62">
        <f ca="1"/>
        <v>0</v>
      </c>
      <c r="F18" s="62">
        <f ca="1"/>
        <v>0</v>
      </c>
      <c r="G18" s="62">
        <f ca="1"/>
        <v>0</v>
      </c>
      <c r="H18" s="62">
        <f ca="1"/>
        <v>0</v>
      </c>
      <c r="I18" s="62">
        <f ca="1"/>
        <v>0</v>
      </c>
      <c r="J18" s="62">
        <f ca="1"/>
        <v>0</v>
      </c>
      <c r="K18" s="62">
        <f ca="1"/>
        <v>0</v>
      </c>
      <c r="L18" s="62">
        <f ca="1"/>
        <v>0</v>
      </c>
      <c r="M18" s="62">
        <f ca="1"/>
        <v>0</v>
      </c>
      <c r="N18" s="62">
        <f ca="1"/>
        <v>0</v>
      </c>
      <c r="O18" s="62">
        <f ca="1"/>
        <v>0</v>
      </c>
      <c r="P18" s="62">
        <f ca="1"/>
        <v>0</v>
      </c>
      <c r="Q18" s="62">
        <f ca="1"/>
        <v>0</v>
      </c>
      <c r="R18" s="62" t="str">
        <f ca="1"/>
        <v/>
      </c>
      <c r="S18" s="62">
        <f ca="1"/>
        <v>0</v>
      </c>
      <c r="T18" s="62">
        <f ca="1"/>
        <v>0</v>
      </c>
      <c r="U18" s="63">
        <f ca="1"/>
        <v>0</v>
      </c>
    </row>
    <row r="19" spans="1:21" x14ac:dyDescent="0.45">
      <c r="A19" s="64">
        <f ca="1"/>
        <v>0</v>
      </c>
      <c r="B19" s="65">
        <f ca="1"/>
        <v>0</v>
      </c>
      <c r="C19" s="65">
        <f ca="1"/>
        <v>0</v>
      </c>
      <c r="D19" s="65">
        <f ca="1"/>
        <v>0</v>
      </c>
      <c r="E19" s="65">
        <f ca="1"/>
        <v>0</v>
      </c>
      <c r="F19" s="65">
        <f ca="1"/>
        <v>0</v>
      </c>
      <c r="G19" s="65">
        <f ca="1"/>
        <v>0</v>
      </c>
      <c r="H19" s="65">
        <f ca="1"/>
        <v>0</v>
      </c>
      <c r="I19" s="65">
        <f ca="1"/>
        <v>0</v>
      </c>
      <c r="J19" s="65">
        <f ca="1"/>
        <v>0</v>
      </c>
      <c r="K19" s="65">
        <f ca="1"/>
        <v>0</v>
      </c>
      <c r="L19" s="65">
        <f ca="1"/>
        <v>0</v>
      </c>
      <c r="M19" s="65">
        <f ca="1"/>
        <v>0</v>
      </c>
      <c r="N19" s="65">
        <f ca="1"/>
        <v>0</v>
      </c>
      <c r="O19" s="65">
        <f ca="1"/>
        <v>0</v>
      </c>
      <c r="P19" s="65">
        <f ca="1"/>
        <v>0</v>
      </c>
      <c r="Q19" s="65">
        <f ca="1"/>
        <v>0</v>
      </c>
      <c r="R19" s="65" t="str">
        <f ca="1"/>
        <v/>
      </c>
      <c r="S19" s="65">
        <f ca="1"/>
        <v>0</v>
      </c>
      <c r="T19" s="65">
        <f ca="1"/>
        <v>0</v>
      </c>
      <c r="U19" s="66">
        <f ca="1"/>
        <v>0</v>
      </c>
    </row>
    <row r="20" spans="1:21" x14ac:dyDescent="0.45">
      <c r="A20" s="61">
        <f ca="1"/>
        <v>0</v>
      </c>
      <c r="B20" s="62">
        <f ca="1"/>
        <v>0</v>
      </c>
      <c r="C20" s="62">
        <f ca="1"/>
        <v>0</v>
      </c>
      <c r="D20" s="62">
        <f ca="1"/>
        <v>0</v>
      </c>
      <c r="E20" s="62">
        <f ca="1"/>
        <v>0</v>
      </c>
      <c r="F20" s="62">
        <f ca="1"/>
        <v>0</v>
      </c>
      <c r="G20" s="62">
        <f ca="1"/>
        <v>0</v>
      </c>
      <c r="H20" s="62">
        <f ca="1"/>
        <v>0</v>
      </c>
      <c r="I20" s="62">
        <f ca="1"/>
        <v>0</v>
      </c>
      <c r="J20" s="62">
        <f ca="1"/>
        <v>0</v>
      </c>
      <c r="K20" s="62">
        <f ca="1"/>
        <v>0</v>
      </c>
      <c r="L20" s="62">
        <f ca="1"/>
        <v>0</v>
      </c>
      <c r="M20" s="62">
        <f ca="1"/>
        <v>0</v>
      </c>
      <c r="N20" s="62">
        <f ca="1"/>
        <v>0</v>
      </c>
      <c r="O20" s="62">
        <f ca="1"/>
        <v>0</v>
      </c>
      <c r="P20" s="62">
        <f ca="1"/>
        <v>0</v>
      </c>
      <c r="Q20" s="62">
        <f ca="1"/>
        <v>0</v>
      </c>
      <c r="R20" s="62" t="str">
        <f ca="1"/>
        <v/>
      </c>
      <c r="S20" s="62">
        <f ca="1"/>
        <v>0</v>
      </c>
      <c r="T20" s="62">
        <f ca="1"/>
        <v>0</v>
      </c>
      <c r="U20" s="63">
        <f ca="1"/>
        <v>0</v>
      </c>
    </row>
    <row r="21" spans="1:21" x14ac:dyDescent="0.45">
      <c r="A21" s="64">
        <f ca="1"/>
        <v>0</v>
      </c>
      <c r="B21" s="65">
        <f ca="1"/>
        <v>0</v>
      </c>
      <c r="C21" s="65">
        <f ca="1"/>
        <v>0</v>
      </c>
      <c r="D21" s="65">
        <f ca="1"/>
        <v>0</v>
      </c>
      <c r="E21" s="65">
        <f ca="1"/>
        <v>0</v>
      </c>
      <c r="F21" s="65">
        <f ca="1"/>
        <v>0</v>
      </c>
      <c r="G21" s="65">
        <f ca="1"/>
        <v>0</v>
      </c>
      <c r="H21" s="65">
        <f ca="1"/>
        <v>0</v>
      </c>
      <c r="I21" s="65">
        <f ca="1"/>
        <v>0</v>
      </c>
      <c r="J21" s="65">
        <f ca="1"/>
        <v>0</v>
      </c>
      <c r="K21" s="65">
        <f ca="1"/>
        <v>0</v>
      </c>
      <c r="L21" s="65">
        <f ca="1"/>
        <v>0</v>
      </c>
      <c r="M21" s="65">
        <f ca="1"/>
        <v>0</v>
      </c>
      <c r="N21" s="65">
        <f ca="1"/>
        <v>0</v>
      </c>
      <c r="O21" s="65">
        <f ca="1"/>
        <v>0</v>
      </c>
      <c r="P21" s="65">
        <f ca="1"/>
        <v>0</v>
      </c>
      <c r="Q21" s="65">
        <f ca="1"/>
        <v>0</v>
      </c>
      <c r="R21" s="65" t="str">
        <f ca="1"/>
        <v/>
      </c>
      <c r="S21" s="65">
        <f ca="1"/>
        <v>0</v>
      </c>
      <c r="T21" s="65">
        <f ca="1"/>
        <v>0</v>
      </c>
      <c r="U21" s="66">
        <f ca="1"/>
        <v>0</v>
      </c>
    </row>
    <row r="22" spans="1:21" x14ac:dyDescent="0.45">
      <c r="A22" s="61">
        <f ca="1"/>
        <v>0</v>
      </c>
      <c r="B22" s="62">
        <f ca="1"/>
        <v>0</v>
      </c>
      <c r="C22" s="62">
        <f ca="1"/>
        <v>0</v>
      </c>
      <c r="D22" s="62">
        <f ca="1"/>
        <v>0</v>
      </c>
      <c r="E22" s="62">
        <f ca="1"/>
        <v>0</v>
      </c>
      <c r="F22" s="62">
        <f ca="1"/>
        <v>0</v>
      </c>
      <c r="G22" s="62">
        <f ca="1"/>
        <v>0</v>
      </c>
      <c r="H22" s="62">
        <f ca="1"/>
        <v>0</v>
      </c>
      <c r="I22" s="62">
        <f ca="1"/>
        <v>0</v>
      </c>
      <c r="J22" s="62">
        <f ca="1"/>
        <v>0</v>
      </c>
      <c r="K22" s="62">
        <f ca="1"/>
        <v>0</v>
      </c>
      <c r="L22" s="62">
        <f ca="1"/>
        <v>0</v>
      </c>
      <c r="M22" s="62">
        <f ca="1"/>
        <v>0</v>
      </c>
      <c r="N22" s="62">
        <f ca="1"/>
        <v>0</v>
      </c>
      <c r="O22" s="62">
        <f ca="1"/>
        <v>0</v>
      </c>
      <c r="P22" s="62">
        <f ca="1"/>
        <v>0</v>
      </c>
      <c r="Q22" s="62">
        <f ca="1"/>
        <v>0</v>
      </c>
      <c r="R22" s="62" t="str">
        <f ca="1"/>
        <v/>
      </c>
      <c r="S22" s="62">
        <f ca="1"/>
        <v>0</v>
      </c>
      <c r="T22" s="62">
        <f ca="1"/>
        <v>0</v>
      </c>
      <c r="U22" s="63">
        <f ca="1"/>
        <v>0</v>
      </c>
    </row>
    <row r="23" spans="1:21" x14ac:dyDescent="0.45">
      <c r="A23" s="64">
        <f ca="1"/>
        <v>0</v>
      </c>
      <c r="B23" s="65">
        <f ca="1"/>
        <v>0</v>
      </c>
      <c r="C23" s="65">
        <f ca="1"/>
        <v>0</v>
      </c>
      <c r="D23" s="65">
        <f ca="1"/>
        <v>0</v>
      </c>
      <c r="E23" s="65">
        <f ca="1"/>
        <v>0</v>
      </c>
      <c r="F23" s="65">
        <f ca="1"/>
        <v>0</v>
      </c>
      <c r="G23" s="65">
        <f ca="1"/>
        <v>0</v>
      </c>
      <c r="H23" s="65">
        <f ca="1"/>
        <v>0</v>
      </c>
      <c r="I23" s="65">
        <f ca="1"/>
        <v>0</v>
      </c>
      <c r="J23" s="65">
        <f ca="1"/>
        <v>0</v>
      </c>
      <c r="K23" s="65">
        <f ca="1"/>
        <v>0</v>
      </c>
      <c r="L23" s="65">
        <f ca="1"/>
        <v>0</v>
      </c>
      <c r="M23" s="65">
        <f ca="1"/>
        <v>0</v>
      </c>
      <c r="N23" s="65">
        <f ca="1"/>
        <v>0</v>
      </c>
      <c r="O23" s="65">
        <f ca="1"/>
        <v>0</v>
      </c>
      <c r="P23" s="65">
        <f ca="1"/>
        <v>0</v>
      </c>
      <c r="Q23" s="65">
        <f ca="1"/>
        <v>0</v>
      </c>
      <c r="R23" s="65" t="str">
        <f ca="1"/>
        <v/>
      </c>
      <c r="S23" s="65">
        <f ca="1"/>
        <v>0</v>
      </c>
      <c r="T23" s="65">
        <f ca="1"/>
        <v>0</v>
      </c>
      <c r="U23" s="66">
        <f ca="1"/>
        <v>0</v>
      </c>
    </row>
    <row r="24" spans="1:21" x14ac:dyDescent="0.45">
      <c r="A24" s="61">
        <f ca="1"/>
        <v>0</v>
      </c>
      <c r="B24" s="62">
        <f ca="1"/>
        <v>0</v>
      </c>
      <c r="C24" s="62">
        <f ca="1"/>
        <v>0</v>
      </c>
      <c r="D24" s="62">
        <f ca="1"/>
        <v>0</v>
      </c>
      <c r="E24" s="62">
        <f ca="1"/>
        <v>0</v>
      </c>
      <c r="F24" s="62">
        <f ca="1"/>
        <v>0</v>
      </c>
      <c r="G24" s="62">
        <f ca="1"/>
        <v>0</v>
      </c>
      <c r="H24" s="62">
        <f ca="1"/>
        <v>0</v>
      </c>
      <c r="I24" s="62">
        <f ca="1"/>
        <v>0</v>
      </c>
      <c r="J24" s="62">
        <f ca="1"/>
        <v>0</v>
      </c>
      <c r="K24" s="62">
        <f ca="1"/>
        <v>0</v>
      </c>
      <c r="L24" s="62">
        <f ca="1"/>
        <v>0</v>
      </c>
      <c r="M24" s="62">
        <f ca="1"/>
        <v>0</v>
      </c>
      <c r="N24" s="62">
        <f ca="1"/>
        <v>0</v>
      </c>
      <c r="O24" s="62">
        <f ca="1"/>
        <v>0</v>
      </c>
      <c r="P24" s="62">
        <f ca="1"/>
        <v>0</v>
      </c>
      <c r="Q24" s="62">
        <f ca="1"/>
        <v>0</v>
      </c>
      <c r="R24" s="62" t="str">
        <f ca="1"/>
        <v/>
      </c>
      <c r="S24" s="62">
        <f ca="1"/>
        <v>0</v>
      </c>
      <c r="T24" s="62">
        <f ca="1"/>
        <v>0</v>
      </c>
      <c r="U24" s="63">
        <f ca="1"/>
        <v>0</v>
      </c>
    </row>
    <row r="25" spans="1:21" x14ac:dyDescent="0.45">
      <c r="A25" s="64">
        <f ca="1"/>
        <v>0</v>
      </c>
      <c r="B25" s="65">
        <f ca="1"/>
        <v>0</v>
      </c>
      <c r="C25" s="65">
        <f ca="1"/>
        <v>0</v>
      </c>
      <c r="D25" s="65">
        <f ca="1"/>
        <v>0</v>
      </c>
      <c r="E25" s="65">
        <f ca="1"/>
        <v>0</v>
      </c>
      <c r="F25" s="65">
        <f ca="1"/>
        <v>0</v>
      </c>
      <c r="G25" s="65">
        <f ca="1"/>
        <v>0</v>
      </c>
      <c r="H25" s="65">
        <f ca="1"/>
        <v>0</v>
      </c>
      <c r="I25" s="65">
        <f ca="1"/>
        <v>0</v>
      </c>
      <c r="J25" s="65">
        <f ca="1"/>
        <v>0</v>
      </c>
      <c r="K25" s="65">
        <f ca="1"/>
        <v>0</v>
      </c>
      <c r="L25" s="65">
        <f ca="1"/>
        <v>0</v>
      </c>
      <c r="M25" s="65">
        <f ca="1"/>
        <v>0</v>
      </c>
      <c r="N25" s="65">
        <f ca="1"/>
        <v>0</v>
      </c>
      <c r="O25" s="65">
        <f ca="1"/>
        <v>0</v>
      </c>
      <c r="P25" s="65">
        <f ca="1"/>
        <v>0</v>
      </c>
      <c r="Q25" s="65">
        <f ca="1"/>
        <v>0</v>
      </c>
      <c r="R25" s="65" t="str">
        <f ca="1"/>
        <v/>
      </c>
      <c r="S25" s="65">
        <f ca="1"/>
        <v>0</v>
      </c>
      <c r="T25" s="65">
        <f ca="1"/>
        <v>0</v>
      </c>
      <c r="U25" s="66">
        <f ca="1"/>
        <v>0</v>
      </c>
    </row>
    <row r="26" spans="1:21" x14ac:dyDescent="0.45">
      <c r="A26" s="61">
        <f ca="1"/>
        <v>0</v>
      </c>
      <c r="B26" s="62">
        <f ca="1"/>
        <v>0</v>
      </c>
      <c r="C26" s="62">
        <f ca="1"/>
        <v>0</v>
      </c>
      <c r="D26" s="62">
        <f ca="1"/>
        <v>0</v>
      </c>
      <c r="E26" s="62">
        <f ca="1"/>
        <v>0</v>
      </c>
      <c r="F26" s="62">
        <f ca="1"/>
        <v>0</v>
      </c>
      <c r="G26" s="62">
        <f ca="1"/>
        <v>0</v>
      </c>
      <c r="H26" s="62">
        <f ca="1"/>
        <v>0</v>
      </c>
      <c r="I26" s="62">
        <f ca="1"/>
        <v>0</v>
      </c>
      <c r="J26" s="62">
        <f ca="1"/>
        <v>0</v>
      </c>
      <c r="K26" s="62">
        <f ca="1"/>
        <v>0</v>
      </c>
      <c r="L26" s="62">
        <f ca="1"/>
        <v>0</v>
      </c>
      <c r="M26" s="62">
        <f ca="1"/>
        <v>0</v>
      </c>
      <c r="N26" s="62">
        <f ca="1"/>
        <v>0</v>
      </c>
      <c r="O26" s="62">
        <f ca="1"/>
        <v>0</v>
      </c>
      <c r="P26" s="62">
        <f ca="1"/>
        <v>0</v>
      </c>
      <c r="Q26" s="62">
        <f ca="1"/>
        <v>0</v>
      </c>
      <c r="R26" s="62" t="str">
        <f ca="1"/>
        <v/>
      </c>
      <c r="S26" s="62">
        <f ca="1"/>
        <v>0</v>
      </c>
      <c r="T26" s="62">
        <f ca="1"/>
        <v>0</v>
      </c>
      <c r="U26" s="63">
        <f ca="1"/>
        <v>0</v>
      </c>
    </row>
    <row r="27" spans="1:21" x14ac:dyDescent="0.45">
      <c r="A27" s="64">
        <f ca="1"/>
        <v>0</v>
      </c>
      <c r="B27" s="65">
        <f ca="1"/>
        <v>0</v>
      </c>
      <c r="C27" s="65">
        <f ca="1"/>
        <v>0</v>
      </c>
      <c r="D27" s="65">
        <f ca="1"/>
        <v>0</v>
      </c>
      <c r="E27" s="65">
        <f ca="1"/>
        <v>0</v>
      </c>
      <c r="F27" s="65">
        <f ca="1"/>
        <v>0</v>
      </c>
      <c r="G27" s="65">
        <f ca="1"/>
        <v>0</v>
      </c>
      <c r="H27" s="65">
        <f ca="1"/>
        <v>0</v>
      </c>
      <c r="I27" s="65">
        <f ca="1"/>
        <v>0</v>
      </c>
      <c r="J27" s="65">
        <f ca="1"/>
        <v>0</v>
      </c>
      <c r="K27" s="65">
        <f ca="1"/>
        <v>0</v>
      </c>
      <c r="L27" s="65">
        <f ca="1"/>
        <v>0</v>
      </c>
      <c r="M27" s="65">
        <f ca="1"/>
        <v>0</v>
      </c>
      <c r="N27" s="65">
        <f ca="1"/>
        <v>0</v>
      </c>
      <c r="O27" s="65">
        <f ca="1"/>
        <v>0</v>
      </c>
      <c r="P27" s="65">
        <f ca="1"/>
        <v>0</v>
      </c>
      <c r="Q27" s="65">
        <f ca="1"/>
        <v>0</v>
      </c>
      <c r="R27" s="65" t="str">
        <f ca="1"/>
        <v/>
      </c>
      <c r="S27" s="65">
        <f ca="1"/>
        <v>0</v>
      </c>
      <c r="T27" s="65">
        <f ca="1"/>
        <v>0</v>
      </c>
      <c r="U27" s="66">
        <f ca="1"/>
        <v>0</v>
      </c>
    </row>
    <row r="28" spans="1:21" x14ac:dyDescent="0.45">
      <c r="A28" s="55">
        <f ca="1"/>
        <v>0</v>
      </c>
      <c r="B28" s="56">
        <f ca="1"/>
        <v>0</v>
      </c>
      <c r="C28" s="56">
        <f ca="1"/>
        <v>0</v>
      </c>
      <c r="D28" s="56">
        <f ca="1"/>
        <v>0</v>
      </c>
      <c r="E28" s="56">
        <f ca="1"/>
        <v>0</v>
      </c>
      <c r="F28" s="56">
        <f ca="1"/>
        <v>0</v>
      </c>
      <c r="G28" s="56">
        <f ca="1"/>
        <v>0</v>
      </c>
      <c r="H28" s="56">
        <f ca="1"/>
        <v>0</v>
      </c>
      <c r="I28" s="56">
        <f ca="1"/>
        <v>0</v>
      </c>
      <c r="J28" s="56">
        <f ca="1"/>
        <v>0</v>
      </c>
      <c r="K28" s="56">
        <f ca="1"/>
        <v>0</v>
      </c>
      <c r="L28" s="56">
        <f ca="1"/>
        <v>0</v>
      </c>
      <c r="M28" s="56">
        <f ca="1"/>
        <v>0</v>
      </c>
      <c r="N28" s="56">
        <f ca="1"/>
        <v>0</v>
      </c>
      <c r="O28" s="56">
        <f ca="1"/>
        <v>0</v>
      </c>
      <c r="P28" s="56">
        <f ca="1"/>
        <v>0</v>
      </c>
      <c r="Q28" s="56">
        <f ca="1"/>
        <v>0</v>
      </c>
      <c r="R28" s="56" t="str">
        <f ca="1"/>
        <v/>
      </c>
      <c r="S28" s="56">
        <f ca="1"/>
        <v>0</v>
      </c>
      <c r="T28" s="56">
        <f ca="1"/>
        <v>0</v>
      </c>
      <c r="U28" s="57">
        <f ca="1"/>
        <v>0</v>
      </c>
    </row>
    <row r="32" spans="1:21" s="34" customFormat="1" x14ac:dyDescent="0.45">
      <c r="A32" s="34" t="s">
        <v>351</v>
      </c>
    </row>
    <row r="33" spans="1:13" x14ac:dyDescent="0.45">
      <c r="D33" s="28">
        <f t="shared" ref="D33:M33" ca="1" si="1">D36/$C36</f>
        <v>0.22292993630573249</v>
      </c>
      <c r="E33" s="28">
        <f t="shared" ca="1" si="1"/>
        <v>-6.8789808917197456E-3</v>
      </c>
      <c r="F33" s="28">
        <f t="shared" ca="1" si="1"/>
        <v>9.6815286624203824E-3</v>
      </c>
      <c r="G33" s="28">
        <f t="shared" ca="1" si="1"/>
        <v>4.0509554140127385E-2</v>
      </c>
      <c r="H33" s="28">
        <f t="shared" ca="1" si="1"/>
        <v>3.6687898089171972E-2</v>
      </c>
      <c r="I33" s="28">
        <f t="shared" ca="1" si="1"/>
        <v>0.10140127388535032</v>
      </c>
      <c r="J33" s="28">
        <f t="shared" ca="1" si="1"/>
        <v>9.2738853503184712E-2</v>
      </c>
      <c r="K33" s="28">
        <f t="shared" ca="1" si="1"/>
        <v>0.26726114649681526</v>
      </c>
      <c r="L33" s="28">
        <f t="shared" ca="1" si="1"/>
        <v>0.21401273885350319</v>
      </c>
      <c r="M33" s="28">
        <f t="shared" ca="1" si="1"/>
        <v>2.2420382165605095E-2</v>
      </c>
    </row>
    <row r="35" spans="1:13" x14ac:dyDescent="0.45">
      <c r="A35" t="str">
        <f>A5</f>
        <v>Room</v>
      </c>
      <c r="B35" t="str">
        <f>G5</f>
        <v>Annual Demand (kWh/year)</v>
      </c>
      <c r="C35" t="str">
        <f>D5</f>
        <v>Heat Loss (W)</v>
      </c>
      <c r="D35" t="str">
        <f t="shared" ref="D35:M35" si="2">I5</f>
        <v>External Walls (W)</v>
      </c>
      <c r="E35" t="str">
        <f t="shared" si="2"/>
        <v>Internal Walls (W)</v>
      </c>
      <c r="F35" t="str">
        <f t="shared" si="2"/>
        <v>Internal Ceiling (W)</v>
      </c>
      <c r="G35" t="str">
        <f t="shared" si="2"/>
        <v>Internal Floor (W)</v>
      </c>
      <c r="H35" t="str">
        <f t="shared" si="2"/>
        <v>Doors (W)</v>
      </c>
      <c r="I35" t="str">
        <f t="shared" si="2"/>
        <v>Floor (W)</v>
      </c>
      <c r="J35" t="str">
        <f t="shared" si="2"/>
        <v>Roof (W)</v>
      </c>
      <c r="K35" t="str">
        <f t="shared" si="2"/>
        <v>Ventilation (W)</v>
      </c>
      <c r="L35" t="str">
        <f t="shared" si="2"/>
        <v>Windows (W)</v>
      </c>
      <c r="M35" t="str">
        <f t="shared" si="2"/>
        <v>Roof Glazing (W)</v>
      </c>
    </row>
    <row r="36" spans="1:13" x14ac:dyDescent="0.45">
      <c r="A36" t="s">
        <v>104</v>
      </c>
      <c r="B36" s="24">
        <f t="shared" ref="B36:M36" ca="1" si="3">SUM(B37:B59)</f>
        <v>8245</v>
      </c>
      <c r="C36" s="24">
        <f t="shared" ca="1" si="3"/>
        <v>3925</v>
      </c>
      <c r="D36" s="24">
        <f t="shared" ca="1" si="3"/>
        <v>875</v>
      </c>
      <c r="E36" s="24">
        <f t="shared" ca="1" si="3"/>
        <v>-27</v>
      </c>
      <c r="F36" s="24">
        <f t="shared" ca="1" si="3"/>
        <v>38</v>
      </c>
      <c r="G36" s="24">
        <f t="shared" ca="1" si="3"/>
        <v>159</v>
      </c>
      <c r="H36" s="24">
        <f t="shared" ca="1" si="3"/>
        <v>144</v>
      </c>
      <c r="I36" s="24">
        <f t="shared" ca="1" si="3"/>
        <v>398</v>
      </c>
      <c r="J36" s="24">
        <f t="shared" ca="1" si="3"/>
        <v>364</v>
      </c>
      <c r="K36" s="24">
        <f t="shared" ca="1" si="3"/>
        <v>1049</v>
      </c>
      <c r="L36" s="24">
        <f t="shared" ca="1" si="3"/>
        <v>840</v>
      </c>
      <c r="M36" s="24">
        <f t="shared" ca="1" si="3"/>
        <v>88</v>
      </c>
    </row>
    <row r="37" spans="1:13" x14ac:dyDescent="0.45">
      <c r="A37" t="str">
        <f t="shared" ref="A37:A58" ca="1" si="4">A6</f>
        <v>Living Room</v>
      </c>
      <c r="B37">
        <f t="shared" ref="B37:B58" ca="1" si="5">G6</f>
        <v>1987</v>
      </c>
      <c r="C37">
        <f t="shared" ref="C37:C58" ca="1" si="6">D6</f>
        <v>1024</v>
      </c>
      <c r="D37">
        <f t="shared" ref="D37:D58" ca="1" si="7">I6</f>
        <v>151</v>
      </c>
      <c r="E37">
        <f t="shared" ref="E37:E58" ca="1" si="8">J6</f>
        <v>74</v>
      </c>
      <c r="F37">
        <f t="shared" ref="F37:F58" ca="1" si="9">K6</f>
        <v>45</v>
      </c>
      <c r="G37">
        <f t="shared" ref="G37:G58" ca="1" si="10">L6</f>
        <v>0</v>
      </c>
      <c r="H37">
        <f t="shared" ref="H37:H58" ca="1" si="11">M6</f>
        <v>0</v>
      </c>
      <c r="I37">
        <f t="shared" ref="I37:I58" ca="1" si="12">N6</f>
        <v>222</v>
      </c>
      <c r="J37">
        <f t="shared" ref="J37:J58" ca="1" si="13">O6</f>
        <v>0</v>
      </c>
      <c r="K37">
        <f t="shared" ref="K37:K58" ca="1" si="14">P6</f>
        <v>293</v>
      </c>
      <c r="L37">
        <f t="shared" ref="L37:L58" ca="1" si="15">Q6</f>
        <v>240</v>
      </c>
      <c r="M37" t="str">
        <f t="shared" ref="M37:M58" ca="1" si="16">R6</f>
        <v/>
      </c>
    </row>
    <row r="38" spans="1:13" x14ac:dyDescent="0.45">
      <c r="A38" t="str">
        <f t="shared" ca="1" si="4"/>
        <v>Kitchen</v>
      </c>
      <c r="B38">
        <f t="shared" ca="1" si="5"/>
        <v>492</v>
      </c>
      <c r="C38">
        <f t="shared" ca="1" si="6"/>
        <v>220</v>
      </c>
      <c r="D38">
        <f t="shared" ca="1" si="7"/>
        <v>43</v>
      </c>
      <c r="E38">
        <f t="shared" ca="1" si="8"/>
        <v>-43</v>
      </c>
      <c r="F38">
        <f t="shared" ca="1" si="9"/>
        <v>-19</v>
      </c>
      <c r="G38">
        <f t="shared" ca="1" si="10"/>
        <v>0</v>
      </c>
      <c r="H38">
        <f t="shared" ca="1" si="11"/>
        <v>0</v>
      </c>
      <c r="I38">
        <f t="shared" ca="1" si="12"/>
        <v>53</v>
      </c>
      <c r="J38">
        <f t="shared" ca="1" si="13"/>
        <v>0</v>
      </c>
      <c r="K38">
        <f t="shared" ca="1" si="14"/>
        <v>129</v>
      </c>
      <c r="L38">
        <f t="shared" ca="1" si="15"/>
        <v>56</v>
      </c>
      <c r="M38" t="str">
        <f t="shared" ca="1" si="16"/>
        <v/>
      </c>
    </row>
    <row r="39" spans="1:13" x14ac:dyDescent="0.45">
      <c r="A39" t="str">
        <f t="shared" ca="1" si="4"/>
        <v>Hall</v>
      </c>
      <c r="B39">
        <f t="shared" ca="1" si="5"/>
        <v>588</v>
      </c>
      <c r="C39">
        <f t="shared" ca="1" si="6"/>
        <v>263</v>
      </c>
      <c r="D39">
        <f t="shared" ca="1" si="7"/>
        <v>63</v>
      </c>
      <c r="E39">
        <f t="shared" ca="1" si="8"/>
        <v>-31</v>
      </c>
      <c r="F39">
        <f t="shared" ca="1" si="9"/>
        <v>0</v>
      </c>
      <c r="G39">
        <f t="shared" ca="1" si="10"/>
        <v>0</v>
      </c>
      <c r="H39">
        <f t="shared" ca="1" si="11"/>
        <v>86</v>
      </c>
      <c r="I39">
        <f t="shared" ca="1" si="12"/>
        <v>35</v>
      </c>
      <c r="J39">
        <f t="shared" ca="1" si="13"/>
        <v>0</v>
      </c>
      <c r="K39">
        <f t="shared" ca="1" si="14"/>
        <v>84</v>
      </c>
      <c r="L39">
        <f t="shared" ca="1" si="15"/>
        <v>27</v>
      </c>
      <c r="M39" t="str">
        <f t="shared" ca="1" si="16"/>
        <v/>
      </c>
    </row>
    <row r="40" spans="1:13" x14ac:dyDescent="0.45">
      <c r="A40" t="str">
        <f t="shared" ca="1" si="4"/>
        <v>Utility</v>
      </c>
      <c r="B40">
        <f t="shared" ca="1" si="5"/>
        <v>1321</v>
      </c>
      <c r="C40">
        <f t="shared" ca="1" si="6"/>
        <v>591</v>
      </c>
      <c r="D40">
        <f t="shared" ca="1" si="7"/>
        <v>126</v>
      </c>
      <c r="E40">
        <f t="shared" ca="1" si="8"/>
        <v>0</v>
      </c>
      <c r="F40">
        <f t="shared" ca="1" si="9"/>
        <v>0</v>
      </c>
      <c r="G40">
        <f t="shared" ca="1" si="10"/>
        <v>177</v>
      </c>
      <c r="H40">
        <f t="shared" ca="1" si="11"/>
        <v>66</v>
      </c>
      <c r="I40">
        <f t="shared" ca="1" si="12"/>
        <v>54</v>
      </c>
      <c r="J40">
        <f t="shared" ca="1" si="13"/>
        <v>119</v>
      </c>
      <c r="K40">
        <f t="shared" ca="1" si="14"/>
        <v>49</v>
      </c>
      <c r="L40">
        <f t="shared" ca="1" si="15"/>
        <v>0</v>
      </c>
      <c r="M40" t="str">
        <f t="shared" ca="1" si="16"/>
        <v/>
      </c>
    </row>
    <row r="41" spans="1:13" x14ac:dyDescent="0.45">
      <c r="A41" t="str">
        <f t="shared" ca="1" si="4"/>
        <v>Bedroom</v>
      </c>
      <c r="B41">
        <f t="shared" ca="1" si="5"/>
        <v>295</v>
      </c>
      <c r="C41">
        <f t="shared" ca="1" si="6"/>
        <v>132</v>
      </c>
      <c r="D41">
        <f t="shared" ca="1" si="7"/>
        <v>73</v>
      </c>
      <c r="E41">
        <f t="shared" ca="1" si="8"/>
        <v>-71</v>
      </c>
      <c r="F41">
        <f t="shared" ca="1" si="9"/>
        <v>0</v>
      </c>
      <c r="G41">
        <f t="shared" ca="1" si="10"/>
        <v>-37</v>
      </c>
      <c r="H41">
        <f t="shared" ca="1" si="11"/>
        <v>0</v>
      </c>
      <c r="I41">
        <f t="shared" ca="1" si="12"/>
        <v>0</v>
      </c>
      <c r="J41">
        <f t="shared" ca="1" si="13"/>
        <v>0</v>
      </c>
      <c r="K41">
        <f t="shared" ca="1" si="14"/>
        <v>105</v>
      </c>
      <c r="L41">
        <f t="shared" ca="1" si="15"/>
        <v>62</v>
      </c>
      <c r="M41" t="str">
        <f t="shared" ca="1" si="16"/>
        <v/>
      </c>
    </row>
    <row r="42" spans="1:13" x14ac:dyDescent="0.45">
      <c r="A42" t="str">
        <f t="shared" ca="1" si="4"/>
        <v>Study</v>
      </c>
      <c r="B42">
        <f t="shared" ca="1" si="5"/>
        <v>792</v>
      </c>
      <c r="C42">
        <f t="shared" ca="1" si="6"/>
        <v>408</v>
      </c>
      <c r="D42">
        <f t="shared" ca="1" si="7"/>
        <v>111</v>
      </c>
      <c r="E42">
        <f t="shared" ca="1" si="8"/>
        <v>74</v>
      </c>
      <c r="F42">
        <f t="shared" ca="1" si="9"/>
        <v>12</v>
      </c>
      <c r="G42">
        <f t="shared" ca="1" si="10"/>
        <v>0</v>
      </c>
      <c r="H42">
        <f t="shared" ca="1" si="11"/>
        <v>0</v>
      </c>
      <c r="I42">
        <f t="shared" ca="1" si="12"/>
        <v>0</v>
      </c>
      <c r="J42">
        <f t="shared" ca="1" si="13"/>
        <v>0</v>
      </c>
      <c r="K42">
        <f t="shared" ca="1" si="14"/>
        <v>115</v>
      </c>
      <c r="L42">
        <f t="shared" ca="1" si="15"/>
        <v>95</v>
      </c>
      <c r="M42" t="str">
        <f t="shared" ca="1" si="16"/>
        <v/>
      </c>
    </row>
    <row r="43" spans="1:13" x14ac:dyDescent="0.45">
      <c r="A43" t="str">
        <f t="shared" ca="1" si="4"/>
        <v>Landing 1</v>
      </c>
      <c r="B43">
        <f t="shared" ca="1" si="5"/>
        <v>246</v>
      </c>
      <c r="C43">
        <f t="shared" ca="1" si="6"/>
        <v>110</v>
      </c>
      <c r="D43">
        <f t="shared" ca="1" si="7"/>
        <v>94</v>
      </c>
      <c r="E43">
        <f t="shared" ca="1" si="8"/>
        <v>-60</v>
      </c>
      <c r="F43">
        <f t="shared" ca="1" si="9"/>
        <v>0</v>
      </c>
      <c r="G43">
        <f t="shared" ca="1" si="10"/>
        <v>0</v>
      </c>
      <c r="H43">
        <f t="shared" ca="1" si="11"/>
        <v>0</v>
      </c>
      <c r="I43">
        <f t="shared" ca="1" si="12"/>
        <v>0</v>
      </c>
      <c r="J43">
        <f t="shared" ca="1" si="13"/>
        <v>66</v>
      </c>
      <c r="K43">
        <f t="shared" ca="1" si="14"/>
        <v>10</v>
      </c>
      <c r="L43">
        <f t="shared" ca="1" si="15"/>
        <v>0</v>
      </c>
      <c r="M43" t="str">
        <f t="shared" ca="1" si="16"/>
        <v/>
      </c>
    </row>
    <row r="44" spans="1:13" x14ac:dyDescent="0.45">
      <c r="A44" t="str">
        <f t="shared" ca="1" si="4"/>
        <v>Bath</v>
      </c>
      <c r="B44">
        <f t="shared" ca="1" si="5"/>
        <v>437</v>
      </c>
      <c r="C44">
        <f t="shared" ca="1" si="6"/>
        <v>235</v>
      </c>
      <c r="D44">
        <f t="shared" ca="1" si="7"/>
        <v>69</v>
      </c>
      <c r="E44">
        <f t="shared" ca="1" si="8"/>
        <v>58</v>
      </c>
      <c r="F44">
        <f t="shared" ca="1" si="9"/>
        <v>0</v>
      </c>
      <c r="G44">
        <f t="shared" ca="1" si="10"/>
        <v>23</v>
      </c>
      <c r="H44">
        <f t="shared" ca="1" si="11"/>
        <v>0</v>
      </c>
      <c r="I44">
        <f t="shared" ca="1" si="12"/>
        <v>0</v>
      </c>
      <c r="J44">
        <f t="shared" ca="1" si="13"/>
        <v>0</v>
      </c>
      <c r="K44">
        <f t="shared" ca="1" si="14"/>
        <v>41</v>
      </c>
      <c r="L44">
        <f t="shared" ca="1" si="15"/>
        <v>45</v>
      </c>
      <c r="M44" t="str">
        <f t="shared" ca="1" si="16"/>
        <v/>
      </c>
    </row>
    <row r="45" spans="1:13" x14ac:dyDescent="0.45">
      <c r="A45" t="str">
        <f t="shared" ca="1" si="4"/>
        <v>Bedroom</v>
      </c>
      <c r="B45">
        <f t="shared" ca="1" si="5"/>
        <v>1692</v>
      </c>
      <c r="C45">
        <f t="shared" ca="1" si="6"/>
        <v>757</v>
      </c>
      <c r="D45">
        <f t="shared" ca="1" si="7"/>
        <v>108</v>
      </c>
      <c r="E45">
        <f t="shared" ca="1" si="8"/>
        <v>-15</v>
      </c>
      <c r="F45">
        <f t="shared" ca="1" si="9"/>
        <v>0</v>
      </c>
      <c r="G45">
        <f t="shared" ca="1" si="10"/>
        <v>-4</v>
      </c>
      <c r="H45">
        <f t="shared" ca="1" si="11"/>
        <v>0</v>
      </c>
      <c r="I45">
        <f t="shared" ca="1" si="12"/>
        <v>0</v>
      </c>
      <c r="J45">
        <f t="shared" ca="1" si="13"/>
        <v>141</v>
      </c>
      <c r="K45">
        <f t="shared" ca="1" si="14"/>
        <v>223</v>
      </c>
      <c r="L45">
        <f t="shared" ca="1" si="15"/>
        <v>217</v>
      </c>
      <c r="M45">
        <f t="shared" ca="1" si="16"/>
        <v>88</v>
      </c>
    </row>
    <row r="46" spans="1:13" x14ac:dyDescent="0.45">
      <c r="A46" t="str">
        <f t="shared" ca="1" si="4"/>
        <v>Landing 2</v>
      </c>
      <c r="B46">
        <f t="shared" ca="1" si="5"/>
        <v>333</v>
      </c>
      <c r="C46">
        <f t="shared" ca="1" si="6"/>
        <v>149</v>
      </c>
      <c r="D46">
        <f t="shared" ca="1" si="7"/>
        <v>47</v>
      </c>
      <c r="E46">
        <f t="shared" ca="1" si="8"/>
        <v>-13</v>
      </c>
      <c r="F46">
        <f t="shared" ca="1" si="9"/>
        <v>0</v>
      </c>
      <c r="G46">
        <f t="shared" ca="1" si="10"/>
        <v>0</v>
      </c>
      <c r="H46">
        <f t="shared" ca="1" si="11"/>
        <v>0</v>
      </c>
      <c r="I46">
        <f t="shared" ca="1" si="12"/>
        <v>34</v>
      </c>
      <c r="J46">
        <f t="shared" ca="1" si="13"/>
        <v>38</v>
      </c>
      <c r="K46">
        <f t="shared" ca="1" si="14"/>
        <v>0</v>
      </c>
      <c r="L46">
        <f t="shared" ca="1" si="15"/>
        <v>44</v>
      </c>
      <c r="M46" t="str">
        <f t="shared" ca="1" si="16"/>
        <v/>
      </c>
    </row>
    <row r="47" spans="1:13" x14ac:dyDescent="0.45">
      <c r="A47" t="str">
        <f t="shared" ca="1" si="4"/>
        <v>Shower</v>
      </c>
      <c r="B47">
        <f t="shared" ca="1" si="5"/>
        <v>82</v>
      </c>
      <c r="C47">
        <f t="shared" ca="1" si="6"/>
        <v>44</v>
      </c>
      <c r="D47">
        <f t="shared" ca="1" si="7"/>
        <v>-10</v>
      </c>
      <c r="E47">
        <f t="shared" ca="1" si="8"/>
        <v>0</v>
      </c>
      <c r="F47">
        <f t="shared" ca="1" si="9"/>
        <v>0</v>
      </c>
      <c r="G47">
        <f t="shared" ca="1" si="10"/>
        <v>0</v>
      </c>
      <c r="H47">
        <f t="shared" ca="1" si="11"/>
        <v>0</v>
      </c>
      <c r="I47">
        <f t="shared" ca="1" si="12"/>
        <v>0</v>
      </c>
      <c r="J47">
        <f t="shared" ca="1" si="13"/>
        <v>0</v>
      </c>
      <c r="K47" t="str">
        <f t="shared" ca="1" si="14"/>
        <v>-</v>
      </c>
      <c r="L47">
        <f t="shared" ca="1" si="15"/>
        <v>54</v>
      </c>
      <c r="M47" t="str">
        <f t="shared" ca="1" si="16"/>
        <v/>
      </c>
    </row>
    <row r="48" spans="1:13" x14ac:dyDescent="0.45">
      <c r="A48" t="str">
        <f t="shared" ca="1" si="4"/>
        <v>Store</v>
      </c>
      <c r="B48">
        <f t="shared" ca="1" si="5"/>
        <v>-20</v>
      </c>
      <c r="C48">
        <f t="shared" ca="1" si="6"/>
        <v>-8</v>
      </c>
      <c r="D48">
        <f t="shared" ca="1" si="7"/>
        <v>0</v>
      </c>
      <c r="E48">
        <f t="shared" ca="1" si="8"/>
        <v>0</v>
      </c>
      <c r="F48">
        <f t="shared" ca="1" si="9"/>
        <v>0</v>
      </c>
      <c r="G48">
        <f t="shared" ca="1" si="10"/>
        <v>0</v>
      </c>
      <c r="H48">
        <f t="shared" ca="1" si="11"/>
        <v>-8</v>
      </c>
      <c r="I48">
        <f t="shared" ca="1" si="12"/>
        <v>0</v>
      </c>
      <c r="J48">
        <f t="shared" ca="1" si="13"/>
        <v>0</v>
      </c>
      <c r="K48">
        <f t="shared" ca="1" si="14"/>
        <v>0</v>
      </c>
      <c r="L48">
        <f t="shared" ca="1" si="15"/>
        <v>0</v>
      </c>
      <c r="M48" t="str">
        <f t="shared" ca="1" si="16"/>
        <v/>
      </c>
    </row>
    <row r="49" spans="1:13" x14ac:dyDescent="0.45">
      <c r="A49">
        <f t="shared" ca="1" si="4"/>
        <v>0</v>
      </c>
      <c r="B49">
        <f t="shared" ca="1" si="5"/>
        <v>0</v>
      </c>
      <c r="C49">
        <f t="shared" ca="1" si="6"/>
        <v>0</v>
      </c>
      <c r="D49">
        <f t="shared" ca="1" si="7"/>
        <v>0</v>
      </c>
      <c r="E49">
        <f t="shared" ca="1" si="8"/>
        <v>0</v>
      </c>
      <c r="F49">
        <f t="shared" ca="1" si="9"/>
        <v>0</v>
      </c>
      <c r="G49">
        <f t="shared" ca="1" si="10"/>
        <v>0</v>
      </c>
      <c r="H49">
        <f t="shared" ca="1" si="11"/>
        <v>0</v>
      </c>
      <c r="I49">
        <f t="shared" ca="1" si="12"/>
        <v>0</v>
      </c>
      <c r="J49">
        <f t="shared" ca="1" si="13"/>
        <v>0</v>
      </c>
      <c r="K49">
        <f t="shared" ca="1" si="14"/>
        <v>0</v>
      </c>
      <c r="L49">
        <f t="shared" ca="1" si="15"/>
        <v>0</v>
      </c>
      <c r="M49" t="str">
        <f t="shared" ca="1" si="16"/>
        <v/>
      </c>
    </row>
    <row r="50" spans="1:13" x14ac:dyDescent="0.45">
      <c r="A50">
        <f t="shared" ca="1" si="4"/>
        <v>0</v>
      </c>
      <c r="B50">
        <f t="shared" ca="1" si="5"/>
        <v>0</v>
      </c>
      <c r="C50">
        <f t="shared" ca="1" si="6"/>
        <v>0</v>
      </c>
      <c r="D50">
        <f t="shared" ca="1" si="7"/>
        <v>0</v>
      </c>
      <c r="E50">
        <f t="shared" ca="1" si="8"/>
        <v>0</v>
      </c>
      <c r="F50">
        <f t="shared" ca="1" si="9"/>
        <v>0</v>
      </c>
      <c r="G50">
        <f t="shared" ca="1" si="10"/>
        <v>0</v>
      </c>
      <c r="H50">
        <f t="shared" ca="1" si="11"/>
        <v>0</v>
      </c>
      <c r="I50">
        <f t="shared" ca="1" si="12"/>
        <v>0</v>
      </c>
      <c r="J50">
        <f t="shared" ca="1" si="13"/>
        <v>0</v>
      </c>
      <c r="K50">
        <f t="shared" ca="1" si="14"/>
        <v>0</v>
      </c>
      <c r="L50">
        <f t="shared" ca="1" si="15"/>
        <v>0</v>
      </c>
      <c r="M50" t="str">
        <f t="shared" ca="1" si="16"/>
        <v/>
      </c>
    </row>
    <row r="51" spans="1:13" x14ac:dyDescent="0.45">
      <c r="A51">
        <f t="shared" ca="1" si="4"/>
        <v>0</v>
      </c>
      <c r="B51">
        <f t="shared" ca="1" si="5"/>
        <v>0</v>
      </c>
      <c r="C51">
        <f t="shared" ca="1" si="6"/>
        <v>0</v>
      </c>
      <c r="D51">
        <f t="shared" ca="1" si="7"/>
        <v>0</v>
      </c>
      <c r="E51">
        <f t="shared" ca="1" si="8"/>
        <v>0</v>
      </c>
      <c r="F51">
        <f t="shared" ca="1" si="9"/>
        <v>0</v>
      </c>
      <c r="G51">
        <f t="shared" ca="1" si="10"/>
        <v>0</v>
      </c>
      <c r="H51">
        <f t="shared" ca="1" si="11"/>
        <v>0</v>
      </c>
      <c r="I51">
        <f t="shared" ca="1" si="12"/>
        <v>0</v>
      </c>
      <c r="J51">
        <f t="shared" ca="1" si="13"/>
        <v>0</v>
      </c>
      <c r="K51">
        <f t="shared" ca="1" si="14"/>
        <v>0</v>
      </c>
      <c r="L51">
        <f t="shared" ca="1" si="15"/>
        <v>0</v>
      </c>
      <c r="M51" t="str">
        <f t="shared" ca="1" si="16"/>
        <v/>
      </c>
    </row>
    <row r="52" spans="1:13" x14ac:dyDescent="0.45">
      <c r="A52">
        <f t="shared" ca="1" si="4"/>
        <v>0</v>
      </c>
      <c r="B52">
        <f t="shared" ca="1" si="5"/>
        <v>0</v>
      </c>
      <c r="C52">
        <f t="shared" ca="1" si="6"/>
        <v>0</v>
      </c>
      <c r="D52">
        <f t="shared" ca="1" si="7"/>
        <v>0</v>
      </c>
      <c r="E52">
        <f t="shared" ca="1" si="8"/>
        <v>0</v>
      </c>
      <c r="F52">
        <f t="shared" ca="1" si="9"/>
        <v>0</v>
      </c>
      <c r="G52">
        <f t="shared" ca="1" si="10"/>
        <v>0</v>
      </c>
      <c r="H52">
        <f t="shared" ca="1" si="11"/>
        <v>0</v>
      </c>
      <c r="I52">
        <f t="shared" ca="1" si="12"/>
        <v>0</v>
      </c>
      <c r="J52">
        <f t="shared" ca="1" si="13"/>
        <v>0</v>
      </c>
      <c r="K52">
        <f t="shared" ca="1" si="14"/>
        <v>0</v>
      </c>
      <c r="L52">
        <f t="shared" ca="1" si="15"/>
        <v>0</v>
      </c>
      <c r="M52" t="str">
        <f t="shared" ca="1" si="16"/>
        <v/>
      </c>
    </row>
    <row r="53" spans="1:13" x14ac:dyDescent="0.45">
      <c r="A53">
        <f t="shared" ca="1" si="4"/>
        <v>0</v>
      </c>
      <c r="B53">
        <f t="shared" ca="1" si="5"/>
        <v>0</v>
      </c>
      <c r="C53">
        <f t="shared" ca="1" si="6"/>
        <v>0</v>
      </c>
      <c r="D53">
        <f t="shared" ca="1" si="7"/>
        <v>0</v>
      </c>
      <c r="E53">
        <f t="shared" ca="1" si="8"/>
        <v>0</v>
      </c>
      <c r="F53">
        <f t="shared" ca="1" si="9"/>
        <v>0</v>
      </c>
      <c r="G53">
        <f t="shared" ca="1" si="10"/>
        <v>0</v>
      </c>
      <c r="H53">
        <f t="shared" ca="1" si="11"/>
        <v>0</v>
      </c>
      <c r="I53">
        <f t="shared" ca="1" si="12"/>
        <v>0</v>
      </c>
      <c r="J53">
        <f t="shared" ca="1" si="13"/>
        <v>0</v>
      </c>
      <c r="K53">
        <f t="shared" ca="1" si="14"/>
        <v>0</v>
      </c>
      <c r="L53">
        <f t="shared" ca="1" si="15"/>
        <v>0</v>
      </c>
      <c r="M53" t="str">
        <f t="shared" ca="1" si="16"/>
        <v/>
      </c>
    </row>
    <row r="54" spans="1:13" x14ac:dyDescent="0.45">
      <c r="A54">
        <f t="shared" ca="1" si="4"/>
        <v>0</v>
      </c>
      <c r="B54">
        <f t="shared" ca="1" si="5"/>
        <v>0</v>
      </c>
      <c r="C54">
        <f t="shared" ca="1" si="6"/>
        <v>0</v>
      </c>
      <c r="D54">
        <f t="shared" ca="1" si="7"/>
        <v>0</v>
      </c>
      <c r="E54">
        <f t="shared" ca="1" si="8"/>
        <v>0</v>
      </c>
      <c r="F54">
        <f t="shared" ca="1" si="9"/>
        <v>0</v>
      </c>
      <c r="G54">
        <f t="shared" ca="1" si="10"/>
        <v>0</v>
      </c>
      <c r="H54">
        <f t="shared" ca="1" si="11"/>
        <v>0</v>
      </c>
      <c r="I54">
        <f t="shared" ca="1" si="12"/>
        <v>0</v>
      </c>
      <c r="J54">
        <f t="shared" ca="1" si="13"/>
        <v>0</v>
      </c>
      <c r="K54">
        <f t="shared" ca="1" si="14"/>
        <v>0</v>
      </c>
      <c r="L54">
        <f t="shared" ca="1" si="15"/>
        <v>0</v>
      </c>
      <c r="M54" t="str">
        <f t="shared" ca="1" si="16"/>
        <v/>
      </c>
    </row>
    <row r="55" spans="1:13" x14ac:dyDescent="0.45">
      <c r="A55">
        <f t="shared" ca="1" si="4"/>
        <v>0</v>
      </c>
      <c r="B55">
        <f t="shared" ca="1" si="5"/>
        <v>0</v>
      </c>
      <c r="C55">
        <f t="shared" ca="1" si="6"/>
        <v>0</v>
      </c>
      <c r="D55">
        <f t="shared" ca="1" si="7"/>
        <v>0</v>
      </c>
      <c r="E55">
        <f t="shared" ca="1" si="8"/>
        <v>0</v>
      </c>
      <c r="F55">
        <f t="shared" ca="1" si="9"/>
        <v>0</v>
      </c>
      <c r="G55">
        <f t="shared" ca="1" si="10"/>
        <v>0</v>
      </c>
      <c r="H55">
        <f t="shared" ca="1" si="11"/>
        <v>0</v>
      </c>
      <c r="I55">
        <f t="shared" ca="1" si="12"/>
        <v>0</v>
      </c>
      <c r="J55">
        <f t="shared" ca="1" si="13"/>
        <v>0</v>
      </c>
      <c r="K55">
        <f t="shared" ca="1" si="14"/>
        <v>0</v>
      </c>
      <c r="L55">
        <f t="shared" ca="1" si="15"/>
        <v>0</v>
      </c>
      <c r="M55" t="str">
        <f t="shared" ca="1" si="16"/>
        <v/>
      </c>
    </row>
    <row r="56" spans="1:13" x14ac:dyDescent="0.45">
      <c r="A56">
        <f t="shared" ca="1" si="4"/>
        <v>0</v>
      </c>
      <c r="B56">
        <f t="shared" ca="1" si="5"/>
        <v>0</v>
      </c>
      <c r="C56">
        <f t="shared" ca="1" si="6"/>
        <v>0</v>
      </c>
      <c r="D56">
        <f t="shared" ca="1" si="7"/>
        <v>0</v>
      </c>
      <c r="E56">
        <f t="shared" ca="1" si="8"/>
        <v>0</v>
      </c>
      <c r="F56">
        <f t="shared" ca="1" si="9"/>
        <v>0</v>
      </c>
      <c r="G56">
        <f t="shared" ca="1" si="10"/>
        <v>0</v>
      </c>
      <c r="H56">
        <f t="shared" ca="1" si="11"/>
        <v>0</v>
      </c>
      <c r="I56">
        <f t="shared" ca="1" si="12"/>
        <v>0</v>
      </c>
      <c r="J56">
        <f t="shared" ca="1" si="13"/>
        <v>0</v>
      </c>
      <c r="K56">
        <f t="shared" ca="1" si="14"/>
        <v>0</v>
      </c>
      <c r="L56">
        <f t="shared" ca="1" si="15"/>
        <v>0</v>
      </c>
      <c r="M56" t="str">
        <f t="shared" ca="1" si="16"/>
        <v/>
      </c>
    </row>
    <row r="57" spans="1:13" x14ac:dyDescent="0.45">
      <c r="A57">
        <f t="shared" ca="1" si="4"/>
        <v>0</v>
      </c>
      <c r="B57">
        <f t="shared" ca="1" si="5"/>
        <v>0</v>
      </c>
      <c r="C57">
        <f t="shared" ca="1" si="6"/>
        <v>0</v>
      </c>
      <c r="D57">
        <f t="shared" ca="1" si="7"/>
        <v>0</v>
      </c>
      <c r="E57">
        <f t="shared" ca="1" si="8"/>
        <v>0</v>
      </c>
      <c r="F57">
        <f t="shared" ca="1" si="9"/>
        <v>0</v>
      </c>
      <c r="G57">
        <f t="shared" ca="1" si="10"/>
        <v>0</v>
      </c>
      <c r="H57">
        <f t="shared" ca="1" si="11"/>
        <v>0</v>
      </c>
      <c r="I57">
        <f t="shared" ca="1" si="12"/>
        <v>0</v>
      </c>
      <c r="J57">
        <f t="shared" ca="1" si="13"/>
        <v>0</v>
      </c>
      <c r="K57">
        <f t="shared" ca="1" si="14"/>
        <v>0</v>
      </c>
      <c r="L57">
        <f t="shared" ca="1" si="15"/>
        <v>0</v>
      </c>
      <c r="M57" t="str">
        <f t="shared" ca="1" si="16"/>
        <v/>
      </c>
    </row>
    <row r="58" spans="1:13" x14ac:dyDescent="0.45">
      <c r="A58">
        <f t="shared" ca="1" si="4"/>
        <v>0</v>
      </c>
      <c r="B58">
        <f t="shared" ca="1" si="5"/>
        <v>0</v>
      </c>
      <c r="C58">
        <f t="shared" ca="1" si="6"/>
        <v>0</v>
      </c>
      <c r="D58">
        <f t="shared" ca="1" si="7"/>
        <v>0</v>
      </c>
      <c r="E58">
        <f t="shared" ca="1" si="8"/>
        <v>0</v>
      </c>
      <c r="F58">
        <f t="shared" ca="1" si="9"/>
        <v>0</v>
      </c>
      <c r="G58">
        <f t="shared" ca="1" si="10"/>
        <v>0</v>
      </c>
      <c r="H58">
        <f t="shared" ca="1" si="11"/>
        <v>0</v>
      </c>
      <c r="I58">
        <f t="shared" ca="1" si="12"/>
        <v>0</v>
      </c>
      <c r="J58">
        <f t="shared" ca="1" si="13"/>
        <v>0</v>
      </c>
      <c r="K58">
        <f t="shared" ca="1" si="14"/>
        <v>0</v>
      </c>
      <c r="L58">
        <f t="shared" ca="1" si="15"/>
        <v>0</v>
      </c>
      <c r="M58" t="str">
        <f t="shared" ca="1" si="16"/>
        <v/>
      </c>
    </row>
    <row r="60" spans="1:13" s="35" customFormat="1" x14ac:dyDescent="0.45"/>
    <row r="61" spans="1:13" s="34" customFormat="1" x14ac:dyDescent="0.45">
      <c r="A61" s="34" t="s">
        <v>13798</v>
      </c>
    </row>
    <row r="63" spans="1:13" x14ac:dyDescent="0.45">
      <c r="A63" t="str" cm="1">
        <f t="array" aca="1" ref="A63:M76" ca="1">_xlfn._xlws.FILTER(_xlfn._xlws.SORT(_xlfn._xlws.SORT(A35:M58,2,-1,FALSE),2,-1,TRUE),B35:B58&lt;&gt;0,NA())</f>
        <v>Room</v>
      </c>
      <c r="B63" t="str">
        <f ca="1"/>
        <v>Annual Demand (kWh/year)</v>
      </c>
      <c r="C63" t="str">
        <f ca="1"/>
        <v>Heat Loss (W)</v>
      </c>
      <c r="D63" t="str">
        <f ca="1"/>
        <v>Ventilation (W)</v>
      </c>
      <c r="E63" t="str">
        <f ca="1"/>
        <v>External Walls (W)</v>
      </c>
      <c r="F63" t="str">
        <f ca="1"/>
        <v>Windows (W)</v>
      </c>
      <c r="G63" t="str">
        <f ca="1"/>
        <v>Floor (W)</v>
      </c>
      <c r="H63" t="str">
        <f ca="1"/>
        <v>Roof (W)</v>
      </c>
      <c r="I63" t="str">
        <f ca="1"/>
        <v>Internal Floor (W)</v>
      </c>
      <c r="J63" t="str">
        <f ca="1"/>
        <v>Doors (W)</v>
      </c>
      <c r="K63" t="str">
        <f ca="1"/>
        <v>Roof Glazing (W)</v>
      </c>
      <c r="L63" t="str">
        <f ca="1"/>
        <v>Internal Ceiling (W)</v>
      </c>
      <c r="M63" t="str">
        <f ca="1"/>
        <v>Internal Walls (W)</v>
      </c>
    </row>
    <row r="64" spans="1:13" x14ac:dyDescent="0.45">
      <c r="A64" t="str">
        <f ca="1"/>
        <v>Total</v>
      </c>
      <c r="B64">
        <f ca="1"/>
        <v>8245</v>
      </c>
      <c r="C64">
        <f ca="1"/>
        <v>3925</v>
      </c>
      <c r="D64">
        <f ca="1"/>
        <v>1049</v>
      </c>
      <c r="E64">
        <f ca="1"/>
        <v>875</v>
      </c>
      <c r="F64">
        <f ca="1"/>
        <v>840</v>
      </c>
      <c r="G64">
        <f ca="1"/>
        <v>398</v>
      </c>
      <c r="H64">
        <f ca="1"/>
        <v>364</v>
      </c>
      <c r="I64">
        <f ca="1"/>
        <v>159</v>
      </c>
      <c r="J64">
        <f ca="1"/>
        <v>144</v>
      </c>
      <c r="K64">
        <f ca="1"/>
        <v>88</v>
      </c>
      <c r="L64">
        <f ca="1"/>
        <v>38</v>
      </c>
      <c r="M64">
        <f ca="1"/>
        <v>-27</v>
      </c>
    </row>
    <row r="65" spans="1:13" x14ac:dyDescent="0.45">
      <c r="A65" t="str">
        <f ca="1"/>
        <v>Living Room</v>
      </c>
      <c r="B65">
        <f ca="1"/>
        <v>1987</v>
      </c>
      <c r="C65">
        <f ca="1"/>
        <v>1024</v>
      </c>
      <c r="D65">
        <f ca="1"/>
        <v>293</v>
      </c>
      <c r="E65">
        <f ca="1"/>
        <v>151</v>
      </c>
      <c r="F65">
        <f ca="1"/>
        <v>240</v>
      </c>
      <c r="G65">
        <f ca="1"/>
        <v>222</v>
      </c>
      <c r="H65">
        <f ca="1"/>
        <v>0</v>
      </c>
      <c r="I65">
        <f ca="1"/>
        <v>0</v>
      </c>
      <c r="J65">
        <f ca="1"/>
        <v>0</v>
      </c>
      <c r="K65" t="str">
        <f ca="1"/>
        <v/>
      </c>
      <c r="L65">
        <f ca="1"/>
        <v>45</v>
      </c>
      <c r="M65">
        <f ca="1"/>
        <v>74</v>
      </c>
    </row>
    <row r="66" spans="1:13" x14ac:dyDescent="0.45">
      <c r="A66" t="str">
        <f ca="1"/>
        <v>Bedroom</v>
      </c>
      <c r="B66">
        <f ca="1"/>
        <v>1692</v>
      </c>
      <c r="C66">
        <f ca="1"/>
        <v>757</v>
      </c>
      <c r="D66">
        <f ca="1"/>
        <v>223</v>
      </c>
      <c r="E66">
        <f ca="1"/>
        <v>108</v>
      </c>
      <c r="F66">
        <f ca="1"/>
        <v>217</v>
      </c>
      <c r="G66">
        <f ca="1"/>
        <v>0</v>
      </c>
      <c r="H66">
        <f ca="1"/>
        <v>141</v>
      </c>
      <c r="I66">
        <f ca="1"/>
        <v>-4</v>
      </c>
      <c r="J66">
        <f ca="1"/>
        <v>0</v>
      </c>
      <c r="K66">
        <f ca="1"/>
        <v>88</v>
      </c>
      <c r="L66">
        <f ca="1"/>
        <v>0</v>
      </c>
      <c r="M66">
        <f ca="1"/>
        <v>-15</v>
      </c>
    </row>
    <row r="67" spans="1:13" x14ac:dyDescent="0.45">
      <c r="A67" t="str">
        <f ca="1"/>
        <v>Utility</v>
      </c>
      <c r="B67">
        <f ca="1"/>
        <v>1321</v>
      </c>
      <c r="C67">
        <f ca="1"/>
        <v>591</v>
      </c>
      <c r="D67">
        <f ca="1"/>
        <v>49</v>
      </c>
      <c r="E67">
        <f ca="1"/>
        <v>126</v>
      </c>
      <c r="F67">
        <f ca="1"/>
        <v>0</v>
      </c>
      <c r="G67">
        <f ca="1"/>
        <v>54</v>
      </c>
      <c r="H67">
        <f ca="1"/>
        <v>119</v>
      </c>
      <c r="I67">
        <f ca="1"/>
        <v>177</v>
      </c>
      <c r="J67">
        <f ca="1"/>
        <v>66</v>
      </c>
      <c r="K67" t="str">
        <f ca="1"/>
        <v/>
      </c>
      <c r="L67">
        <f ca="1"/>
        <v>0</v>
      </c>
      <c r="M67">
        <f ca="1"/>
        <v>0</v>
      </c>
    </row>
    <row r="68" spans="1:13" x14ac:dyDescent="0.45">
      <c r="A68" t="str">
        <f ca="1"/>
        <v>Study</v>
      </c>
      <c r="B68">
        <f ca="1"/>
        <v>792</v>
      </c>
      <c r="C68">
        <f ca="1"/>
        <v>408</v>
      </c>
      <c r="D68">
        <f ca="1"/>
        <v>115</v>
      </c>
      <c r="E68">
        <f ca="1"/>
        <v>111</v>
      </c>
      <c r="F68">
        <f ca="1"/>
        <v>95</v>
      </c>
      <c r="G68">
        <f ca="1"/>
        <v>0</v>
      </c>
      <c r="H68">
        <f ca="1"/>
        <v>0</v>
      </c>
      <c r="I68">
        <f ca="1"/>
        <v>0</v>
      </c>
      <c r="J68">
        <f ca="1"/>
        <v>0</v>
      </c>
      <c r="K68" t="str">
        <f ca="1"/>
        <v/>
      </c>
      <c r="L68">
        <f ca="1"/>
        <v>12</v>
      </c>
      <c r="M68">
        <f ca="1"/>
        <v>74</v>
      </c>
    </row>
    <row r="69" spans="1:13" x14ac:dyDescent="0.45">
      <c r="A69" t="str">
        <f ca="1"/>
        <v>Hall</v>
      </c>
      <c r="B69">
        <f ca="1"/>
        <v>588</v>
      </c>
      <c r="C69">
        <f ca="1"/>
        <v>263</v>
      </c>
      <c r="D69">
        <f ca="1"/>
        <v>84</v>
      </c>
      <c r="E69">
        <f ca="1"/>
        <v>63</v>
      </c>
      <c r="F69">
        <f ca="1"/>
        <v>27</v>
      </c>
      <c r="G69">
        <f ca="1"/>
        <v>35</v>
      </c>
      <c r="H69">
        <f ca="1"/>
        <v>0</v>
      </c>
      <c r="I69">
        <f ca="1"/>
        <v>0</v>
      </c>
      <c r="J69">
        <f ca="1"/>
        <v>86</v>
      </c>
      <c r="K69" t="str">
        <f ca="1"/>
        <v/>
      </c>
      <c r="L69">
        <f ca="1"/>
        <v>0</v>
      </c>
      <c r="M69">
        <f ca="1"/>
        <v>-31</v>
      </c>
    </row>
    <row r="70" spans="1:13" x14ac:dyDescent="0.45">
      <c r="A70" t="str">
        <f ca="1"/>
        <v>Kitchen</v>
      </c>
      <c r="B70">
        <f ca="1"/>
        <v>492</v>
      </c>
      <c r="C70">
        <f ca="1"/>
        <v>220</v>
      </c>
      <c r="D70">
        <f ca="1"/>
        <v>129</v>
      </c>
      <c r="E70">
        <f ca="1"/>
        <v>43</v>
      </c>
      <c r="F70">
        <f ca="1"/>
        <v>56</v>
      </c>
      <c r="G70">
        <f ca="1"/>
        <v>53</v>
      </c>
      <c r="H70">
        <f ca="1"/>
        <v>0</v>
      </c>
      <c r="I70">
        <f ca="1"/>
        <v>0</v>
      </c>
      <c r="J70">
        <f ca="1"/>
        <v>0</v>
      </c>
      <c r="K70" t="str">
        <f ca="1"/>
        <v/>
      </c>
      <c r="L70">
        <f ca="1"/>
        <v>-19</v>
      </c>
      <c r="M70">
        <f ca="1"/>
        <v>-43</v>
      </c>
    </row>
    <row r="71" spans="1:13" x14ac:dyDescent="0.45">
      <c r="A71" t="str">
        <f ca="1"/>
        <v>Bath</v>
      </c>
      <c r="B71">
        <f ca="1"/>
        <v>437</v>
      </c>
      <c r="C71">
        <f ca="1"/>
        <v>235</v>
      </c>
      <c r="D71">
        <f ca="1"/>
        <v>41</v>
      </c>
      <c r="E71">
        <f ca="1"/>
        <v>69</v>
      </c>
      <c r="F71">
        <f ca="1"/>
        <v>45</v>
      </c>
      <c r="G71">
        <f ca="1"/>
        <v>0</v>
      </c>
      <c r="H71">
        <f ca="1"/>
        <v>0</v>
      </c>
      <c r="I71">
        <f ca="1"/>
        <v>23</v>
      </c>
      <c r="J71">
        <f ca="1"/>
        <v>0</v>
      </c>
      <c r="K71" t="str">
        <f ca="1"/>
        <v/>
      </c>
      <c r="L71">
        <f ca="1"/>
        <v>0</v>
      </c>
      <c r="M71">
        <f ca="1"/>
        <v>58</v>
      </c>
    </row>
    <row r="72" spans="1:13" x14ac:dyDescent="0.45">
      <c r="A72" t="str">
        <f ca="1"/>
        <v>Landing 2</v>
      </c>
      <c r="B72">
        <f ca="1"/>
        <v>333</v>
      </c>
      <c r="C72">
        <f ca="1"/>
        <v>149</v>
      </c>
      <c r="D72">
        <f ca="1"/>
        <v>0</v>
      </c>
      <c r="E72">
        <f ca="1"/>
        <v>47</v>
      </c>
      <c r="F72">
        <f ca="1"/>
        <v>44</v>
      </c>
      <c r="G72">
        <f ca="1"/>
        <v>34</v>
      </c>
      <c r="H72">
        <f ca="1"/>
        <v>38</v>
      </c>
      <c r="I72">
        <f ca="1"/>
        <v>0</v>
      </c>
      <c r="J72">
        <f ca="1"/>
        <v>0</v>
      </c>
      <c r="K72" t="str">
        <f ca="1"/>
        <v/>
      </c>
      <c r="L72">
        <f ca="1"/>
        <v>0</v>
      </c>
      <c r="M72">
        <f ca="1"/>
        <v>-13</v>
      </c>
    </row>
    <row r="73" spans="1:13" x14ac:dyDescent="0.45">
      <c r="A73" t="str">
        <f ca="1"/>
        <v>Bedroom</v>
      </c>
      <c r="B73">
        <f ca="1"/>
        <v>295</v>
      </c>
      <c r="C73">
        <f ca="1"/>
        <v>132</v>
      </c>
      <c r="D73">
        <f ca="1"/>
        <v>105</v>
      </c>
      <c r="E73">
        <f ca="1"/>
        <v>73</v>
      </c>
      <c r="F73">
        <f ca="1"/>
        <v>62</v>
      </c>
      <c r="G73">
        <f ca="1"/>
        <v>0</v>
      </c>
      <c r="H73">
        <f ca="1"/>
        <v>0</v>
      </c>
      <c r="I73">
        <f ca="1"/>
        <v>-37</v>
      </c>
      <c r="J73">
        <f ca="1"/>
        <v>0</v>
      </c>
      <c r="K73" t="str">
        <f ca="1"/>
        <v/>
      </c>
      <c r="L73">
        <f ca="1"/>
        <v>0</v>
      </c>
      <c r="M73">
        <f ca="1"/>
        <v>-71</v>
      </c>
    </row>
    <row r="74" spans="1:13" x14ac:dyDescent="0.45">
      <c r="A74" t="str">
        <f ca="1"/>
        <v>Landing 1</v>
      </c>
      <c r="B74">
        <f ca="1"/>
        <v>246</v>
      </c>
      <c r="C74">
        <f ca="1"/>
        <v>110</v>
      </c>
      <c r="D74">
        <f ca="1"/>
        <v>10</v>
      </c>
      <c r="E74">
        <f ca="1"/>
        <v>94</v>
      </c>
      <c r="F74">
        <f ca="1"/>
        <v>0</v>
      </c>
      <c r="G74">
        <f ca="1"/>
        <v>0</v>
      </c>
      <c r="H74">
        <f ca="1"/>
        <v>66</v>
      </c>
      <c r="I74">
        <f ca="1"/>
        <v>0</v>
      </c>
      <c r="J74">
        <f ca="1"/>
        <v>0</v>
      </c>
      <c r="K74" t="str">
        <f ca="1"/>
        <v/>
      </c>
      <c r="L74">
        <f ca="1"/>
        <v>0</v>
      </c>
      <c r="M74">
        <f ca="1"/>
        <v>-60</v>
      </c>
    </row>
    <row r="75" spans="1:13" x14ac:dyDescent="0.45">
      <c r="A75" t="str">
        <f ca="1"/>
        <v>Shower</v>
      </c>
      <c r="B75">
        <f ca="1"/>
        <v>82</v>
      </c>
      <c r="C75">
        <f ca="1"/>
        <v>44</v>
      </c>
      <c r="D75" t="str">
        <f ca="1"/>
        <v>-</v>
      </c>
      <c r="E75">
        <f ca="1"/>
        <v>-10</v>
      </c>
      <c r="F75">
        <f ca="1"/>
        <v>54</v>
      </c>
      <c r="G75">
        <f ca="1"/>
        <v>0</v>
      </c>
      <c r="H75">
        <f ca="1"/>
        <v>0</v>
      </c>
      <c r="I75">
        <f ca="1"/>
        <v>0</v>
      </c>
      <c r="J75">
        <f ca="1"/>
        <v>0</v>
      </c>
      <c r="K75" t="str">
        <f ca="1"/>
        <v/>
      </c>
      <c r="L75">
        <f ca="1"/>
        <v>0</v>
      </c>
      <c r="M75">
        <f ca="1"/>
        <v>0</v>
      </c>
    </row>
    <row r="76" spans="1:13" x14ac:dyDescent="0.45">
      <c r="A76">
        <f ca="1"/>
        <v>0</v>
      </c>
      <c r="B76">
        <f ca="1"/>
        <v>0</v>
      </c>
      <c r="C76">
        <f ca="1"/>
        <v>0</v>
      </c>
      <c r="D76">
        <f ca="1"/>
        <v>0</v>
      </c>
      <c r="E76">
        <f ca="1"/>
        <v>0</v>
      </c>
      <c r="F76">
        <f ca="1"/>
        <v>0</v>
      </c>
      <c r="G76">
        <f ca="1"/>
        <v>0</v>
      </c>
      <c r="H76">
        <f ca="1"/>
        <v>0</v>
      </c>
      <c r="I76">
        <f ca="1"/>
        <v>0</v>
      </c>
      <c r="J76">
        <f ca="1"/>
        <v>0</v>
      </c>
      <c r="K76" t="str">
        <f ca="1"/>
        <v/>
      </c>
      <c r="L76">
        <f ca="1"/>
        <v>0</v>
      </c>
      <c r="M76">
        <f ca="1"/>
        <v>0</v>
      </c>
    </row>
    <row r="90" spans="1:14" s="34" customFormat="1" x14ac:dyDescent="0.45">
      <c r="A90" s="34" t="s">
        <v>352</v>
      </c>
    </row>
    <row r="92" spans="1:14" s="24" customFormat="1" x14ac:dyDescent="0.45">
      <c r="D92" s="82">
        <f t="shared" ref="D92:N92" ca="1" si="17">D94/$C$94</f>
        <v>1.0031932375412707</v>
      </c>
      <c r="E92" s="82">
        <f t="shared" ca="1" si="17"/>
        <v>0.26795635287736314</v>
      </c>
      <c r="F92" s="82">
        <f t="shared" ca="1" si="17"/>
        <v>0.22517853010545666</v>
      </c>
      <c r="G92" s="82">
        <f t="shared" ca="1" si="17"/>
        <v>0.21127407673251045</v>
      </c>
      <c r="H92" s="82">
        <f t="shared" ca="1" si="17"/>
        <v>9.9968550481265753E-2</v>
      </c>
      <c r="I92" s="82">
        <f t="shared" ca="1" si="17"/>
        <v>9.8686341737862393E-2</v>
      </c>
      <c r="J92" s="82">
        <f t="shared" ca="1" si="17"/>
        <v>4.2058181398334088E-2</v>
      </c>
      <c r="K92" s="82">
        <f t="shared" ca="1" si="17"/>
        <v>4.1212444742043546E-2</v>
      </c>
      <c r="L92" s="82">
        <f t="shared" ca="1" si="17"/>
        <v>2.3855937668480074E-2</v>
      </c>
      <c r="M92" s="82">
        <f t="shared" ca="1" si="17"/>
        <v>8.262285566240115E-3</v>
      </c>
      <c r="N92" s="82">
        <f t="shared" ca="1" si="17"/>
        <v>-1.5259463768285672E-2</v>
      </c>
    </row>
    <row r="93" spans="1:14" s="24" customFormat="1" x14ac:dyDescent="0.45">
      <c r="A93" s="24" t="str">
        <f>A35</f>
        <v>Room</v>
      </c>
      <c r="C93" s="24" t="str">
        <f>B35</f>
        <v>Annual Demand (kWh/year)</v>
      </c>
      <c r="E93" s="24" t="str">
        <f ca="1">SUBSTITUTE(E63,"(W)","(kWh/year)")</f>
        <v>External Walls (kWh/year)</v>
      </c>
      <c r="F93" s="24" t="str">
        <f t="shared" ref="F93:N93" ca="1" si="18">SUBSTITUTE(F63,"(W)","(kWh/year)")</f>
        <v>Windows (kWh/year)</v>
      </c>
      <c r="G93" s="24" t="str">
        <f t="shared" ca="1" si="18"/>
        <v>Floor (kWh/year)</v>
      </c>
      <c r="H93" s="24" t="str">
        <f t="shared" ca="1" si="18"/>
        <v>Roof (kWh/year)</v>
      </c>
      <c r="I93" s="24" t="str">
        <f t="shared" ca="1" si="18"/>
        <v>Internal Floor (kWh/year)</v>
      </c>
      <c r="J93" s="24" t="str">
        <f t="shared" ca="1" si="18"/>
        <v>Doors (kWh/year)</v>
      </c>
      <c r="K93" s="24" t="str">
        <f t="shared" ca="1" si="18"/>
        <v>Roof Glazing (kWh/year)</v>
      </c>
      <c r="L93" s="24" t="str">
        <f t="shared" ca="1" si="18"/>
        <v>Internal Ceiling (kWh/year)</v>
      </c>
      <c r="M93" s="24" t="str">
        <f t="shared" ca="1" si="18"/>
        <v>Internal Walls (kWh/year)</v>
      </c>
      <c r="N93" s="24" t="str">
        <f t="shared" si="18"/>
        <v/>
      </c>
    </row>
    <row r="94" spans="1:14" s="24" customFormat="1" x14ac:dyDescent="0.45">
      <c r="A94" s="24" t="str">
        <f ca="1">A64</f>
        <v>Total</v>
      </c>
      <c r="B94" s="82">
        <f ca="1">D94/$D$94</f>
        <v>1</v>
      </c>
      <c r="C94" s="24">
        <f ca="1">B64</f>
        <v>8245</v>
      </c>
      <c r="D94" s="84">
        <f ca="1">SUM(D95:D117)</f>
        <v>8271.3282435277761</v>
      </c>
      <c r="E94" s="84">
        <f t="shared" ref="E94:N94" ca="1" si="19">SUMIF(E95:E117,"&lt;&gt;#N/A")</f>
        <v>2209.3001294738592</v>
      </c>
      <c r="F94" s="84">
        <f t="shared" ca="1" si="19"/>
        <v>1856.5969807194901</v>
      </c>
      <c r="G94" s="84">
        <f t="shared" ca="1" si="19"/>
        <v>1741.9547626595486</v>
      </c>
      <c r="H94" s="84">
        <f t="shared" ca="1" si="19"/>
        <v>824.24069871803613</v>
      </c>
      <c r="I94" s="84">
        <f t="shared" ca="1" si="19"/>
        <v>813.66888762867541</v>
      </c>
      <c r="J94" s="84">
        <f t="shared" ca="1" si="19"/>
        <v>346.76970562926454</v>
      </c>
      <c r="K94" s="84">
        <f t="shared" ca="1" si="19"/>
        <v>339.79660689814904</v>
      </c>
      <c r="L94" s="84">
        <f t="shared" ca="1" si="19"/>
        <v>196.69220607661822</v>
      </c>
      <c r="M94" s="84">
        <f t="shared" ca="1" si="19"/>
        <v>68.122544493649741</v>
      </c>
      <c r="N94" s="84">
        <f t="shared" ca="1" si="19"/>
        <v>-125.81427876951537</v>
      </c>
    </row>
    <row r="95" spans="1:14" x14ac:dyDescent="0.45">
      <c r="A95" s="24" t="str">
        <f t="shared" ref="A95:A117" ca="1" si="20">A65</f>
        <v>Living Room</v>
      </c>
      <c r="B95" s="82">
        <f t="shared" ref="B95:B117" ca="1" si="21">D95/$D$94</f>
        <v>0.24046203597878299</v>
      </c>
      <c r="C95" s="24">
        <f t="shared" ref="C95:C117" ca="1" si="22">B65</f>
        <v>1987</v>
      </c>
      <c r="D95" s="84">
        <f ca="1">SUMIF(E95:N95,"&lt;&gt;#N/A")</f>
        <v>1988.9404296875</v>
      </c>
      <c r="E95" s="27">
        <f t="shared" ref="E95:N95" ca="1" si="23">IF(ISNUMBER($B65*(D65/$C65)),$B65*(D65/$C65),NA())</f>
        <v>568.5458984375</v>
      </c>
      <c r="F95" s="27">
        <f t="shared" ca="1" si="23"/>
        <v>293.0048828125</v>
      </c>
      <c r="G95" s="27">
        <f t="shared" ca="1" si="23"/>
        <v>465.703125</v>
      </c>
      <c r="H95" s="27">
        <f t="shared" ca="1" si="23"/>
        <v>430.775390625</v>
      </c>
      <c r="I95" s="27">
        <f t="shared" ca="1" si="23"/>
        <v>0</v>
      </c>
      <c r="J95" s="27">
        <f t="shared" ca="1" si="23"/>
        <v>0</v>
      </c>
      <c r="K95" s="27">
        <f t="shared" ca="1" si="23"/>
        <v>0</v>
      </c>
      <c r="L95" s="27" t="e">
        <f t="shared" ca="1" si="23"/>
        <v>#N/A</v>
      </c>
      <c r="M95" s="27">
        <f t="shared" ca="1" si="23"/>
        <v>87.3193359375</v>
      </c>
      <c r="N95" s="27">
        <f t="shared" ca="1" si="23"/>
        <v>143.591796875</v>
      </c>
    </row>
    <row r="96" spans="1:14" x14ac:dyDescent="0.45">
      <c r="A96" s="24" t="str">
        <f t="shared" ca="1" si="20"/>
        <v>Bedroom</v>
      </c>
      <c r="B96" s="82">
        <f t="shared" ca="1" si="21"/>
        <v>0.20483229401893666</v>
      </c>
      <c r="C96" s="24">
        <f t="shared" ca="1" si="22"/>
        <v>1692</v>
      </c>
      <c r="D96" s="84">
        <f t="shared" ref="D96:D117" ca="1" si="24">SUMIF(E96:N96,"&lt;&gt;#N/A")</f>
        <v>1694.2351387054164</v>
      </c>
      <c r="E96" s="27">
        <f t="shared" ref="E96:N96" ca="1" si="25">IF(ISNUMBER($B66*(D66/$C66)),$B66*(D66/$C66),NA())</f>
        <v>498.43593130779391</v>
      </c>
      <c r="F96" s="27">
        <f t="shared" ca="1" si="25"/>
        <v>241.39498018494055</v>
      </c>
      <c r="G96" s="27">
        <f t="shared" ca="1" si="25"/>
        <v>485.02509907529719</v>
      </c>
      <c r="H96" s="27">
        <f t="shared" ca="1" si="25"/>
        <v>0</v>
      </c>
      <c r="I96" s="27">
        <f t="shared" ca="1" si="25"/>
        <v>315.1545574636724</v>
      </c>
      <c r="J96" s="27">
        <f t="shared" ca="1" si="25"/>
        <v>-8.940554821664465</v>
      </c>
      <c r="K96" s="27">
        <f t="shared" ca="1" si="25"/>
        <v>0</v>
      </c>
      <c r="L96" s="27">
        <f t="shared" ca="1" si="25"/>
        <v>196.69220607661822</v>
      </c>
      <c r="M96" s="27">
        <f t="shared" ca="1" si="25"/>
        <v>0</v>
      </c>
      <c r="N96" s="27">
        <f t="shared" ca="1" si="25"/>
        <v>-33.527080581241741</v>
      </c>
    </row>
    <row r="97" spans="1:14" x14ac:dyDescent="0.45">
      <c r="A97" s="24" t="str">
        <f t="shared" ca="1" si="20"/>
        <v>Utility</v>
      </c>
      <c r="B97" s="82">
        <f t="shared" ca="1" si="21"/>
        <v>0.1597083275027403</v>
      </c>
      <c r="C97" s="24">
        <f t="shared" ca="1" si="22"/>
        <v>1321</v>
      </c>
      <c r="D97" s="84">
        <f t="shared" ca="1" si="24"/>
        <v>1320.9999999999998</v>
      </c>
      <c r="E97" s="27">
        <f t="shared" ref="E97:N97" ca="1" si="26">IF(ISNUMBER($B67*(D67/$C67)),$B67*(D67/$C67),NA())</f>
        <v>109.52453468697124</v>
      </c>
      <c r="F97" s="27">
        <f t="shared" ca="1" si="26"/>
        <v>281.63451776649748</v>
      </c>
      <c r="G97" s="27">
        <f t="shared" ca="1" si="26"/>
        <v>0</v>
      </c>
      <c r="H97" s="27">
        <f t="shared" ca="1" si="26"/>
        <v>120.70050761421319</v>
      </c>
      <c r="I97" s="27">
        <f t="shared" ca="1" si="26"/>
        <v>265.98815566835873</v>
      </c>
      <c r="J97" s="27">
        <f t="shared" ca="1" si="26"/>
        <v>395.62944162436548</v>
      </c>
      <c r="K97" s="27">
        <f t="shared" ca="1" si="26"/>
        <v>147.5228426395939</v>
      </c>
      <c r="L97" s="27" t="e">
        <f t="shared" ca="1" si="26"/>
        <v>#N/A</v>
      </c>
      <c r="M97" s="27">
        <f t="shared" ca="1" si="26"/>
        <v>0</v>
      </c>
      <c r="N97" s="27">
        <f t="shared" ca="1" si="26"/>
        <v>0</v>
      </c>
    </row>
    <row r="98" spans="1:14" x14ac:dyDescent="0.45">
      <c r="A98" s="24" t="str">
        <f t="shared" ca="1" si="20"/>
        <v>Study</v>
      </c>
      <c r="B98" s="82">
        <f t="shared" ca="1" si="21"/>
        <v>9.551776936764951E-2</v>
      </c>
      <c r="C98" s="24">
        <f t="shared" ca="1" si="22"/>
        <v>792</v>
      </c>
      <c r="D98" s="84">
        <f t="shared" ca="1" si="24"/>
        <v>790.0588235294116</v>
      </c>
      <c r="E98" s="27">
        <f t="shared" ref="E98:N98" ca="1" si="27">IF(ISNUMBER($B68*(D68/$C68)),$B68*(D68/$C68),NA())</f>
        <v>223.23529411764704</v>
      </c>
      <c r="F98" s="27">
        <f t="shared" ca="1" si="27"/>
        <v>215.47058823529409</v>
      </c>
      <c r="G98" s="27">
        <f t="shared" ca="1" si="27"/>
        <v>184.41176470588235</v>
      </c>
      <c r="H98" s="27">
        <f t="shared" ca="1" si="27"/>
        <v>0</v>
      </c>
      <c r="I98" s="27">
        <f t="shared" ca="1" si="27"/>
        <v>0</v>
      </c>
      <c r="J98" s="27">
        <f t="shared" ca="1" si="27"/>
        <v>0</v>
      </c>
      <c r="K98" s="27">
        <f t="shared" ca="1" si="27"/>
        <v>0</v>
      </c>
      <c r="L98" s="27" t="e">
        <f t="shared" ca="1" si="27"/>
        <v>#N/A</v>
      </c>
      <c r="M98" s="27">
        <f t="shared" ca="1" si="27"/>
        <v>23.294117647058822</v>
      </c>
      <c r="N98" s="27">
        <f t="shared" ca="1" si="27"/>
        <v>143.64705882352942</v>
      </c>
    </row>
    <row r="99" spans="1:14" x14ac:dyDescent="0.45">
      <c r="A99" s="24" t="str">
        <f t="shared" ca="1" si="20"/>
        <v>Hall</v>
      </c>
      <c r="B99" s="82">
        <f t="shared" ca="1" si="21"/>
        <v>7.1359245343300209E-2</v>
      </c>
      <c r="C99" s="24">
        <f t="shared" ca="1" si="22"/>
        <v>588</v>
      </c>
      <c r="D99" s="84">
        <f t="shared" ca="1" si="24"/>
        <v>590.2357414448669</v>
      </c>
      <c r="E99" s="27">
        <f t="shared" ref="E99:N99" ca="1" si="28">IF(ISNUMBER($B69*(D69/$C69)),$B69*(D69/$C69),NA())</f>
        <v>187.8022813688213</v>
      </c>
      <c r="F99" s="27">
        <f t="shared" ca="1" si="28"/>
        <v>140.85171102661596</v>
      </c>
      <c r="G99" s="27">
        <f t="shared" ca="1" si="28"/>
        <v>60.365019011406844</v>
      </c>
      <c r="H99" s="27">
        <f t="shared" ca="1" si="28"/>
        <v>78.250950570342212</v>
      </c>
      <c r="I99" s="27">
        <f t="shared" ca="1" si="28"/>
        <v>0</v>
      </c>
      <c r="J99" s="27">
        <f t="shared" ca="1" si="28"/>
        <v>0</v>
      </c>
      <c r="K99" s="27">
        <f t="shared" ca="1" si="28"/>
        <v>192.27376425855513</v>
      </c>
      <c r="L99" s="27" t="e">
        <f t="shared" ca="1" si="28"/>
        <v>#N/A</v>
      </c>
      <c r="M99" s="27">
        <f t="shared" ca="1" si="28"/>
        <v>0</v>
      </c>
      <c r="N99" s="27">
        <f t="shared" ca="1" si="28"/>
        <v>-69.307984790874528</v>
      </c>
    </row>
    <row r="100" spans="1:14" x14ac:dyDescent="0.45">
      <c r="A100" s="24" t="str">
        <f t="shared" ca="1" si="20"/>
        <v>Kitchen</v>
      </c>
      <c r="B100" s="82">
        <f t="shared" ca="1" si="21"/>
        <v>5.9212211381753706E-2</v>
      </c>
      <c r="C100" s="24">
        <f t="shared" ca="1" si="22"/>
        <v>492</v>
      </c>
      <c r="D100" s="84">
        <f t="shared" ca="1" si="24"/>
        <v>489.76363636363629</v>
      </c>
      <c r="E100" s="27">
        <f t="shared" ref="E100:N100" ca="1" si="29">IF(ISNUMBER($B70*(D70/$C70)),$B70*(D70/$C70),NA())</f>
        <v>288.49090909090904</v>
      </c>
      <c r="F100" s="27">
        <f t="shared" ca="1" si="29"/>
        <v>96.163636363636371</v>
      </c>
      <c r="G100" s="27">
        <f t="shared" ca="1" si="29"/>
        <v>125.23636363636362</v>
      </c>
      <c r="H100" s="27">
        <f t="shared" ca="1" si="29"/>
        <v>118.52727272727273</v>
      </c>
      <c r="I100" s="27">
        <f t="shared" ca="1" si="29"/>
        <v>0</v>
      </c>
      <c r="J100" s="27">
        <f t="shared" ca="1" si="29"/>
        <v>0</v>
      </c>
      <c r="K100" s="27">
        <f t="shared" ca="1" si="29"/>
        <v>0</v>
      </c>
      <c r="L100" s="27" t="e">
        <f t="shared" ca="1" si="29"/>
        <v>#N/A</v>
      </c>
      <c r="M100" s="27">
        <f t="shared" ca="1" si="29"/>
        <v>-42.490909090909092</v>
      </c>
      <c r="N100" s="27">
        <f t="shared" ca="1" si="29"/>
        <v>-96.163636363636371</v>
      </c>
    </row>
    <row r="101" spans="1:14" x14ac:dyDescent="0.45">
      <c r="A101" s="24" t="str">
        <f t="shared" ca="1" si="20"/>
        <v>Bath</v>
      </c>
      <c r="B101" s="82">
        <f t="shared" ca="1" si="21"/>
        <v>5.3057932359471767E-2</v>
      </c>
      <c r="C101" s="24">
        <f t="shared" ca="1" si="22"/>
        <v>437</v>
      </c>
      <c r="D101" s="84">
        <f t="shared" ca="1" si="24"/>
        <v>438.85957446808516</v>
      </c>
      <c r="E101" s="27">
        <f t="shared" ref="E101:N101" ca="1" si="30">IF(ISNUMBER($B71*(D71/$C71)),$B71*(D71/$C71),NA())</f>
        <v>76.242553191489364</v>
      </c>
      <c r="F101" s="27">
        <f t="shared" ca="1" si="30"/>
        <v>128.31063829787234</v>
      </c>
      <c r="G101" s="27">
        <f t="shared" ca="1" si="30"/>
        <v>83.680851063829792</v>
      </c>
      <c r="H101" s="27">
        <f t="shared" ca="1" si="30"/>
        <v>0</v>
      </c>
      <c r="I101" s="27">
        <f t="shared" ca="1" si="30"/>
        <v>0</v>
      </c>
      <c r="J101" s="27">
        <f t="shared" ca="1" si="30"/>
        <v>42.770212765957446</v>
      </c>
      <c r="K101" s="27">
        <f t="shared" ca="1" si="30"/>
        <v>0</v>
      </c>
      <c r="L101" s="27" t="e">
        <f t="shared" ca="1" si="30"/>
        <v>#N/A</v>
      </c>
      <c r="M101" s="27">
        <f t="shared" ca="1" si="30"/>
        <v>0</v>
      </c>
      <c r="N101" s="27">
        <f t="shared" ca="1" si="30"/>
        <v>107.85531914893618</v>
      </c>
    </row>
    <row r="102" spans="1:14" x14ac:dyDescent="0.45">
      <c r="A102" s="24" t="str">
        <f t="shared" ca="1" si="20"/>
        <v>Landing 2</v>
      </c>
      <c r="B102" s="82">
        <f t="shared" ca="1" si="21"/>
        <v>4.0529754044179869E-2</v>
      </c>
      <c r="C102" s="24">
        <f t="shared" ca="1" si="22"/>
        <v>333</v>
      </c>
      <c r="D102" s="84">
        <f t="shared" ca="1" si="24"/>
        <v>335.23489932885906</v>
      </c>
      <c r="E102" s="27">
        <f t="shared" ref="E102:N102" ca="1" si="31">IF(ISNUMBER($B72*(D72/$C72)),$B72*(D72/$C72),NA())</f>
        <v>0</v>
      </c>
      <c r="F102" s="27">
        <f t="shared" ca="1" si="31"/>
        <v>105.04026845637584</v>
      </c>
      <c r="G102" s="27">
        <f t="shared" ca="1" si="31"/>
        <v>98.335570469798668</v>
      </c>
      <c r="H102" s="27">
        <f t="shared" ca="1" si="31"/>
        <v>75.986577181208048</v>
      </c>
      <c r="I102" s="27">
        <f t="shared" ca="1" si="31"/>
        <v>84.926174496644308</v>
      </c>
      <c r="J102" s="27">
        <f t="shared" ca="1" si="31"/>
        <v>0</v>
      </c>
      <c r="K102" s="27">
        <f t="shared" ca="1" si="31"/>
        <v>0</v>
      </c>
      <c r="L102" s="27" t="e">
        <f t="shared" ca="1" si="31"/>
        <v>#N/A</v>
      </c>
      <c r="M102" s="27">
        <f t="shared" ca="1" si="31"/>
        <v>0</v>
      </c>
      <c r="N102" s="27">
        <f t="shared" ca="1" si="31"/>
        <v>-29.053691275167786</v>
      </c>
    </row>
    <row r="103" spans="1:14" x14ac:dyDescent="0.45">
      <c r="A103" s="24" t="str">
        <f t="shared" ca="1" si="20"/>
        <v>Bedroom</v>
      </c>
      <c r="B103" s="82">
        <f t="shared" ca="1" si="21"/>
        <v>3.5665372152390899E-2</v>
      </c>
      <c r="C103" s="24">
        <f t="shared" ca="1" si="22"/>
        <v>295</v>
      </c>
      <c r="D103" s="84">
        <f t="shared" ca="1" si="24"/>
        <v>294.99999999999989</v>
      </c>
      <c r="E103" s="27">
        <f t="shared" ref="E103:N103" ca="1" si="32">IF(ISNUMBER($B73*(D73/$C73)),$B73*(D73/$C73),NA())</f>
        <v>234.65909090909091</v>
      </c>
      <c r="F103" s="27">
        <f t="shared" ca="1" si="32"/>
        <v>163.14393939393938</v>
      </c>
      <c r="G103" s="27">
        <f t="shared" ca="1" si="32"/>
        <v>138.56060606060606</v>
      </c>
      <c r="H103" s="27">
        <f t="shared" ca="1" si="32"/>
        <v>0</v>
      </c>
      <c r="I103" s="27">
        <f t="shared" ca="1" si="32"/>
        <v>0</v>
      </c>
      <c r="J103" s="27">
        <f t="shared" ca="1" si="32"/>
        <v>-82.689393939393938</v>
      </c>
      <c r="K103" s="27">
        <f t="shared" ca="1" si="32"/>
        <v>0</v>
      </c>
      <c r="L103" s="27" t="e">
        <f t="shared" ca="1" si="32"/>
        <v>#N/A</v>
      </c>
      <c r="M103" s="27">
        <f t="shared" ca="1" si="32"/>
        <v>0</v>
      </c>
      <c r="N103" s="27">
        <f t="shared" ca="1" si="32"/>
        <v>-158.67424242424241</v>
      </c>
    </row>
    <row r="104" spans="1:14" x14ac:dyDescent="0.45">
      <c r="A104" s="24" t="str">
        <f t="shared" ca="1" si="20"/>
        <v>Landing 1</v>
      </c>
      <c r="B104" s="82">
        <f t="shared" ca="1" si="21"/>
        <v>2.9741293388095478E-2</v>
      </c>
      <c r="C104" s="24">
        <f t="shared" ca="1" si="22"/>
        <v>246</v>
      </c>
      <c r="D104" s="84">
        <f t="shared" ca="1" si="24"/>
        <v>246.00000000000003</v>
      </c>
      <c r="E104" s="27">
        <f t="shared" ref="E104:N104" ca="1" si="33">IF(ISNUMBER($B74*(D74/$C74)),$B74*(D74/$C74),NA())</f>
        <v>22.363636363636363</v>
      </c>
      <c r="F104" s="27">
        <f t="shared" ca="1" si="33"/>
        <v>210.21818181818182</v>
      </c>
      <c r="G104" s="27">
        <f t="shared" ca="1" si="33"/>
        <v>0</v>
      </c>
      <c r="H104" s="27">
        <f t="shared" ca="1" si="33"/>
        <v>0</v>
      </c>
      <c r="I104" s="27">
        <f t="shared" ca="1" si="33"/>
        <v>147.6</v>
      </c>
      <c r="J104" s="27">
        <f t="shared" ca="1" si="33"/>
        <v>0</v>
      </c>
      <c r="K104" s="27">
        <f t="shared" ca="1" si="33"/>
        <v>0</v>
      </c>
      <c r="L104" s="27" t="e">
        <f t="shared" ca="1" si="33"/>
        <v>#N/A</v>
      </c>
      <c r="M104" s="27">
        <f t="shared" ca="1" si="33"/>
        <v>0</v>
      </c>
      <c r="N104" s="27">
        <f t="shared" ca="1" si="33"/>
        <v>-134.18181818181816</v>
      </c>
    </row>
    <row r="105" spans="1:14" x14ac:dyDescent="0.45">
      <c r="A105" s="24" t="str">
        <f t="shared" ca="1" si="20"/>
        <v>Shower</v>
      </c>
      <c r="B105" s="82">
        <f t="shared" ca="1" si="21"/>
        <v>9.9137644626984909E-3</v>
      </c>
      <c r="C105" s="24">
        <f t="shared" ca="1" si="22"/>
        <v>82</v>
      </c>
      <c r="D105" s="84">
        <f t="shared" ca="1" si="24"/>
        <v>82</v>
      </c>
      <c r="E105" s="27" t="e">
        <f t="shared" ref="E105:N105" ca="1" si="34">IF(ISNUMBER($B75*(D75/$C75)),$B75*(D75/$C75),NA())</f>
        <v>#N/A</v>
      </c>
      <c r="F105" s="27">
        <f t="shared" ca="1" si="34"/>
        <v>-18.636363636363637</v>
      </c>
      <c r="G105" s="27">
        <f t="shared" ca="1" si="34"/>
        <v>100.63636363636364</v>
      </c>
      <c r="H105" s="27">
        <f t="shared" ca="1" si="34"/>
        <v>0</v>
      </c>
      <c r="I105" s="27">
        <f t="shared" ca="1" si="34"/>
        <v>0</v>
      </c>
      <c r="J105" s="27">
        <f t="shared" ca="1" si="34"/>
        <v>0</v>
      </c>
      <c r="K105" s="27">
        <f t="shared" ca="1" si="34"/>
        <v>0</v>
      </c>
      <c r="L105" s="27" t="e">
        <f t="shared" ca="1" si="34"/>
        <v>#N/A</v>
      </c>
      <c r="M105" s="27">
        <f t="shared" ca="1" si="34"/>
        <v>0</v>
      </c>
      <c r="N105" s="27">
        <f t="shared" ca="1" si="34"/>
        <v>0</v>
      </c>
    </row>
    <row r="106" spans="1:14" x14ac:dyDescent="0.45">
      <c r="A106" s="24">
        <f t="shared" ca="1" si="20"/>
        <v>0</v>
      </c>
      <c r="B106" s="82">
        <f t="shared" ca="1" si="21"/>
        <v>0</v>
      </c>
      <c r="C106" s="24">
        <f t="shared" ca="1" si="22"/>
        <v>0</v>
      </c>
      <c r="D106" s="84">
        <f t="shared" ca="1" si="24"/>
        <v>0</v>
      </c>
      <c r="E106" s="27" t="e">
        <f t="shared" ref="E106:N106" ca="1" si="35">IF(ISNUMBER($B76*(D76/$C76)),$B76*(D76/$C76),NA())</f>
        <v>#N/A</v>
      </c>
      <c r="F106" s="27" t="e">
        <f t="shared" ca="1" si="35"/>
        <v>#N/A</v>
      </c>
      <c r="G106" s="27" t="e">
        <f t="shared" ca="1" si="35"/>
        <v>#N/A</v>
      </c>
      <c r="H106" s="27" t="e">
        <f t="shared" ca="1" si="35"/>
        <v>#N/A</v>
      </c>
      <c r="I106" s="27" t="e">
        <f t="shared" ca="1" si="35"/>
        <v>#N/A</v>
      </c>
      <c r="J106" s="27" t="e">
        <f t="shared" ca="1" si="35"/>
        <v>#N/A</v>
      </c>
      <c r="K106" s="27" t="e">
        <f t="shared" ca="1" si="35"/>
        <v>#N/A</v>
      </c>
      <c r="L106" s="27" t="e">
        <f t="shared" ca="1" si="35"/>
        <v>#N/A</v>
      </c>
      <c r="M106" s="27" t="e">
        <f t="shared" ca="1" si="35"/>
        <v>#N/A</v>
      </c>
      <c r="N106" s="27" t="e">
        <f t="shared" ca="1" si="35"/>
        <v>#N/A</v>
      </c>
    </row>
    <row r="107" spans="1:14" x14ac:dyDescent="0.45">
      <c r="A107" s="24">
        <f t="shared" si="20"/>
        <v>0</v>
      </c>
      <c r="B107" s="82">
        <f t="shared" ca="1" si="21"/>
        <v>0</v>
      </c>
      <c r="C107" s="24">
        <f t="shared" si="22"/>
        <v>0</v>
      </c>
      <c r="D107" s="84">
        <f t="shared" si="24"/>
        <v>0</v>
      </c>
      <c r="E107" s="27" t="e">
        <f t="shared" ref="E107:N107" si="36">IF(ISNUMBER($B77*(D77/$C77)),$B77*(D77/$C77),NA())</f>
        <v>#N/A</v>
      </c>
      <c r="F107" s="27" t="e">
        <f t="shared" si="36"/>
        <v>#N/A</v>
      </c>
      <c r="G107" s="27" t="e">
        <f t="shared" si="36"/>
        <v>#N/A</v>
      </c>
      <c r="H107" s="27" t="e">
        <f t="shared" si="36"/>
        <v>#N/A</v>
      </c>
      <c r="I107" s="27" t="e">
        <f t="shared" si="36"/>
        <v>#N/A</v>
      </c>
      <c r="J107" s="27" t="e">
        <f t="shared" si="36"/>
        <v>#N/A</v>
      </c>
      <c r="K107" s="27" t="e">
        <f t="shared" si="36"/>
        <v>#N/A</v>
      </c>
      <c r="L107" s="27" t="e">
        <f t="shared" si="36"/>
        <v>#N/A</v>
      </c>
      <c r="M107" s="27" t="e">
        <f t="shared" si="36"/>
        <v>#N/A</v>
      </c>
      <c r="N107" s="27" t="e">
        <f t="shared" si="36"/>
        <v>#N/A</v>
      </c>
    </row>
    <row r="108" spans="1:14" x14ac:dyDescent="0.45">
      <c r="A108" s="24">
        <f t="shared" si="20"/>
        <v>0</v>
      </c>
      <c r="B108" s="82">
        <f t="shared" ca="1" si="21"/>
        <v>0</v>
      </c>
      <c r="C108" s="24">
        <f t="shared" si="22"/>
        <v>0</v>
      </c>
      <c r="D108" s="84">
        <f t="shared" si="24"/>
        <v>0</v>
      </c>
      <c r="E108" s="27" t="e">
        <f t="shared" ref="E108:N108" si="37">IF(ISNUMBER($B78*(D78/$C78)),$B78*(D78/$C78),NA())</f>
        <v>#N/A</v>
      </c>
      <c r="F108" s="27" t="e">
        <f t="shared" si="37"/>
        <v>#N/A</v>
      </c>
      <c r="G108" s="27" t="e">
        <f t="shared" si="37"/>
        <v>#N/A</v>
      </c>
      <c r="H108" s="27" t="e">
        <f t="shared" si="37"/>
        <v>#N/A</v>
      </c>
      <c r="I108" s="27" t="e">
        <f t="shared" si="37"/>
        <v>#N/A</v>
      </c>
      <c r="J108" s="27" t="e">
        <f t="shared" si="37"/>
        <v>#N/A</v>
      </c>
      <c r="K108" s="27" t="e">
        <f t="shared" si="37"/>
        <v>#N/A</v>
      </c>
      <c r="L108" s="27" t="e">
        <f t="shared" si="37"/>
        <v>#N/A</v>
      </c>
      <c r="M108" s="27" t="e">
        <f t="shared" si="37"/>
        <v>#N/A</v>
      </c>
      <c r="N108" s="27" t="e">
        <f t="shared" si="37"/>
        <v>#N/A</v>
      </c>
    </row>
    <row r="109" spans="1:14" x14ac:dyDescent="0.45">
      <c r="A109" s="24">
        <f t="shared" si="20"/>
        <v>0</v>
      </c>
      <c r="B109" s="82">
        <f t="shared" ca="1" si="21"/>
        <v>0</v>
      </c>
      <c r="C109" s="24">
        <f t="shared" si="22"/>
        <v>0</v>
      </c>
      <c r="D109" s="84">
        <f t="shared" si="24"/>
        <v>0</v>
      </c>
      <c r="E109" s="27" t="e">
        <f t="shared" ref="E109:N109" si="38">IF(ISNUMBER($B79*(D79/$C79)),$B79*(D79/$C79),NA())</f>
        <v>#N/A</v>
      </c>
      <c r="F109" s="27" t="e">
        <f t="shared" si="38"/>
        <v>#N/A</v>
      </c>
      <c r="G109" s="27" t="e">
        <f t="shared" si="38"/>
        <v>#N/A</v>
      </c>
      <c r="H109" s="27" t="e">
        <f t="shared" si="38"/>
        <v>#N/A</v>
      </c>
      <c r="I109" s="27" t="e">
        <f t="shared" si="38"/>
        <v>#N/A</v>
      </c>
      <c r="J109" s="27" t="e">
        <f t="shared" si="38"/>
        <v>#N/A</v>
      </c>
      <c r="K109" s="27" t="e">
        <f t="shared" si="38"/>
        <v>#N/A</v>
      </c>
      <c r="L109" s="27" t="e">
        <f t="shared" si="38"/>
        <v>#N/A</v>
      </c>
      <c r="M109" s="27" t="e">
        <f t="shared" si="38"/>
        <v>#N/A</v>
      </c>
      <c r="N109" s="27" t="e">
        <f t="shared" si="38"/>
        <v>#N/A</v>
      </c>
    </row>
    <row r="110" spans="1:14" x14ac:dyDescent="0.45">
      <c r="A110" s="24">
        <f t="shared" si="20"/>
        <v>0</v>
      </c>
      <c r="B110" s="82">
        <f t="shared" ca="1" si="21"/>
        <v>0</v>
      </c>
      <c r="C110" s="24">
        <f t="shared" si="22"/>
        <v>0</v>
      </c>
      <c r="D110" s="84">
        <f t="shared" si="24"/>
        <v>0</v>
      </c>
      <c r="E110" s="27" t="e">
        <f t="shared" ref="E110:N110" si="39">IF(ISNUMBER($B80*(D80/$C80)),$B80*(D80/$C80),NA())</f>
        <v>#N/A</v>
      </c>
      <c r="F110" s="27" t="e">
        <f t="shared" si="39"/>
        <v>#N/A</v>
      </c>
      <c r="G110" s="27" t="e">
        <f t="shared" si="39"/>
        <v>#N/A</v>
      </c>
      <c r="H110" s="27" t="e">
        <f t="shared" si="39"/>
        <v>#N/A</v>
      </c>
      <c r="I110" s="27" t="e">
        <f t="shared" si="39"/>
        <v>#N/A</v>
      </c>
      <c r="J110" s="27" t="e">
        <f t="shared" si="39"/>
        <v>#N/A</v>
      </c>
      <c r="K110" s="27" t="e">
        <f t="shared" si="39"/>
        <v>#N/A</v>
      </c>
      <c r="L110" s="27" t="e">
        <f t="shared" si="39"/>
        <v>#N/A</v>
      </c>
      <c r="M110" s="27" t="e">
        <f t="shared" si="39"/>
        <v>#N/A</v>
      </c>
      <c r="N110" s="27" t="e">
        <f t="shared" si="39"/>
        <v>#N/A</v>
      </c>
    </row>
    <row r="111" spans="1:14" x14ac:dyDescent="0.45">
      <c r="A111" s="24">
        <f t="shared" si="20"/>
        <v>0</v>
      </c>
      <c r="B111" s="82">
        <f t="shared" ca="1" si="21"/>
        <v>0</v>
      </c>
      <c r="C111" s="24">
        <f t="shared" si="22"/>
        <v>0</v>
      </c>
      <c r="D111" s="84">
        <f t="shared" si="24"/>
        <v>0</v>
      </c>
      <c r="E111" s="27" t="e">
        <f t="shared" ref="E111:N111" si="40">IF(ISNUMBER($B81*(D81/$C81)),$B81*(D81/$C81),NA())</f>
        <v>#N/A</v>
      </c>
      <c r="F111" s="27" t="e">
        <f t="shared" si="40"/>
        <v>#N/A</v>
      </c>
      <c r="G111" s="27" t="e">
        <f t="shared" si="40"/>
        <v>#N/A</v>
      </c>
      <c r="H111" s="27" t="e">
        <f t="shared" si="40"/>
        <v>#N/A</v>
      </c>
      <c r="I111" s="27" t="e">
        <f t="shared" si="40"/>
        <v>#N/A</v>
      </c>
      <c r="J111" s="27" t="e">
        <f t="shared" si="40"/>
        <v>#N/A</v>
      </c>
      <c r="K111" s="27" t="e">
        <f t="shared" si="40"/>
        <v>#N/A</v>
      </c>
      <c r="L111" s="27" t="e">
        <f t="shared" si="40"/>
        <v>#N/A</v>
      </c>
      <c r="M111" s="27" t="e">
        <f t="shared" si="40"/>
        <v>#N/A</v>
      </c>
      <c r="N111" s="27" t="e">
        <f t="shared" si="40"/>
        <v>#N/A</v>
      </c>
    </row>
    <row r="112" spans="1:14" x14ac:dyDescent="0.45">
      <c r="A112" s="24">
        <f t="shared" si="20"/>
        <v>0</v>
      </c>
      <c r="B112" s="82">
        <f t="shared" ca="1" si="21"/>
        <v>0</v>
      </c>
      <c r="C112" s="24">
        <f t="shared" si="22"/>
        <v>0</v>
      </c>
      <c r="D112" s="84">
        <f t="shared" si="24"/>
        <v>0</v>
      </c>
      <c r="E112" s="27" t="e">
        <f t="shared" ref="E112:N112" si="41">IF(ISNUMBER($B82*(D82/$C82)),$B82*(D82/$C82),NA())</f>
        <v>#N/A</v>
      </c>
      <c r="F112" s="27" t="e">
        <f t="shared" si="41"/>
        <v>#N/A</v>
      </c>
      <c r="G112" s="27" t="e">
        <f t="shared" si="41"/>
        <v>#N/A</v>
      </c>
      <c r="H112" s="27" t="e">
        <f t="shared" si="41"/>
        <v>#N/A</v>
      </c>
      <c r="I112" s="27" t="e">
        <f t="shared" si="41"/>
        <v>#N/A</v>
      </c>
      <c r="J112" s="27" t="e">
        <f t="shared" si="41"/>
        <v>#N/A</v>
      </c>
      <c r="K112" s="27" t="e">
        <f t="shared" si="41"/>
        <v>#N/A</v>
      </c>
      <c r="L112" s="27" t="e">
        <f t="shared" si="41"/>
        <v>#N/A</v>
      </c>
      <c r="M112" s="27" t="e">
        <f t="shared" si="41"/>
        <v>#N/A</v>
      </c>
      <c r="N112" s="27" t="e">
        <f t="shared" si="41"/>
        <v>#N/A</v>
      </c>
    </row>
    <row r="113" spans="1:14" x14ac:dyDescent="0.45">
      <c r="A113" s="24">
        <f t="shared" si="20"/>
        <v>0</v>
      </c>
      <c r="B113" s="82">
        <f t="shared" ca="1" si="21"/>
        <v>0</v>
      </c>
      <c r="C113" s="24">
        <f t="shared" si="22"/>
        <v>0</v>
      </c>
      <c r="D113" s="84">
        <f t="shared" si="24"/>
        <v>0</v>
      </c>
      <c r="E113" s="27" t="e">
        <f t="shared" ref="E113:N113" si="42">IF(ISNUMBER($B83*(D83/$C83)),$B83*(D83/$C83),NA())</f>
        <v>#N/A</v>
      </c>
      <c r="F113" s="27" t="e">
        <f t="shared" si="42"/>
        <v>#N/A</v>
      </c>
      <c r="G113" s="27" t="e">
        <f t="shared" si="42"/>
        <v>#N/A</v>
      </c>
      <c r="H113" s="27" t="e">
        <f t="shared" si="42"/>
        <v>#N/A</v>
      </c>
      <c r="I113" s="27" t="e">
        <f t="shared" si="42"/>
        <v>#N/A</v>
      </c>
      <c r="J113" s="27" t="e">
        <f t="shared" si="42"/>
        <v>#N/A</v>
      </c>
      <c r="K113" s="27" t="e">
        <f t="shared" si="42"/>
        <v>#N/A</v>
      </c>
      <c r="L113" s="27" t="e">
        <f t="shared" si="42"/>
        <v>#N/A</v>
      </c>
      <c r="M113" s="27" t="e">
        <f t="shared" si="42"/>
        <v>#N/A</v>
      </c>
      <c r="N113" s="27" t="e">
        <f t="shared" si="42"/>
        <v>#N/A</v>
      </c>
    </row>
    <row r="114" spans="1:14" x14ac:dyDescent="0.45">
      <c r="A114" s="24">
        <f t="shared" si="20"/>
        <v>0</v>
      </c>
      <c r="B114" s="82">
        <f t="shared" ca="1" si="21"/>
        <v>0</v>
      </c>
      <c r="C114" s="24">
        <f t="shared" si="22"/>
        <v>0</v>
      </c>
      <c r="D114" s="84">
        <f t="shared" si="24"/>
        <v>0</v>
      </c>
      <c r="E114" s="27" t="e">
        <f t="shared" ref="E114:N114" si="43">IF(ISNUMBER($B84*(D84/$C84)),$B84*(D84/$C84),NA())</f>
        <v>#N/A</v>
      </c>
      <c r="F114" s="27" t="e">
        <f t="shared" si="43"/>
        <v>#N/A</v>
      </c>
      <c r="G114" s="27" t="e">
        <f t="shared" si="43"/>
        <v>#N/A</v>
      </c>
      <c r="H114" s="27" t="e">
        <f t="shared" si="43"/>
        <v>#N/A</v>
      </c>
      <c r="I114" s="27" t="e">
        <f t="shared" si="43"/>
        <v>#N/A</v>
      </c>
      <c r="J114" s="27" t="e">
        <f t="shared" si="43"/>
        <v>#N/A</v>
      </c>
      <c r="K114" s="27" t="e">
        <f t="shared" si="43"/>
        <v>#N/A</v>
      </c>
      <c r="L114" s="27" t="e">
        <f t="shared" si="43"/>
        <v>#N/A</v>
      </c>
      <c r="M114" s="27" t="e">
        <f t="shared" si="43"/>
        <v>#N/A</v>
      </c>
      <c r="N114" s="27" t="e">
        <f t="shared" si="43"/>
        <v>#N/A</v>
      </c>
    </row>
    <row r="115" spans="1:14" x14ac:dyDescent="0.45">
      <c r="A115" s="24">
        <f t="shared" si="20"/>
        <v>0</v>
      </c>
      <c r="B115" s="82">
        <f t="shared" ca="1" si="21"/>
        <v>0</v>
      </c>
      <c r="C115" s="24">
        <f t="shared" si="22"/>
        <v>0</v>
      </c>
      <c r="D115" s="84">
        <f t="shared" si="24"/>
        <v>0</v>
      </c>
      <c r="E115" s="27" t="e">
        <f t="shared" ref="E115:N115" si="44">IF(ISNUMBER($B85*(D85/$C85)),$B85*(D85/$C85),NA())</f>
        <v>#N/A</v>
      </c>
      <c r="F115" s="27" t="e">
        <f t="shared" si="44"/>
        <v>#N/A</v>
      </c>
      <c r="G115" s="27" t="e">
        <f t="shared" si="44"/>
        <v>#N/A</v>
      </c>
      <c r="H115" s="27" t="e">
        <f t="shared" si="44"/>
        <v>#N/A</v>
      </c>
      <c r="I115" s="27" t="e">
        <f t="shared" si="44"/>
        <v>#N/A</v>
      </c>
      <c r="J115" s="27" t="e">
        <f t="shared" si="44"/>
        <v>#N/A</v>
      </c>
      <c r="K115" s="27" t="e">
        <f t="shared" si="44"/>
        <v>#N/A</v>
      </c>
      <c r="L115" s="27" t="e">
        <f t="shared" si="44"/>
        <v>#N/A</v>
      </c>
      <c r="M115" s="27" t="e">
        <f t="shared" si="44"/>
        <v>#N/A</v>
      </c>
      <c r="N115" s="27" t="e">
        <f t="shared" si="44"/>
        <v>#N/A</v>
      </c>
    </row>
    <row r="116" spans="1:14" x14ac:dyDescent="0.45">
      <c r="A116" s="24">
        <f t="shared" si="20"/>
        <v>0</v>
      </c>
      <c r="B116" s="82">
        <f t="shared" ca="1" si="21"/>
        <v>0</v>
      </c>
      <c r="C116" s="24">
        <f t="shared" si="22"/>
        <v>0</v>
      </c>
      <c r="D116" s="84">
        <f t="shared" si="24"/>
        <v>0</v>
      </c>
      <c r="E116" s="27" t="e">
        <f t="shared" ref="E116:N116" si="45">IF(ISNUMBER($B86*(D86/$C86)),$B86*(D86/$C86),NA())</f>
        <v>#N/A</v>
      </c>
      <c r="F116" s="27" t="e">
        <f t="shared" si="45"/>
        <v>#N/A</v>
      </c>
      <c r="G116" s="27" t="e">
        <f t="shared" si="45"/>
        <v>#N/A</v>
      </c>
      <c r="H116" s="27" t="e">
        <f t="shared" si="45"/>
        <v>#N/A</v>
      </c>
      <c r="I116" s="27" t="e">
        <f t="shared" si="45"/>
        <v>#N/A</v>
      </c>
      <c r="J116" s="27" t="e">
        <f t="shared" si="45"/>
        <v>#N/A</v>
      </c>
      <c r="K116" s="27" t="e">
        <f t="shared" si="45"/>
        <v>#N/A</v>
      </c>
      <c r="L116" s="27" t="e">
        <f t="shared" si="45"/>
        <v>#N/A</v>
      </c>
      <c r="M116" s="27" t="e">
        <f t="shared" si="45"/>
        <v>#N/A</v>
      </c>
      <c r="N116" s="27" t="e">
        <f t="shared" si="45"/>
        <v>#N/A</v>
      </c>
    </row>
    <row r="117" spans="1:14" x14ac:dyDescent="0.45">
      <c r="A117" s="24">
        <f t="shared" si="20"/>
        <v>0</v>
      </c>
      <c r="B117" s="82">
        <f t="shared" ca="1" si="21"/>
        <v>0</v>
      </c>
      <c r="C117" s="24">
        <f t="shared" si="22"/>
        <v>0</v>
      </c>
      <c r="D117" s="84">
        <f t="shared" si="24"/>
        <v>0</v>
      </c>
      <c r="E117" s="27" t="e">
        <f t="shared" ref="E117:N117" si="46">IF(ISNUMBER($B87*(D87/$C87)),$B87*(D87/$C87),NA())</f>
        <v>#N/A</v>
      </c>
      <c r="F117" s="27" t="e">
        <f t="shared" si="46"/>
        <v>#N/A</v>
      </c>
      <c r="G117" s="27" t="e">
        <f t="shared" si="46"/>
        <v>#N/A</v>
      </c>
      <c r="H117" s="27" t="e">
        <f t="shared" si="46"/>
        <v>#N/A</v>
      </c>
      <c r="I117" s="27" t="e">
        <f t="shared" si="46"/>
        <v>#N/A</v>
      </c>
      <c r="J117" s="27" t="e">
        <f t="shared" si="46"/>
        <v>#N/A</v>
      </c>
      <c r="K117" s="27" t="e">
        <f t="shared" si="46"/>
        <v>#N/A</v>
      </c>
      <c r="L117" s="27" t="e">
        <f t="shared" si="46"/>
        <v>#N/A</v>
      </c>
      <c r="M117" s="27" t="e">
        <f t="shared" si="46"/>
        <v>#N/A</v>
      </c>
      <c r="N117" s="27" t="e">
        <f t="shared" si="46"/>
        <v>#N/A</v>
      </c>
    </row>
    <row r="118" spans="1:14" s="35" customFormat="1" x14ac:dyDescent="0.45"/>
    <row r="129" spans="1:14" x14ac:dyDescent="0.45">
      <c r="F129" s="1"/>
    </row>
    <row r="130" spans="1:14" s="34" customFormat="1" x14ac:dyDescent="0.45">
      <c r="A130" s="34" t="s">
        <v>13799</v>
      </c>
    </row>
    <row r="132" spans="1:14" x14ac:dyDescent="0.45">
      <c r="A132" t="str">
        <f>A93</f>
        <v>Room</v>
      </c>
      <c r="C132" t="str">
        <f ca="1">SUBSTITUTE(C93,"(kWh/year)","£"&amp;ROUND(D133,0))</f>
        <v>Annual Demand £633</v>
      </c>
      <c r="E132" t="str">
        <f ca="1">SUBSTITUTE(E93,"(kWh/year)","(£"&amp;ROUND(F133,0)&amp;", "&amp;ROUND(E92*100,0)&amp;"%)")</f>
        <v>External Walls (£142, 27%)</v>
      </c>
      <c r="F132" t="str">
        <f t="shared" ref="F132:N132" ca="1" si="47">SUBSTITUTE(F93,"(kWh/year)","(£"&amp;ROUND(G133,0)&amp;", "&amp;ROUND(F92*100,0)&amp;"%)")</f>
        <v>Windows (£133, 23%)</v>
      </c>
      <c r="G132" t="str">
        <f t="shared" ca="1" si="47"/>
        <v>Floor (£63, 21%)</v>
      </c>
      <c r="H132" t="str">
        <f t="shared" ca="1" si="47"/>
        <v>Roof (£62, 10%)</v>
      </c>
      <c r="I132" t="str">
        <f t="shared" ca="1" si="47"/>
        <v>Internal Floor (£27, 10%)</v>
      </c>
      <c r="J132" t="str">
        <f t="shared" ca="1" si="47"/>
        <v>Doors (£26, 4%)</v>
      </c>
      <c r="K132" t="str">
        <f t="shared" ca="1" si="47"/>
        <v>Roof Glazing (£15, 4%)</v>
      </c>
      <c r="L132" t="str">
        <f t="shared" ca="1" si="47"/>
        <v>Internal Ceiling (£5, 2%)</v>
      </c>
      <c r="M132" t="str">
        <f t="shared" ca="1" si="47"/>
        <v>Internal Walls (£-10, 1%)</v>
      </c>
      <c r="N132" t="str">
        <f t="shared" ca="1" si="47"/>
        <v/>
      </c>
    </row>
    <row r="133" spans="1:14" x14ac:dyDescent="0.45">
      <c r="A133" t="str">
        <f t="shared" ref="A133" ca="1" si="48">A94</f>
        <v>Total</v>
      </c>
      <c r="D133" s="1">
        <f t="shared" ref="D133:N133" ca="1" si="49">D94*GasDeliveredHeatTariff</f>
        <v>632.51333626977112</v>
      </c>
      <c r="E133" s="1">
        <f t="shared" ca="1" si="49"/>
        <v>168.94648048917747</v>
      </c>
      <c r="F133" s="1">
        <f t="shared" ca="1" si="49"/>
        <v>141.97506323149042</v>
      </c>
      <c r="G133" s="1">
        <f t="shared" ca="1" si="49"/>
        <v>133.20830537984784</v>
      </c>
      <c r="H133" s="1">
        <f t="shared" ca="1" si="49"/>
        <v>63.030171078438059</v>
      </c>
      <c r="I133" s="1">
        <f t="shared" ca="1" si="49"/>
        <v>62.22173846572224</v>
      </c>
      <c r="J133" s="1">
        <f t="shared" ca="1" si="49"/>
        <v>26.517683371649643</v>
      </c>
      <c r="K133" s="1">
        <f t="shared" ca="1" si="49"/>
        <v>25.984446409858457</v>
      </c>
      <c r="L133" s="1">
        <f t="shared" ca="1" si="49"/>
        <v>15.041168699976689</v>
      </c>
      <c r="M133" s="1">
        <f t="shared" ca="1" si="49"/>
        <v>5.2093710495143926</v>
      </c>
      <c r="N133" s="1">
        <f t="shared" ca="1" si="49"/>
        <v>-9.6210919059041178</v>
      </c>
    </row>
    <row r="134" spans="1:14" x14ac:dyDescent="0.45">
      <c r="A134" t="str">
        <f ca="1">A95&amp;" (£"&amp;ROUND(D134,0)&amp;", "&amp;ROUND(B95*100,0)&amp;"%)"</f>
        <v>Living Room (£152, 24%)</v>
      </c>
      <c r="D134" s="1">
        <f t="shared" ref="D134:N134" ca="1" si="50">D95*GasDeliveredHeatTariff</f>
        <v>152.09544462316177</v>
      </c>
      <c r="E134" s="1">
        <f t="shared" ca="1" si="50"/>
        <v>43.477039292279414</v>
      </c>
      <c r="F134" s="1">
        <f t="shared" ca="1" si="50"/>
        <v>22.406255744485296</v>
      </c>
      <c r="G134" s="1">
        <f t="shared" ca="1" si="50"/>
        <v>35.61259191176471</v>
      </c>
      <c r="H134" s="1">
        <f t="shared" ca="1" si="50"/>
        <v>32.941647518382354</v>
      </c>
      <c r="I134" s="1">
        <f t="shared" ca="1" si="50"/>
        <v>0</v>
      </c>
      <c r="J134" s="1">
        <f t="shared" ca="1" si="50"/>
        <v>0</v>
      </c>
      <c r="K134" s="1">
        <f t="shared" ca="1" si="50"/>
        <v>0</v>
      </c>
      <c r="L134" s="1" t="e">
        <f t="shared" ca="1" si="50"/>
        <v>#N/A</v>
      </c>
      <c r="M134" s="1">
        <f t="shared" ca="1" si="50"/>
        <v>6.6773609834558831</v>
      </c>
      <c r="N134" s="1">
        <f t="shared" ca="1" si="50"/>
        <v>10.980549172794118</v>
      </c>
    </row>
    <row r="135" spans="1:14" x14ac:dyDescent="0.45">
      <c r="A135" t="str">
        <f t="shared" ref="A135:A156" ca="1" si="51">A96&amp;" (£"&amp;ROUND(D135,0)&amp;", "&amp;ROUND(B96*100,0)&amp;"%)"</f>
        <v>Bedroom (£130, 20%)</v>
      </c>
      <c r="D135" s="1">
        <f t="shared" ref="D135:N135" ca="1" si="52">D96*GasDeliveredHeatTariff</f>
        <v>129.55915766570831</v>
      </c>
      <c r="E135" s="1">
        <f t="shared" ca="1" si="52"/>
        <v>38.115688864713654</v>
      </c>
      <c r="F135" s="1">
        <f t="shared" ca="1" si="52"/>
        <v>18.459616131789574</v>
      </c>
      <c r="G135" s="1">
        <f t="shared" ca="1" si="52"/>
        <v>37.090154635169789</v>
      </c>
      <c r="H135" s="1">
        <f t="shared" ca="1" si="52"/>
        <v>0</v>
      </c>
      <c r="I135" s="1">
        <f t="shared" ca="1" si="52"/>
        <v>24.100054394280832</v>
      </c>
      <c r="J135" s="1">
        <f t="shared" ca="1" si="52"/>
        <v>-0.68368948636257676</v>
      </c>
      <c r="K135" s="1">
        <f t="shared" ca="1" si="52"/>
        <v>0</v>
      </c>
      <c r="L135" s="1">
        <f t="shared" ca="1" si="52"/>
        <v>15.041168699976689</v>
      </c>
      <c r="M135" s="1">
        <f t="shared" ca="1" si="52"/>
        <v>0</v>
      </c>
      <c r="N135" s="1">
        <f t="shared" ca="1" si="52"/>
        <v>-2.5638355738596625</v>
      </c>
    </row>
    <row r="136" spans="1:14" x14ac:dyDescent="0.45">
      <c r="A136" t="str">
        <f t="shared" ca="1" si="51"/>
        <v>Utility (£101, 16%)</v>
      </c>
      <c r="D136" s="1">
        <f t="shared" ref="D136:N136" ca="1" si="53">D97*GasDeliveredHeatTariff</f>
        <v>101.01764705882351</v>
      </c>
      <c r="E136" s="1">
        <f t="shared" ca="1" si="53"/>
        <v>8.3754055937095657</v>
      </c>
      <c r="F136" s="1">
        <f t="shared" ca="1" si="53"/>
        <v>21.536757240967457</v>
      </c>
      <c r="G136" s="1">
        <f t="shared" ca="1" si="53"/>
        <v>0</v>
      </c>
      <c r="H136" s="1">
        <f t="shared" ca="1" si="53"/>
        <v>9.2300388175574799</v>
      </c>
      <c r="I136" s="1">
        <f t="shared" ca="1" si="53"/>
        <v>20.340270727580375</v>
      </c>
      <c r="J136" s="1">
        <f t="shared" ca="1" si="53"/>
        <v>30.254016124216186</v>
      </c>
      <c r="K136" s="1">
        <f t="shared" ca="1" si="53"/>
        <v>11.281158554792476</v>
      </c>
      <c r="L136" s="1" t="e">
        <f t="shared" ca="1" si="53"/>
        <v>#N/A</v>
      </c>
      <c r="M136" s="1">
        <f t="shared" ca="1" si="53"/>
        <v>0</v>
      </c>
      <c r="N136" s="1">
        <f t="shared" ca="1" si="53"/>
        <v>0</v>
      </c>
    </row>
    <row r="137" spans="1:14" x14ac:dyDescent="0.45">
      <c r="A137" t="str">
        <f t="shared" ca="1" si="51"/>
        <v>Study (£60, 10%)</v>
      </c>
      <c r="D137" s="1">
        <f t="shared" ref="D137:N137" ca="1" si="54">D98*GasDeliveredHeatTariff</f>
        <v>60.416262975778537</v>
      </c>
      <c r="E137" s="1">
        <f t="shared" ca="1" si="54"/>
        <v>17.070934256055363</v>
      </c>
      <c r="F137" s="1">
        <f t="shared" ca="1" si="54"/>
        <v>16.477162629757785</v>
      </c>
      <c r="G137" s="1">
        <f t="shared" ca="1" si="54"/>
        <v>14.102076124567475</v>
      </c>
      <c r="H137" s="1">
        <f t="shared" ca="1" si="54"/>
        <v>0</v>
      </c>
      <c r="I137" s="1">
        <f t="shared" ca="1" si="54"/>
        <v>0</v>
      </c>
      <c r="J137" s="1">
        <f t="shared" ca="1" si="54"/>
        <v>0</v>
      </c>
      <c r="K137" s="1">
        <f t="shared" ca="1" si="54"/>
        <v>0</v>
      </c>
      <c r="L137" s="1" t="e">
        <f t="shared" ca="1" si="54"/>
        <v>#N/A</v>
      </c>
      <c r="M137" s="1">
        <f t="shared" ca="1" si="54"/>
        <v>1.7813148788927335</v>
      </c>
      <c r="N137" s="1">
        <f t="shared" ca="1" si="54"/>
        <v>10.984775086505191</v>
      </c>
    </row>
    <row r="138" spans="1:14" x14ac:dyDescent="0.45">
      <c r="A138" t="str">
        <f t="shared" ca="1" si="51"/>
        <v>Hall (£45, 7%)</v>
      </c>
      <c r="D138" s="1">
        <f t="shared" ref="D138:N138" ca="1" si="55">D99*GasDeliveredHeatTariff</f>
        <v>45.13567434578394</v>
      </c>
      <c r="E138" s="1">
        <f t="shared" ca="1" si="55"/>
        <v>14.361350928203983</v>
      </c>
      <c r="F138" s="1">
        <f t="shared" ca="1" si="55"/>
        <v>10.771013196152985</v>
      </c>
      <c r="G138" s="1">
        <f t="shared" ca="1" si="55"/>
        <v>4.6161485126369941</v>
      </c>
      <c r="H138" s="1">
        <f t="shared" ca="1" si="55"/>
        <v>5.9838962200849934</v>
      </c>
      <c r="I138" s="1">
        <f t="shared" ca="1" si="55"/>
        <v>0</v>
      </c>
      <c r="J138" s="1">
        <f t="shared" ca="1" si="55"/>
        <v>0</v>
      </c>
      <c r="K138" s="1">
        <f t="shared" ca="1" si="55"/>
        <v>14.703287855065982</v>
      </c>
      <c r="L138" s="1" t="e">
        <f t="shared" ca="1" si="55"/>
        <v>#N/A</v>
      </c>
      <c r="M138" s="1">
        <f t="shared" ca="1" si="55"/>
        <v>0</v>
      </c>
      <c r="N138" s="1">
        <f t="shared" ca="1" si="55"/>
        <v>-5.3000223663609933</v>
      </c>
    </row>
    <row r="139" spans="1:14" x14ac:dyDescent="0.45">
      <c r="A139" t="str">
        <f t="shared" ca="1" si="51"/>
        <v>Kitchen (£37, 6%)</v>
      </c>
      <c r="D139" s="1">
        <f t="shared" ref="D139:N139" ca="1" si="56">D100*GasDeliveredHeatTariff</f>
        <v>37.452513368983958</v>
      </c>
      <c r="E139" s="1">
        <f t="shared" ca="1" si="56"/>
        <v>22.061069518716575</v>
      </c>
      <c r="F139" s="1">
        <f t="shared" ca="1" si="56"/>
        <v>7.3536898395721932</v>
      </c>
      <c r="G139" s="1">
        <f t="shared" ca="1" si="56"/>
        <v>9.5768983957219245</v>
      </c>
      <c r="H139" s="1">
        <f t="shared" ca="1" si="56"/>
        <v>9.0638502673796797</v>
      </c>
      <c r="I139" s="1">
        <f t="shared" ca="1" si="56"/>
        <v>0</v>
      </c>
      <c r="J139" s="1">
        <f t="shared" ca="1" si="56"/>
        <v>0</v>
      </c>
      <c r="K139" s="1">
        <f t="shared" ca="1" si="56"/>
        <v>0</v>
      </c>
      <c r="L139" s="1" t="e">
        <f t="shared" ca="1" si="56"/>
        <v>#N/A</v>
      </c>
      <c r="M139" s="1">
        <f t="shared" ca="1" si="56"/>
        <v>-3.2493048128342248</v>
      </c>
      <c r="N139" s="1">
        <f t="shared" ca="1" si="56"/>
        <v>-7.3536898395721932</v>
      </c>
    </row>
    <row r="140" spans="1:14" x14ac:dyDescent="0.45">
      <c r="A140" t="str">
        <f t="shared" ca="1" si="51"/>
        <v>Bath (£34, 5%)</v>
      </c>
      <c r="D140" s="1">
        <f t="shared" ref="D140:N140" ca="1" si="57">D101*GasDeliveredHeatTariff</f>
        <v>33.559849812265341</v>
      </c>
      <c r="E140" s="1">
        <f t="shared" ca="1" si="57"/>
        <v>5.8303128911138931</v>
      </c>
      <c r="F140" s="1">
        <f t="shared" ca="1" si="57"/>
        <v>9.8119899874843561</v>
      </c>
      <c r="G140" s="1">
        <f t="shared" ca="1" si="57"/>
        <v>6.3991239048811019</v>
      </c>
      <c r="H140" s="1">
        <f t="shared" ca="1" si="57"/>
        <v>0</v>
      </c>
      <c r="I140" s="1">
        <f t="shared" ca="1" si="57"/>
        <v>0</v>
      </c>
      <c r="J140" s="1">
        <f t="shared" ca="1" si="57"/>
        <v>3.2706633291614522</v>
      </c>
      <c r="K140" s="1">
        <f t="shared" ca="1" si="57"/>
        <v>0</v>
      </c>
      <c r="L140" s="1" t="e">
        <f t="shared" ca="1" si="57"/>
        <v>#N/A</v>
      </c>
      <c r="M140" s="1">
        <f t="shared" ca="1" si="57"/>
        <v>0</v>
      </c>
      <c r="N140" s="1">
        <f t="shared" ca="1" si="57"/>
        <v>8.247759699624531</v>
      </c>
    </row>
    <row r="141" spans="1:14" x14ac:dyDescent="0.45">
      <c r="A141" t="str">
        <f t="shared" ca="1" si="51"/>
        <v>Landing 2 (£26, 4%)</v>
      </c>
      <c r="D141" s="1">
        <f t="shared" ref="D141:N141" ca="1" si="58">D102*GasDeliveredHeatTariff</f>
        <v>25.635609948677459</v>
      </c>
      <c r="E141" s="1">
        <f t="shared" ca="1" si="58"/>
        <v>0</v>
      </c>
      <c r="F141" s="1">
        <f t="shared" ca="1" si="58"/>
        <v>8.0324911172522704</v>
      </c>
      <c r="G141" s="1">
        <f t="shared" ca="1" si="58"/>
        <v>7.519778918278722</v>
      </c>
      <c r="H141" s="1">
        <f t="shared" ca="1" si="58"/>
        <v>5.8107382550335567</v>
      </c>
      <c r="I141" s="1">
        <f t="shared" ca="1" si="58"/>
        <v>6.4943545203316244</v>
      </c>
      <c r="J141" s="1">
        <f t="shared" ca="1" si="58"/>
        <v>0</v>
      </c>
      <c r="K141" s="1">
        <f t="shared" ca="1" si="58"/>
        <v>0</v>
      </c>
      <c r="L141" s="1" t="e">
        <f t="shared" ca="1" si="58"/>
        <v>#N/A</v>
      </c>
      <c r="M141" s="1">
        <f t="shared" ca="1" si="58"/>
        <v>0</v>
      </c>
      <c r="N141" s="1">
        <f t="shared" ca="1" si="58"/>
        <v>-2.2217528622187133</v>
      </c>
    </row>
    <row r="142" spans="1:14" x14ac:dyDescent="0.45">
      <c r="A142" t="str">
        <f t="shared" ca="1" si="51"/>
        <v>Bedroom (£23, 4%)</v>
      </c>
      <c r="D142" s="1">
        <f t="shared" ref="D142:N142" ca="1" si="59">D103*GasDeliveredHeatTariff</f>
        <v>22.558823529411757</v>
      </c>
      <c r="E142" s="1">
        <f t="shared" ca="1" si="59"/>
        <v>17.944518716577541</v>
      </c>
      <c r="F142" s="1">
        <f t="shared" ca="1" si="59"/>
        <v>12.475713012477717</v>
      </c>
      <c r="G142" s="1">
        <f t="shared" ca="1" si="59"/>
        <v>10.595811051693406</v>
      </c>
      <c r="H142" s="1">
        <f t="shared" ca="1" si="59"/>
        <v>0</v>
      </c>
      <c r="I142" s="1">
        <f t="shared" ca="1" si="59"/>
        <v>0</v>
      </c>
      <c r="J142" s="1">
        <f t="shared" ca="1" si="59"/>
        <v>-6.3233065953654188</v>
      </c>
      <c r="K142" s="1">
        <f t="shared" ca="1" si="59"/>
        <v>0</v>
      </c>
      <c r="L142" s="1" t="e">
        <f t="shared" ca="1" si="59"/>
        <v>#N/A</v>
      </c>
      <c r="M142" s="1">
        <f t="shared" ca="1" si="59"/>
        <v>0</v>
      </c>
      <c r="N142" s="1">
        <f t="shared" ca="1" si="59"/>
        <v>-12.133912655971479</v>
      </c>
    </row>
    <row r="143" spans="1:14" x14ac:dyDescent="0.45">
      <c r="A143" t="str">
        <f t="shared" ca="1" si="51"/>
        <v>Landing 1 (£19, 3%)</v>
      </c>
      <c r="D143" s="1">
        <f t="shared" ref="D143:N143" ca="1" si="60">D104*GasDeliveredHeatTariff</f>
        <v>18.811764705882357</v>
      </c>
      <c r="E143" s="1">
        <f t="shared" ca="1" si="60"/>
        <v>1.7101604278074867</v>
      </c>
      <c r="F143" s="1">
        <f t="shared" ca="1" si="60"/>
        <v>16.075508021390377</v>
      </c>
      <c r="G143" s="1">
        <f t="shared" ca="1" si="60"/>
        <v>0</v>
      </c>
      <c r="H143" s="1">
        <f t="shared" ca="1" si="60"/>
        <v>0</v>
      </c>
      <c r="I143" s="1">
        <f t="shared" ca="1" si="60"/>
        <v>11.287058823529412</v>
      </c>
      <c r="J143" s="1">
        <f t="shared" ca="1" si="60"/>
        <v>0</v>
      </c>
      <c r="K143" s="1">
        <f t="shared" ca="1" si="60"/>
        <v>0</v>
      </c>
      <c r="L143" s="1" t="e">
        <f t="shared" ca="1" si="60"/>
        <v>#N/A</v>
      </c>
      <c r="M143" s="1">
        <f t="shared" ca="1" si="60"/>
        <v>0</v>
      </c>
      <c r="N143" s="1">
        <f t="shared" ca="1" si="60"/>
        <v>-10.260962566844919</v>
      </c>
    </row>
    <row r="144" spans="1:14" x14ac:dyDescent="0.45">
      <c r="A144" t="str">
        <f t="shared" ca="1" si="51"/>
        <v>Shower (£6, 1%)</v>
      </c>
      <c r="D144" s="1">
        <f t="shared" ref="D144:N144" ca="1" si="61">D105*GasDeliveredHeatTariff</f>
        <v>6.2705882352941185</v>
      </c>
      <c r="E144" s="1" t="e">
        <f t="shared" ca="1" si="61"/>
        <v>#N/A</v>
      </c>
      <c r="F144" s="1">
        <f t="shared" ca="1" si="61"/>
        <v>-1.4251336898395723</v>
      </c>
      <c r="G144" s="1">
        <f t="shared" ca="1" si="61"/>
        <v>7.6957219251336904</v>
      </c>
      <c r="H144" s="1">
        <f t="shared" ca="1" si="61"/>
        <v>0</v>
      </c>
      <c r="I144" s="1">
        <f t="shared" ca="1" si="61"/>
        <v>0</v>
      </c>
      <c r="J144" s="1">
        <f t="shared" ca="1" si="61"/>
        <v>0</v>
      </c>
      <c r="K144" s="1">
        <f t="shared" ca="1" si="61"/>
        <v>0</v>
      </c>
      <c r="L144" s="1" t="e">
        <f t="shared" ca="1" si="61"/>
        <v>#N/A</v>
      </c>
      <c r="M144" s="1">
        <f t="shared" ca="1" si="61"/>
        <v>0</v>
      </c>
      <c r="N144" s="1">
        <f t="shared" ca="1" si="61"/>
        <v>0</v>
      </c>
    </row>
    <row r="145" spans="1:14" x14ac:dyDescent="0.45">
      <c r="A145" t="str">
        <f t="shared" ca="1" si="51"/>
        <v>0 (£0, 0%)</v>
      </c>
      <c r="D145" s="1">
        <f t="shared" ref="D145:N145" ca="1" si="62">D106*GasDeliveredHeatTariff</f>
        <v>0</v>
      </c>
      <c r="E145" s="1" t="e">
        <f t="shared" ca="1" si="62"/>
        <v>#N/A</v>
      </c>
      <c r="F145" s="1" t="e">
        <f t="shared" ca="1" si="62"/>
        <v>#N/A</v>
      </c>
      <c r="G145" s="1" t="e">
        <f t="shared" ca="1" si="62"/>
        <v>#N/A</v>
      </c>
      <c r="H145" s="1" t="e">
        <f t="shared" ca="1" si="62"/>
        <v>#N/A</v>
      </c>
      <c r="I145" s="1" t="e">
        <f t="shared" ca="1" si="62"/>
        <v>#N/A</v>
      </c>
      <c r="J145" s="1" t="e">
        <f t="shared" ca="1" si="62"/>
        <v>#N/A</v>
      </c>
      <c r="K145" s="1" t="e">
        <f t="shared" ca="1" si="62"/>
        <v>#N/A</v>
      </c>
      <c r="L145" s="1" t="e">
        <f t="shared" ca="1" si="62"/>
        <v>#N/A</v>
      </c>
      <c r="M145" s="1" t="e">
        <f t="shared" ca="1" si="62"/>
        <v>#N/A</v>
      </c>
      <c r="N145" s="1" t="e">
        <f t="shared" ca="1" si="62"/>
        <v>#N/A</v>
      </c>
    </row>
    <row r="146" spans="1:14" x14ac:dyDescent="0.45">
      <c r="A146" t="str">
        <f t="shared" ca="1" si="51"/>
        <v>0 (£0, 0%)</v>
      </c>
      <c r="D146" s="1">
        <f t="shared" ref="D146:N146" si="63">D107*GasDeliveredHeatTariff</f>
        <v>0</v>
      </c>
      <c r="E146" s="1" t="e">
        <f t="shared" si="63"/>
        <v>#N/A</v>
      </c>
      <c r="F146" s="1" t="e">
        <f t="shared" si="63"/>
        <v>#N/A</v>
      </c>
      <c r="G146" s="1" t="e">
        <f t="shared" si="63"/>
        <v>#N/A</v>
      </c>
      <c r="H146" s="1" t="e">
        <f t="shared" si="63"/>
        <v>#N/A</v>
      </c>
      <c r="I146" s="1" t="e">
        <f t="shared" si="63"/>
        <v>#N/A</v>
      </c>
      <c r="J146" s="1" t="e">
        <f t="shared" si="63"/>
        <v>#N/A</v>
      </c>
      <c r="K146" s="1" t="e">
        <f t="shared" si="63"/>
        <v>#N/A</v>
      </c>
      <c r="L146" s="1" t="e">
        <f t="shared" si="63"/>
        <v>#N/A</v>
      </c>
      <c r="M146" s="1" t="e">
        <f t="shared" si="63"/>
        <v>#N/A</v>
      </c>
      <c r="N146" s="1" t="e">
        <f t="shared" si="63"/>
        <v>#N/A</v>
      </c>
    </row>
    <row r="147" spans="1:14" x14ac:dyDescent="0.45">
      <c r="A147" t="str">
        <f t="shared" ca="1" si="51"/>
        <v>0 (£0, 0%)</v>
      </c>
      <c r="D147" s="1">
        <f t="shared" ref="D147:N147" si="64">D108*GasDeliveredHeatTariff</f>
        <v>0</v>
      </c>
      <c r="E147" s="1" t="e">
        <f t="shared" si="64"/>
        <v>#N/A</v>
      </c>
      <c r="F147" s="1" t="e">
        <f t="shared" si="64"/>
        <v>#N/A</v>
      </c>
      <c r="G147" s="1" t="e">
        <f t="shared" si="64"/>
        <v>#N/A</v>
      </c>
      <c r="H147" s="1" t="e">
        <f t="shared" si="64"/>
        <v>#N/A</v>
      </c>
      <c r="I147" s="1" t="e">
        <f t="shared" si="64"/>
        <v>#N/A</v>
      </c>
      <c r="J147" s="1" t="e">
        <f t="shared" si="64"/>
        <v>#N/A</v>
      </c>
      <c r="K147" s="1" t="e">
        <f t="shared" si="64"/>
        <v>#N/A</v>
      </c>
      <c r="L147" s="1" t="e">
        <f t="shared" si="64"/>
        <v>#N/A</v>
      </c>
      <c r="M147" s="1" t="e">
        <f t="shared" si="64"/>
        <v>#N/A</v>
      </c>
      <c r="N147" s="1" t="e">
        <f t="shared" si="64"/>
        <v>#N/A</v>
      </c>
    </row>
    <row r="148" spans="1:14" x14ac:dyDescent="0.45">
      <c r="A148" t="str">
        <f t="shared" ca="1" si="51"/>
        <v>0 (£0, 0%)</v>
      </c>
      <c r="D148" s="1">
        <f t="shared" ref="D148:N148" si="65">D109*GasDeliveredHeatTariff</f>
        <v>0</v>
      </c>
      <c r="E148" s="1" t="e">
        <f t="shared" si="65"/>
        <v>#N/A</v>
      </c>
      <c r="F148" s="1" t="e">
        <f t="shared" si="65"/>
        <v>#N/A</v>
      </c>
      <c r="G148" s="1" t="e">
        <f t="shared" si="65"/>
        <v>#N/A</v>
      </c>
      <c r="H148" s="1" t="e">
        <f t="shared" si="65"/>
        <v>#N/A</v>
      </c>
      <c r="I148" s="1" t="e">
        <f t="shared" si="65"/>
        <v>#N/A</v>
      </c>
      <c r="J148" s="1" t="e">
        <f t="shared" si="65"/>
        <v>#N/A</v>
      </c>
      <c r="K148" s="1" t="e">
        <f t="shared" si="65"/>
        <v>#N/A</v>
      </c>
      <c r="L148" s="1" t="e">
        <f t="shared" si="65"/>
        <v>#N/A</v>
      </c>
      <c r="M148" s="1" t="e">
        <f t="shared" si="65"/>
        <v>#N/A</v>
      </c>
      <c r="N148" s="1" t="e">
        <f t="shared" si="65"/>
        <v>#N/A</v>
      </c>
    </row>
    <row r="149" spans="1:14" x14ac:dyDescent="0.45">
      <c r="A149" t="str">
        <f t="shared" ca="1" si="51"/>
        <v>0 (£0, 0%)</v>
      </c>
      <c r="D149" s="1">
        <f t="shared" ref="D149:N149" si="66">D110*GasDeliveredHeatTariff</f>
        <v>0</v>
      </c>
      <c r="E149" s="1" t="e">
        <f t="shared" si="66"/>
        <v>#N/A</v>
      </c>
      <c r="F149" s="1" t="e">
        <f t="shared" si="66"/>
        <v>#N/A</v>
      </c>
      <c r="G149" s="1" t="e">
        <f t="shared" si="66"/>
        <v>#N/A</v>
      </c>
      <c r="H149" s="1" t="e">
        <f t="shared" si="66"/>
        <v>#N/A</v>
      </c>
      <c r="I149" s="1" t="e">
        <f t="shared" si="66"/>
        <v>#N/A</v>
      </c>
      <c r="J149" s="1" t="e">
        <f t="shared" si="66"/>
        <v>#N/A</v>
      </c>
      <c r="K149" s="1" t="e">
        <f t="shared" si="66"/>
        <v>#N/A</v>
      </c>
      <c r="L149" s="1" t="e">
        <f t="shared" si="66"/>
        <v>#N/A</v>
      </c>
      <c r="M149" s="1" t="e">
        <f t="shared" si="66"/>
        <v>#N/A</v>
      </c>
      <c r="N149" s="1" t="e">
        <f t="shared" si="66"/>
        <v>#N/A</v>
      </c>
    </row>
    <row r="150" spans="1:14" x14ac:dyDescent="0.45">
      <c r="A150" t="str">
        <f t="shared" ca="1" si="51"/>
        <v>0 (£0, 0%)</v>
      </c>
      <c r="D150" s="1">
        <f t="shared" ref="D150:N150" si="67">D111*GasDeliveredHeatTariff</f>
        <v>0</v>
      </c>
      <c r="E150" s="1" t="e">
        <f t="shared" si="67"/>
        <v>#N/A</v>
      </c>
      <c r="F150" s="1" t="e">
        <f t="shared" si="67"/>
        <v>#N/A</v>
      </c>
      <c r="G150" s="1" t="e">
        <f t="shared" si="67"/>
        <v>#N/A</v>
      </c>
      <c r="H150" s="1" t="e">
        <f t="shared" si="67"/>
        <v>#N/A</v>
      </c>
      <c r="I150" s="1" t="e">
        <f t="shared" si="67"/>
        <v>#N/A</v>
      </c>
      <c r="J150" s="1" t="e">
        <f t="shared" si="67"/>
        <v>#N/A</v>
      </c>
      <c r="K150" s="1" t="e">
        <f t="shared" si="67"/>
        <v>#N/A</v>
      </c>
      <c r="L150" s="1" t="e">
        <f t="shared" si="67"/>
        <v>#N/A</v>
      </c>
      <c r="M150" s="1" t="e">
        <f t="shared" si="67"/>
        <v>#N/A</v>
      </c>
      <c r="N150" s="1" t="e">
        <f t="shared" si="67"/>
        <v>#N/A</v>
      </c>
    </row>
    <row r="151" spans="1:14" x14ac:dyDescent="0.45">
      <c r="A151" t="str">
        <f t="shared" ca="1" si="51"/>
        <v>0 (£0, 0%)</v>
      </c>
      <c r="D151" s="1">
        <f t="shared" ref="D151:N151" si="68">D112*GasDeliveredHeatTariff</f>
        <v>0</v>
      </c>
      <c r="E151" s="1" t="e">
        <f t="shared" si="68"/>
        <v>#N/A</v>
      </c>
      <c r="F151" s="1" t="e">
        <f t="shared" si="68"/>
        <v>#N/A</v>
      </c>
      <c r="G151" s="1" t="e">
        <f t="shared" si="68"/>
        <v>#N/A</v>
      </c>
      <c r="H151" s="1" t="e">
        <f t="shared" si="68"/>
        <v>#N/A</v>
      </c>
      <c r="I151" s="1" t="e">
        <f t="shared" si="68"/>
        <v>#N/A</v>
      </c>
      <c r="J151" s="1" t="e">
        <f t="shared" si="68"/>
        <v>#N/A</v>
      </c>
      <c r="K151" s="1" t="e">
        <f t="shared" si="68"/>
        <v>#N/A</v>
      </c>
      <c r="L151" s="1" t="e">
        <f t="shared" si="68"/>
        <v>#N/A</v>
      </c>
      <c r="M151" s="1" t="e">
        <f t="shared" si="68"/>
        <v>#N/A</v>
      </c>
      <c r="N151" s="1" t="e">
        <f t="shared" si="68"/>
        <v>#N/A</v>
      </c>
    </row>
    <row r="152" spans="1:14" x14ac:dyDescent="0.45">
      <c r="A152" t="str">
        <f t="shared" ca="1" si="51"/>
        <v>0 (£0, 0%)</v>
      </c>
      <c r="D152" s="1">
        <f t="shared" ref="D152:N152" si="69">D113*GasDeliveredHeatTariff</f>
        <v>0</v>
      </c>
      <c r="E152" s="1" t="e">
        <f t="shared" si="69"/>
        <v>#N/A</v>
      </c>
      <c r="F152" s="1" t="e">
        <f t="shared" si="69"/>
        <v>#N/A</v>
      </c>
      <c r="G152" s="1" t="e">
        <f t="shared" si="69"/>
        <v>#N/A</v>
      </c>
      <c r="H152" s="1" t="e">
        <f t="shared" si="69"/>
        <v>#N/A</v>
      </c>
      <c r="I152" s="1" t="e">
        <f t="shared" si="69"/>
        <v>#N/A</v>
      </c>
      <c r="J152" s="1" t="e">
        <f t="shared" si="69"/>
        <v>#N/A</v>
      </c>
      <c r="K152" s="1" t="e">
        <f t="shared" si="69"/>
        <v>#N/A</v>
      </c>
      <c r="L152" s="1" t="e">
        <f t="shared" si="69"/>
        <v>#N/A</v>
      </c>
      <c r="M152" s="1" t="e">
        <f t="shared" si="69"/>
        <v>#N/A</v>
      </c>
      <c r="N152" s="1" t="e">
        <f t="shared" si="69"/>
        <v>#N/A</v>
      </c>
    </row>
    <row r="153" spans="1:14" x14ac:dyDescent="0.45">
      <c r="A153" t="str">
        <f t="shared" ca="1" si="51"/>
        <v>0 (£0, 0%)</v>
      </c>
      <c r="D153" s="1">
        <f t="shared" ref="D153:N153" si="70">D114*GasDeliveredHeatTariff</f>
        <v>0</v>
      </c>
      <c r="E153" s="1" t="e">
        <f t="shared" si="70"/>
        <v>#N/A</v>
      </c>
      <c r="F153" s="1" t="e">
        <f t="shared" si="70"/>
        <v>#N/A</v>
      </c>
      <c r="G153" s="1" t="e">
        <f t="shared" si="70"/>
        <v>#N/A</v>
      </c>
      <c r="H153" s="1" t="e">
        <f t="shared" si="70"/>
        <v>#N/A</v>
      </c>
      <c r="I153" s="1" t="e">
        <f t="shared" si="70"/>
        <v>#N/A</v>
      </c>
      <c r="J153" s="1" t="e">
        <f t="shared" si="70"/>
        <v>#N/A</v>
      </c>
      <c r="K153" s="1" t="e">
        <f t="shared" si="70"/>
        <v>#N/A</v>
      </c>
      <c r="L153" s="1" t="e">
        <f t="shared" si="70"/>
        <v>#N/A</v>
      </c>
      <c r="M153" s="1" t="e">
        <f t="shared" si="70"/>
        <v>#N/A</v>
      </c>
      <c r="N153" s="1" t="e">
        <f t="shared" si="70"/>
        <v>#N/A</v>
      </c>
    </row>
    <row r="154" spans="1:14" x14ac:dyDescent="0.45">
      <c r="A154" t="str">
        <f t="shared" ca="1" si="51"/>
        <v>0 (£0, 0%)</v>
      </c>
      <c r="D154" s="1">
        <f t="shared" ref="D154:N154" si="71">D115*GasDeliveredHeatTariff</f>
        <v>0</v>
      </c>
      <c r="E154" s="1" t="e">
        <f t="shared" si="71"/>
        <v>#N/A</v>
      </c>
      <c r="F154" s="1" t="e">
        <f t="shared" si="71"/>
        <v>#N/A</v>
      </c>
      <c r="G154" s="1" t="e">
        <f t="shared" si="71"/>
        <v>#N/A</v>
      </c>
      <c r="H154" s="1" t="e">
        <f t="shared" si="71"/>
        <v>#N/A</v>
      </c>
      <c r="I154" s="1" t="e">
        <f t="shared" si="71"/>
        <v>#N/A</v>
      </c>
      <c r="J154" s="1" t="e">
        <f t="shared" si="71"/>
        <v>#N/A</v>
      </c>
      <c r="K154" s="1" t="e">
        <f t="shared" si="71"/>
        <v>#N/A</v>
      </c>
      <c r="L154" s="1" t="e">
        <f t="shared" si="71"/>
        <v>#N/A</v>
      </c>
      <c r="M154" s="1" t="e">
        <f t="shared" si="71"/>
        <v>#N/A</v>
      </c>
      <c r="N154" s="1" t="e">
        <f t="shared" si="71"/>
        <v>#N/A</v>
      </c>
    </row>
    <row r="155" spans="1:14" x14ac:dyDescent="0.45">
      <c r="A155" t="str">
        <f t="shared" ca="1" si="51"/>
        <v>0 (£0, 0%)</v>
      </c>
      <c r="D155" s="1">
        <f t="shared" ref="D155:N155" si="72">D116*GasDeliveredHeatTariff</f>
        <v>0</v>
      </c>
      <c r="E155" s="1" t="e">
        <f t="shared" si="72"/>
        <v>#N/A</v>
      </c>
      <c r="F155" s="1" t="e">
        <f t="shared" si="72"/>
        <v>#N/A</v>
      </c>
      <c r="G155" s="1" t="e">
        <f t="shared" si="72"/>
        <v>#N/A</v>
      </c>
      <c r="H155" s="1" t="e">
        <f t="shared" si="72"/>
        <v>#N/A</v>
      </c>
      <c r="I155" s="1" t="e">
        <f t="shared" si="72"/>
        <v>#N/A</v>
      </c>
      <c r="J155" s="1" t="e">
        <f t="shared" si="72"/>
        <v>#N/A</v>
      </c>
      <c r="K155" s="1" t="e">
        <f t="shared" si="72"/>
        <v>#N/A</v>
      </c>
      <c r="L155" s="1" t="e">
        <f t="shared" si="72"/>
        <v>#N/A</v>
      </c>
      <c r="M155" s="1" t="e">
        <f t="shared" si="72"/>
        <v>#N/A</v>
      </c>
      <c r="N155" s="1" t="e">
        <f t="shared" si="72"/>
        <v>#N/A</v>
      </c>
    </row>
    <row r="156" spans="1:14" x14ac:dyDescent="0.45">
      <c r="A156" t="str">
        <f t="shared" ca="1" si="51"/>
        <v>0 (£0, 0%)</v>
      </c>
      <c r="D156" s="1">
        <f t="shared" ref="D156:N156" si="73">D117*GasDeliveredHeatTariff</f>
        <v>0</v>
      </c>
      <c r="E156" s="1" t="e">
        <f t="shared" si="73"/>
        <v>#N/A</v>
      </c>
      <c r="F156" s="1" t="e">
        <f t="shared" si="73"/>
        <v>#N/A</v>
      </c>
      <c r="G156" s="1" t="e">
        <f t="shared" si="73"/>
        <v>#N/A</v>
      </c>
      <c r="H156" s="1" t="e">
        <f t="shared" si="73"/>
        <v>#N/A</v>
      </c>
      <c r="I156" s="1" t="e">
        <f t="shared" si="73"/>
        <v>#N/A</v>
      </c>
      <c r="J156" s="1" t="e">
        <f t="shared" si="73"/>
        <v>#N/A</v>
      </c>
      <c r="K156" s="1" t="e">
        <f t="shared" si="73"/>
        <v>#N/A</v>
      </c>
      <c r="L156" s="1" t="e">
        <f t="shared" si="73"/>
        <v>#N/A</v>
      </c>
      <c r="M156" s="1" t="e">
        <f t="shared" si="73"/>
        <v>#N/A</v>
      </c>
      <c r="N156" s="1" t="e">
        <f t="shared" si="73"/>
        <v>#N/A</v>
      </c>
    </row>
    <row r="194" spans="1:13" s="34" customFormat="1" x14ac:dyDescent="0.45">
      <c r="A194" s="34" t="s">
        <v>13794</v>
      </c>
    </row>
    <row r="196" spans="1:13" x14ac:dyDescent="0.45">
      <c r="A196" t="s">
        <v>11</v>
      </c>
      <c r="B196" t="s">
        <v>13774</v>
      </c>
      <c r="C196" t="s">
        <v>13776</v>
      </c>
      <c r="D196" t="str" cm="1">
        <f t="array" aca="1" ref="D196:M220" ca="1">_xlfn._xlws.SORT(E93:N117,2,1,TRUE)</f>
        <v/>
      </c>
      <c r="E196" t="str">
        <f ca="1"/>
        <v>Internal Walls (kWh/year)</v>
      </c>
      <c r="F196" t="str">
        <f ca="1"/>
        <v>Internal Ceiling (kWh/year)</v>
      </c>
      <c r="G196" t="str">
        <f ca="1"/>
        <v>Roof Glazing (kWh/year)</v>
      </c>
      <c r="H196" t="str">
        <f ca="1"/>
        <v>Doors (kWh/year)</v>
      </c>
      <c r="I196" t="str">
        <f ca="1"/>
        <v>Internal Floor (kWh/year)</v>
      </c>
      <c r="J196" t="str">
        <f ca="1"/>
        <v>Roof (kWh/year)</v>
      </c>
      <c r="K196" t="str">
        <f ca="1"/>
        <v>Floor (kWh/year)</v>
      </c>
      <c r="L196" t="str">
        <f ca="1"/>
        <v>Windows (kWh/year)</v>
      </c>
      <c r="M196" t="str">
        <f ca="1"/>
        <v>External Walls (kWh/year)</v>
      </c>
    </row>
    <row r="197" spans="1:13" x14ac:dyDescent="0.45">
      <c r="A197" t="s">
        <v>104</v>
      </c>
      <c r="B197" s="24">
        <f t="shared" ref="B197:B220" ca="1" si="74">C94</f>
        <v>8245</v>
      </c>
      <c r="C197" s="84">
        <f ca="1">SUMIF(D197:M197,"&lt;&gt;#N/A")</f>
        <v>8271.3282435277761</v>
      </c>
      <c r="D197" s="84">
        <f ca="1"/>
        <v>-125.81427876951537</v>
      </c>
      <c r="E197" s="84">
        <f ca="1"/>
        <v>68.122544493649741</v>
      </c>
      <c r="F197" s="84">
        <f ca="1"/>
        <v>196.69220607661822</v>
      </c>
      <c r="G197" s="84">
        <f ca="1"/>
        <v>339.79660689814904</v>
      </c>
      <c r="H197" s="84">
        <f ca="1"/>
        <v>346.76970562926454</v>
      </c>
      <c r="I197" s="84">
        <f ca="1"/>
        <v>813.66888762867541</v>
      </c>
      <c r="J197" s="84">
        <f ca="1"/>
        <v>824.24069871803613</v>
      </c>
      <c r="K197" s="84">
        <f ca="1"/>
        <v>1741.9547626595486</v>
      </c>
      <c r="L197" s="84">
        <f ca="1"/>
        <v>1856.5969807194901</v>
      </c>
      <c r="M197" s="84">
        <f ca="1"/>
        <v>2209.3001294738592</v>
      </c>
    </row>
    <row r="198" spans="1:13" x14ac:dyDescent="0.45">
      <c r="A198" t="str">
        <f t="shared" ref="A198:A220" ca="1" si="75">A95</f>
        <v>Living Room</v>
      </c>
      <c r="B198">
        <f t="shared" ca="1" si="74"/>
        <v>1987</v>
      </c>
      <c r="C198" s="27">
        <f t="shared" ref="C198:C220" ca="1" si="76">SUMIF(D198:M198,"&lt;&gt;#N/A")</f>
        <v>1988.9404296875</v>
      </c>
      <c r="D198" s="27">
        <f ca="1"/>
        <v>143.591796875</v>
      </c>
      <c r="E198" s="27">
        <f ca="1"/>
        <v>87.3193359375</v>
      </c>
      <c r="F198" s="27" t="e">
        <f ca="1"/>
        <v>#N/A</v>
      </c>
      <c r="G198" s="27">
        <f ca="1"/>
        <v>0</v>
      </c>
      <c r="H198" s="27">
        <f ca="1"/>
        <v>0</v>
      </c>
      <c r="I198" s="27">
        <f ca="1"/>
        <v>0</v>
      </c>
      <c r="J198" s="27">
        <f ca="1"/>
        <v>430.775390625</v>
      </c>
      <c r="K198" s="27">
        <f ca="1"/>
        <v>465.703125</v>
      </c>
      <c r="L198" s="27">
        <f ca="1"/>
        <v>293.0048828125</v>
      </c>
      <c r="M198" s="27">
        <f ca="1"/>
        <v>568.5458984375</v>
      </c>
    </row>
    <row r="199" spans="1:13" x14ac:dyDescent="0.45">
      <c r="A199" t="str">
        <f t="shared" ca="1" si="75"/>
        <v>Bedroom</v>
      </c>
      <c r="B199">
        <f t="shared" ca="1" si="74"/>
        <v>1692</v>
      </c>
      <c r="C199" s="27">
        <f t="shared" ca="1" si="76"/>
        <v>1694.2351387054161</v>
      </c>
      <c r="D199" s="27">
        <f ca="1"/>
        <v>-33.527080581241741</v>
      </c>
      <c r="E199" s="27">
        <f ca="1"/>
        <v>0</v>
      </c>
      <c r="F199" s="27">
        <f ca="1"/>
        <v>196.69220607661822</v>
      </c>
      <c r="G199" s="27">
        <f ca="1"/>
        <v>0</v>
      </c>
      <c r="H199" s="27">
        <f ca="1"/>
        <v>-8.940554821664465</v>
      </c>
      <c r="I199" s="27">
        <f ca="1"/>
        <v>315.1545574636724</v>
      </c>
      <c r="J199" s="27">
        <f ca="1"/>
        <v>0</v>
      </c>
      <c r="K199" s="27">
        <f ca="1"/>
        <v>485.02509907529719</v>
      </c>
      <c r="L199" s="27">
        <f ca="1"/>
        <v>241.39498018494055</v>
      </c>
      <c r="M199" s="27">
        <f ca="1"/>
        <v>498.43593130779391</v>
      </c>
    </row>
    <row r="200" spans="1:13" x14ac:dyDescent="0.45">
      <c r="A200" t="str">
        <f t="shared" ca="1" si="75"/>
        <v>Utility</v>
      </c>
      <c r="B200">
        <f t="shared" ca="1" si="74"/>
        <v>1321</v>
      </c>
      <c r="C200" s="27">
        <f t="shared" ca="1" si="76"/>
        <v>1321</v>
      </c>
      <c r="D200" s="27">
        <f ca="1"/>
        <v>0</v>
      </c>
      <c r="E200" s="27">
        <f ca="1"/>
        <v>0</v>
      </c>
      <c r="F200" s="27" t="e">
        <f ca="1"/>
        <v>#N/A</v>
      </c>
      <c r="G200" s="27">
        <f ca="1"/>
        <v>147.5228426395939</v>
      </c>
      <c r="H200" s="27">
        <f ca="1"/>
        <v>395.62944162436548</v>
      </c>
      <c r="I200" s="27">
        <f ca="1"/>
        <v>265.98815566835873</v>
      </c>
      <c r="J200" s="27">
        <f ca="1"/>
        <v>120.70050761421319</v>
      </c>
      <c r="K200" s="27">
        <f ca="1"/>
        <v>0</v>
      </c>
      <c r="L200" s="27">
        <f ca="1"/>
        <v>281.63451776649748</v>
      </c>
      <c r="M200" s="27">
        <f ca="1"/>
        <v>109.52453468697124</v>
      </c>
    </row>
    <row r="201" spans="1:13" x14ac:dyDescent="0.45">
      <c r="A201" t="str">
        <f t="shared" ca="1" si="75"/>
        <v>Study</v>
      </c>
      <c r="B201">
        <f t="shared" ca="1" si="74"/>
        <v>792</v>
      </c>
      <c r="C201" s="27">
        <f t="shared" ca="1" si="76"/>
        <v>790.05882352941171</v>
      </c>
      <c r="D201" s="27">
        <f ca="1"/>
        <v>143.64705882352942</v>
      </c>
      <c r="E201" s="27">
        <f ca="1"/>
        <v>23.294117647058822</v>
      </c>
      <c r="F201" s="27" t="e">
        <f ca="1"/>
        <v>#N/A</v>
      </c>
      <c r="G201" s="27">
        <f ca="1"/>
        <v>0</v>
      </c>
      <c r="H201" s="27">
        <f ca="1"/>
        <v>0</v>
      </c>
      <c r="I201" s="27">
        <f ca="1"/>
        <v>0</v>
      </c>
      <c r="J201" s="27">
        <f ca="1"/>
        <v>0</v>
      </c>
      <c r="K201" s="27">
        <f ca="1"/>
        <v>184.41176470588235</v>
      </c>
      <c r="L201" s="27">
        <f ca="1"/>
        <v>215.47058823529409</v>
      </c>
      <c r="M201" s="27">
        <f ca="1"/>
        <v>223.23529411764704</v>
      </c>
    </row>
    <row r="202" spans="1:13" x14ac:dyDescent="0.45">
      <c r="A202" t="str">
        <f t="shared" ca="1" si="75"/>
        <v>Hall</v>
      </c>
      <c r="B202">
        <f t="shared" ca="1" si="74"/>
        <v>588</v>
      </c>
      <c r="C202" s="27">
        <f t="shared" ca="1" si="76"/>
        <v>590.23574144486702</v>
      </c>
      <c r="D202" s="27">
        <f ca="1"/>
        <v>-69.307984790874528</v>
      </c>
      <c r="E202" s="27">
        <f ca="1"/>
        <v>0</v>
      </c>
      <c r="F202" s="27" t="e">
        <f ca="1"/>
        <v>#N/A</v>
      </c>
      <c r="G202" s="27">
        <f ca="1"/>
        <v>192.27376425855513</v>
      </c>
      <c r="H202" s="27">
        <f ca="1"/>
        <v>0</v>
      </c>
      <c r="I202" s="27">
        <f ca="1"/>
        <v>0</v>
      </c>
      <c r="J202" s="27">
        <f ca="1"/>
        <v>78.250950570342212</v>
      </c>
      <c r="K202" s="27">
        <f ca="1"/>
        <v>60.365019011406844</v>
      </c>
      <c r="L202" s="27">
        <f ca="1"/>
        <v>140.85171102661596</v>
      </c>
      <c r="M202" s="27">
        <f ca="1"/>
        <v>187.8022813688213</v>
      </c>
    </row>
    <row r="203" spans="1:13" x14ac:dyDescent="0.45">
      <c r="A203" t="str">
        <f t="shared" ca="1" si="75"/>
        <v>Kitchen</v>
      </c>
      <c r="B203">
        <f t="shared" ca="1" si="74"/>
        <v>492</v>
      </c>
      <c r="C203" s="27">
        <f t="shared" ca="1" si="76"/>
        <v>489.76363636363629</v>
      </c>
      <c r="D203" s="27">
        <f ca="1"/>
        <v>-96.163636363636371</v>
      </c>
      <c r="E203" s="27">
        <f ca="1"/>
        <v>-42.490909090909092</v>
      </c>
      <c r="F203" s="27" t="e">
        <f ca="1"/>
        <v>#N/A</v>
      </c>
      <c r="G203" s="27">
        <f ca="1"/>
        <v>0</v>
      </c>
      <c r="H203" s="27">
        <f ca="1"/>
        <v>0</v>
      </c>
      <c r="I203" s="27">
        <f ca="1"/>
        <v>0</v>
      </c>
      <c r="J203" s="27">
        <f ca="1"/>
        <v>118.52727272727273</v>
      </c>
      <c r="K203" s="27">
        <f ca="1"/>
        <v>125.23636363636362</v>
      </c>
      <c r="L203" s="27">
        <f ca="1"/>
        <v>96.163636363636371</v>
      </c>
      <c r="M203" s="27">
        <f ca="1"/>
        <v>288.49090909090904</v>
      </c>
    </row>
    <row r="204" spans="1:13" x14ac:dyDescent="0.45">
      <c r="A204" t="str">
        <f t="shared" ca="1" si="75"/>
        <v>Bath</v>
      </c>
      <c r="B204">
        <f t="shared" ca="1" si="74"/>
        <v>437</v>
      </c>
      <c r="C204" s="27">
        <f t="shared" ca="1" si="76"/>
        <v>438.85957446808516</v>
      </c>
      <c r="D204" s="27">
        <f ca="1"/>
        <v>107.85531914893618</v>
      </c>
      <c r="E204" s="27">
        <f ca="1"/>
        <v>0</v>
      </c>
      <c r="F204" s="27" t="e">
        <f ca="1"/>
        <v>#N/A</v>
      </c>
      <c r="G204" s="27">
        <f ca="1"/>
        <v>0</v>
      </c>
      <c r="H204" s="27">
        <f ca="1"/>
        <v>42.770212765957446</v>
      </c>
      <c r="I204" s="27">
        <f ca="1"/>
        <v>0</v>
      </c>
      <c r="J204" s="27">
        <f ca="1"/>
        <v>0</v>
      </c>
      <c r="K204" s="27">
        <f ca="1"/>
        <v>83.680851063829792</v>
      </c>
      <c r="L204" s="27">
        <f ca="1"/>
        <v>128.31063829787234</v>
      </c>
      <c r="M204" s="27">
        <f ca="1"/>
        <v>76.242553191489364</v>
      </c>
    </row>
    <row r="205" spans="1:13" x14ac:dyDescent="0.45">
      <c r="A205" t="str">
        <f t="shared" ca="1" si="75"/>
        <v>Landing 2</v>
      </c>
      <c r="B205">
        <f t="shared" ca="1" si="74"/>
        <v>333</v>
      </c>
      <c r="C205" s="27">
        <f t="shared" ca="1" si="76"/>
        <v>335.23489932885906</v>
      </c>
      <c r="D205" s="27">
        <f ca="1"/>
        <v>-29.053691275167786</v>
      </c>
      <c r="E205" s="27">
        <f ca="1"/>
        <v>0</v>
      </c>
      <c r="F205" s="27" t="e">
        <f ca="1"/>
        <v>#N/A</v>
      </c>
      <c r="G205" s="27">
        <f ca="1"/>
        <v>0</v>
      </c>
      <c r="H205" s="27">
        <f ca="1"/>
        <v>0</v>
      </c>
      <c r="I205" s="27">
        <f ca="1"/>
        <v>84.926174496644308</v>
      </c>
      <c r="J205" s="27">
        <f ca="1"/>
        <v>75.986577181208048</v>
      </c>
      <c r="K205" s="27">
        <f ca="1"/>
        <v>98.335570469798668</v>
      </c>
      <c r="L205" s="27">
        <f ca="1"/>
        <v>105.04026845637584</v>
      </c>
      <c r="M205" s="27">
        <f ca="1"/>
        <v>0</v>
      </c>
    </row>
    <row r="206" spans="1:13" x14ac:dyDescent="0.45">
      <c r="A206" t="str">
        <f t="shared" ca="1" si="75"/>
        <v>Bedroom</v>
      </c>
      <c r="B206">
        <f t="shared" ca="1" si="74"/>
        <v>295</v>
      </c>
      <c r="C206" s="27">
        <f t="shared" ca="1" si="76"/>
        <v>295</v>
      </c>
      <c r="D206" s="27">
        <f ca="1"/>
        <v>-158.67424242424241</v>
      </c>
      <c r="E206" s="27">
        <f ca="1"/>
        <v>0</v>
      </c>
      <c r="F206" s="27" t="e">
        <f ca="1"/>
        <v>#N/A</v>
      </c>
      <c r="G206" s="27">
        <f ca="1"/>
        <v>0</v>
      </c>
      <c r="H206" s="27">
        <f ca="1"/>
        <v>-82.689393939393938</v>
      </c>
      <c r="I206" s="27">
        <f ca="1"/>
        <v>0</v>
      </c>
      <c r="J206" s="27">
        <f ca="1"/>
        <v>0</v>
      </c>
      <c r="K206" s="27">
        <f ca="1"/>
        <v>138.56060606060606</v>
      </c>
      <c r="L206" s="27">
        <f ca="1"/>
        <v>163.14393939393938</v>
      </c>
      <c r="M206" s="27">
        <f ca="1"/>
        <v>234.65909090909091</v>
      </c>
    </row>
    <row r="207" spans="1:13" x14ac:dyDescent="0.45">
      <c r="A207" t="str">
        <f t="shared" ca="1" si="75"/>
        <v>Landing 1</v>
      </c>
      <c r="B207">
        <f t="shared" ca="1" si="74"/>
        <v>246</v>
      </c>
      <c r="C207" s="27">
        <f t="shared" ca="1" si="76"/>
        <v>246.00000000000003</v>
      </c>
      <c r="D207" s="27">
        <f ca="1"/>
        <v>-134.18181818181816</v>
      </c>
      <c r="E207" s="27">
        <f ca="1"/>
        <v>0</v>
      </c>
      <c r="F207" s="27" t="e">
        <f ca="1"/>
        <v>#N/A</v>
      </c>
      <c r="G207" s="27">
        <f ca="1"/>
        <v>0</v>
      </c>
      <c r="H207" s="27">
        <f ca="1"/>
        <v>0</v>
      </c>
      <c r="I207" s="27">
        <f ca="1"/>
        <v>147.6</v>
      </c>
      <c r="J207" s="27">
        <f ca="1"/>
        <v>0</v>
      </c>
      <c r="K207" s="27">
        <f ca="1"/>
        <v>0</v>
      </c>
      <c r="L207" s="27">
        <f ca="1"/>
        <v>210.21818181818182</v>
      </c>
      <c r="M207" s="27">
        <f ca="1"/>
        <v>22.363636363636363</v>
      </c>
    </row>
    <row r="208" spans="1:13" x14ac:dyDescent="0.45">
      <c r="A208" t="str">
        <f t="shared" ca="1" si="75"/>
        <v>Shower</v>
      </c>
      <c r="B208">
        <f t="shared" ca="1" si="74"/>
        <v>82</v>
      </c>
      <c r="C208" s="27">
        <f t="shared" ca="1" si="76"/>
        <v>82</v>
      </c>
      <c r="D208" s="27">
        <f ca="1"/>
        <v>0</v>
      </c>
      <c r="E208" s="27">
        <f ca="1"/>
        <v>0</v>
      </c>
      <c r="F208" s="27" t="e">
        <f ca="1"/>
        <v>#N/A</v>
      </c>
      <c r="G208" s="27">
        <f ca="1"/>
        <v>0</v>
      </c>
      <c r="H208" s="27">
        <f ca="1"/>
        <v>0</v>
      </c>
      <c r="I208" s="27">
        <f ca="1"/>
        <v>0</v>
      </c>
      <c r="J208" s="27">
        <f ca="1"/>
        <v>0</v>
      </c>
      <c r="K208" s="27">
        <f ca="1"/>
        <v>100.63636363636364</v>
      </c>
      <c r="L208" s="27">
        <f ca="1"/>
        <v>-18.636363636363637</v>
      </c>
      <c r="M208" s="27" t="e">
        <f ca="1"/>
        <v>#N/A</v>
      </c>
    </row>
    <row r="209" spans="1:13" x14ac:dyDescent="0.45">
      <c r="A209">
        <f t="shared" ca="1" si="75"/>
        <v>0</v>
      </c>
      <c r="B209">
        <f t="shared" ca="1" si="74"/>
        <v>0</v>
      </c>
      <c r="C209" s="27">
        <f t="shared" ca="1" si="76"/>
        <v>0</v>
      </c>
      <c r="D209" s="27" t="e">
        <f ca="1"/>
        <v>#N/A</v>
      </c>
      <c r="E209" s="27" t="e">
        <f ca="1"/>
        <v>#N/A</v>
      </c>
      <c r="F209" s="27" t="e">
        <f ca="1"/>
        <v>#N/A</v>
      </c>
      <c r="G209" s="27" t="e">
        <f ca="1"/>
        <v>#N/A</v>
      </c>
      <c r="H209" s="27" t="e">
        <f ca="1"/>
        <v>#N/A</v>
      </c>
      <c r="I209" s="27" t="e">
        <f ca="1"/>
        <v>#N/A</v>
      </c>
      <c r="J209" s="27" t="e">
        <f ca="1"/>
        <v>#N/A</v>
      </c>
      <c r="K209" s="27" t="e">
        <f ca="1"/>
        <v>#N/A</v>
      </c>
      <c r="L209" s="27" t="e">
        <f ca="1"/>
        <v>#N/A</v>
      </c>
      <c r="M209" s="27" t="e">
        <f ca="1"/>
        <v>#N/A</v>
      </c>
    </row>
    <row r="210" spans="1:13" x14ac:dyDescent="0.45">
      <c r="A210">
        <f t="shared" si="75"/>
        <v>0</v>
      </c>
      <c r="B210">
        <f t="shared" si="74"/>
        <v>0</v>
      </c>
      <c r="C210" s="27">
        <f t="shared" ca="1" si="76"/>
        <v>0</v>
      </c>
      <c r="D210" s="27" t="e">
        <f ca="1"/>
        <v>#N/A</v>
      </c>
      <c r="E210" s="27" t="e">
        <f ca="1"/>
        <v>#N/A</v>
      </c>
      <c r="F210" s="27" t="e">
        <f ca="1"/>
        <v>#N/A</v>
      </c>
      <c r="G210" s="27" t="e">
        <f ca="1"/>
        <v>#N/A</v>
      </c>
      <c r="H210" s="27" t="e">
        <f ca="1"/>
        <v>#N/A</v>
      </c>
      <c r="I210" s="27" t="e">
        <f ca="1"/>
        <v>#N/A</v>
      </c>
      <c r="J210" s="27" t="e">
        <f ca="1"/>
        <v>#N/A</v>
      </c>
      <c r="K210" s="27" t="e">
        <f ca="1"/>
        <v>#N/A</v>
      </c>
      <c r="L210" s="27" t="e">
        <f ca="1"/>
        <v>#N/A</v>
      </c>
      <c r="M210" s="27" t="e">
        <f ca="1"/>
        <v>#N/A</v>
      </c>
    </row>
    <row r="211" spans="1:13" x14ac:dyDescent="0.45">
      <c r="A211">
        <f t="shared" si="75"/>
        <v>0</v>
      </c>
      <c r="B211">
        <f t="shared" si="74"/>
        <v>0</v>
      </c>
      <c r="C211" s="27">
        <f t="shared" ca="1" si="76"/>
        <v>0</v>
      </c>
      <c r="D211" s="27" t="e">
        <f ca="1"/>
        <v>#N/A</v>
      </c>
      <c r="E211" s="27" t="e">
        <f ca="1"/>
        <v>#N/A</v>
      </c>
      <c r="F211" s="27" t="e">
        <f ca="1"/>
        <v>#N/A</v>
      </c>
      <c r="G211" s="27" t="e">
        <f ca="1"/>
        <v>#N/A</v>
      </c>
      <c r="H211" s="27" t="e">
        <f ca="1"/>
        <v>#N/A</v>
      </c>
      <c r="I211" s="27" t="e">
        <f ca="1"/>
        <v>#N/A</v>
      </c>
      <c r="J211" s="27" t="e">
        <f ca="1"/>
        <v>#N/A</v>
      </c>
      <c r="K211" s="27" t="e">
        <f ca="1"/>
        <v>#N/A</v>
      </c>
      <c r="L211" s="27" t="e">
        <f ca="1"/>
        <v>#N/A</v>
      </c>
      <c r="M211" s="27" t="e">
        <f ca="1"/>
        <v>#N/A</v>
      </c>
    </row>
    <row r="212" spans="1:13" x14ac:dyDescent="0.45">
      <c r="A212">
        <f t="shared" si="75"/>
        <v>0</v>
      </c>
      <c r="B212">
        <f t="shared" si="74"/>
        <v>0</v>
      </c>
      <c r="C212" s="27">
        <f t="shared" ca="1" si="76"/>
        <v>0</v>
      </c>
      <c r="D212" s="27" t="e">
        <f ca="1"/>
        <v>#N/A</v>
      </c>
      <c r="E212" s="27" t="e">
        <f ca="1"/>
        <v>#N/A</v>
      </c>
      <c r="F212" s="27" t="e">
        <f ca="1"/>
        <v>#N/A</v>
      </c>
      <c r="G212" s="27" t="e">
        <f ca="1"/>
        <v>#N/A</v>
      </c>
      <c r="H212" s="27" t="e">
        <f ca="1"/>
        <v>#N/A</v>
      </c>
      <c r="I212" s="27" t="e">
        <f ca="1"/>
        <v>#N/A</v>
      </c>
      <c r="J212" s="27" t="e">
        <f ca="1"/>
        <v>#N/A</v>
      </c>
      <c r="K212" s="27" t="e">
        <f ca="1"/>
        <v>#N/A</v>
      </c>
      <c r="L212" s="27" t="e">
        <f ca="1"/>
        <v>#N/A</v>
      </c>
      <c r="M212" s="27" t="e">
        <f ca="1"/>
        <v>#N/A</v>
      </c>
    </row>
    <row r="213" spans="1:13" x14ac:dyDescent="0.45">
      <c r="A213">
        <f t="shared" si="75"/>
        <v>0</v>
      </c>
      <c r="B213">
        <f t="shared" si="74"/>
        <v>0</v>
      </c>
      <c r="C213" s="27">
        <f t="shared" ca="1" si="76"/>
        <v>0</v>
      </c>
      <c r="D213" s="27" t="e">
        <f ca="1"/>
        <v>#N/A</v>
      </c>
      <c r="E213" s="27" t="e">
        <f ca="1"/>
        <v>#N/A</v>
      </c>
      <c r="F213" s="27" t="e">
        <f ca="1"/>
        <v>#N/A</v>
      </c>
      <c r="G213" s="27" t="e">
        <f ca="1"/>
        <v>#N/A</v>
      </c>
      <c r="H213" s="27" t="e">
        <f ca="1"/>
        <v>#N/A</v>
      </c>
      <c r="I213" s="27" t="e">
        <f ca="1"/>
        <v>#N/A</v>
      </c>
      <c r="J213" s="27" t="e">
        <f ca="1"/>
        <v>#N/A</v>
      </c>
      <c r="K213" s="27" t="e">
        <f ca="1"/>
        <v>#N/A</v>
      </c>
      <c r="L213" s="27" t="e">
        <f ca="1"/>
        <v>#N/A</v>
      </c>
      <c r="M213" s="27" t="e">
        <f ca="1"/>
        <v>#N/A</v>
      </c>
    </row>
    <row r="214" spans="1:13" x14ac:dyDescent="0.45">
      <c r="A214">
        <f t="shared" si="75"/>
        <v>0</v>
      </c>
      <c r="B214">
        <f t="shared" si="74"/>
        <v>0</v>
      </c>
      <c r="C214" s="27">
        <f t="shared" ca="1" si="76"/>
        <v>0</v>
      </c>
      <c r="D214" s="27" t="e">
        <f ca="1"/>
        <v>#N/A</v>
      </c>
      <c r="E214" s="27" t="e">
        <f ca="1"/>
        <v>#N/A</v>
      </c>
      <c r="F214" s="27" t="e">
        <f ca="1"/>
        <v>#N/A</v>
      </c>
      <c r="G214" s="27" t="e">
        <f ca="1"/>
        <v>#N/A</v>
      </c>
      <c r="H214" s="27" t="e">
        <f ca="1"/>
        <v>#N/A</v>
      </c>
      <c r="I214" s="27" t="e">
        <f ca="1"/>
        <v>#N/A</v>
      </c>
      <c r="J214" s="27" t="e">
        <f ca="1"/>
        <v>#N/A</v>
      </c>
      <c r="K214" s="27" t="e">
        <f ca="1"/>
        <v>#N/A</v>
      </c>
      <c r="L214" s="27" t="e">
        <f ca="1"/>
        <v>#N/A</v>
      </c>
      <c r="M214" s="27" t="e">
        <f ca="1"/>
        <v>#N/A</v>
      </c>
    </row>
    <row r="215" spans="1:13" x14ac:dyDescent="0.45">
      <c r="A215">
        <f t="shared" si="75"/>
        <v>0</v>
      </c>
      <c r="B215">
        <f t="shared" si="74"/>
        <v>0</v>
      </c>
      <c r="C215" s="27">
        <f t="shared" ca="1" si="76"/>
        <v>0</v>
      </c>
      <c r="D215" s="27" t="e">
        <f ca="1"/>
        <v>#N/A</v>
      </c>
      <c r="E215" s="27" t="e">
        <f ca="1"/>
        <v>#N/A</v>
      </c>
      <c r="F215" s="27" t="e">
        <f ca="1"/>
        <v>#N/A</v>
      </c>
      <c r="G215" s="27" t="e">
        <f ca="1"/>
        <v>#N/A</v>
      </c>
      <c r="H215" s="27" t="e">
        <f ca="1"/>
        <v>#N/A</v>
      </c>
      <c r="I215" s="27" t="e">
        <f ca="1"/>
        <v>#N/A</v>
      </c>
      <c r="J215" s="27" t="e">
        <f ca="1"/>
        <v>#N/A</v>
      </c>
      <c r="K215" s="27" t="e">
        <f ca="1"/>
        <v>#N/A</v>
      </c>
      <c r="L215" s="27" t="e">
        <f ca="1"/>
        <v>#N/A</v>
      </c>
      <c r="M215" s="27" t="e">
        <f ca="1"/>
        <v>#N/A</v>
      </c>
    </row>
    <row r="216" spans="1:13" x14ac:dyDescent="0.45">
      <c r="A216">
        <f t="shared" si="75"/>
        <v>0</v>
      </c>
      <c r="B216">
        <f t="shared" si="74"/>
        <v>0</v>
      </c>
      <c r="C216" s="27">
        <f t="shared" ca="1" si="76"/>
        <v>0</v>
      </c>
      <c r="D216" s="27" t="e">
        <f ca="1"/>
        <v>#N/A</v>
      </c>
      <c r="E216" s="27" t="e">
        <f ca="1"/>
        <v>#N/A</v>
      </c>
      <c r="F216" s="27" t="e">
        <f ca="1"/>
        <v>#N/A</v>
      </c>
      <c r="G216" s="27" t="e">
        <f ca="1"/>
        <v>#N/A</v>
      </c>
      <c r="H216" s="27" t="e">
        <f ca="1"/>
        <v>#N/A</v>
      </c>
      <c r="I216" s="27" t="e">
        <f ca="1"/>
        <v>#N/A</v>
      </c>
      <c r="J216" s="27" t="e">
        <f ca="1"/>
        <v>#N/A</v>
      </c>
      <c r="K216" s="27" t="e">
        <f ca="1"/>
        <v>#N/A</v>
      </c>
      <c r="L216" s="27" t="e">
        <f ca="1"/>
        <v>#N/A</v>
      </c>
      <c r="M216" s="27" t="e">
        <f ca="1"/>
        <v>#N/A</v>
      </c>
    </row>
    <row r="217" spans="1:13" x14ac:dyDescent="0.45">
      <c r="A217">
        <f t="shared" si="75"/>
        <v>0</v>
      </c>
      <c r="B217">
        <f t="shared" si="74"/>
        <v>0</v>
      </c>
      <c r="C217" s="27">
        <f t="shared" ca="1" si="76"/>
        <v>0</v>
      </c>
      <c r="D217" s="27" t="e">
        <f ca="1"/>
        <v>#N/A</v>
      </c>
      <c r="E217" s="27" t="e">
        <f ca="1"/>
        <v>#N/A</v>
      </c>
      <c r="F217" s="27" t="e">
        <f ca="1"/>
        <v>#N/A</v>
      </c>
      <c r="G217" s="27" t="e">
        <f ca="1"/>
        <v>#N/A</v>
      </c>
      <c r="H217" s="27" t="e">
        <f ca="1"/>
        <v>#N/A</v>
      </c>
      <c r="I217" s="27" t="e">
        <f ca="1"/>
        <v>#N/A</v>
      </c>
      <c r="J217" s="27" t="e">
        <f ca="1"/>
        <v>#N/A</v>
      </c>
      <c r="K217" s="27" t="e">
        <f ca="1"/>
        <v>#N/A</v>
      </c>
      <c r="L217" s="27" t="e">
        <f ca="1"/>
        <v>#N/A</v>
      </c>
      <c r="M217" s="27" t="e">
        <f ca="1"/>
        <v>#N/A</v>
      </c>
    </row>
    <row r="218" spans="1:13" x14ac:dyDescent="0.45">
      <c r="A218">
        <f t="shared" si="75"/>
        <v>0</v>
      </c>
      <c r="B218">
        <f t="shared" si="74"/>
        <v>0</v>
      </c>
      <c r="C218" s="27">
        <f t="shared" ca="1" si="76"/>
        <v>0</v>
      </c>
      <c r="D218" s="27" t="e">
        <f ca="1"/>
        <v>#N/A</v>
      </c>
      <c r="E218" s="27" t="e">
        <f ca="1"/>
        <v>#N/A</v>
      </c>
      <c r="F218" s="27" t="e">
        <f ca="1"/>
        <v>#N/A</v>
      </c>
      <c r="G218" s="27" t="e">
        <f ca="1"/>
        <v>#N/A</v>
      </c>
      <c r="H218" s="27" t="e">
        <f ca="1"/>
        <v>#N/A</v>
      </c>
      <c r="I218" s="27" t="e">
        <f ca="1"/>
        <v>#N/A</v>
      </c>
      <c r="J218" s="27" t="e">
        <f ca="1"/>
        <v>#N/A</v>
      </c>
      <c r="K218" s="27" t="e">
        <f ca="1"/>
        <v>#N/A</v>
      </c>
      <c r="L218" s="27" t="e">
        <f ca="1"/>
        <v>#N/A</v>
      </c>
      <c r="M218" s="27" t="e">
        <f ca="1"/>
        <v>#N/A</v>
      </c>
    </row>
    <row r="219" spans="1:13" x14ac:dyDescent="0.45">
      <c r="A219">
        <f t="shared" si="75"/>
        <v>0</v>
      </c>
      <c r="B219">
        <f t="shared" si="74"/>
        <v>0</v>
      </c>
      <c r="C219" s="27">
        <f t="shared" ca="1" si="76"/>
        <v>0</v>
      </c>
      <c r="D219" s="27" t="e">
        <f ca="1"/>
        <v>#N/A</v>
      </c>
      <c r="E219" s="27" t="e">
        <f ca="1"/>
        <v>#N/A</v>
      </c>
      <c r="F219" s="27" t="e">
        <f ca="1"/>
        <v>#N/A</v>
      </c>
      <c r="G219" s="27" t="e">
        <f ca="1"/>
        <v>#N/A</v>
      </c>
      <c r="H219" s="27" t="e">
        <f ca="1"/>
        <v>#N/A</v>
      </c>
      <c r="I219" s="27" t="e">
        <f ca="1"/>
        <v>#N/A</v>
      </c>
      <c r="J219" s="27" t="e">
        <f ca="1"/>
        <v>#N/A</v>
      </c>
      <c r="K219" s="27" t="e">
        <f ca="1"/>
        <v>#N/A</v>
      </c>
      <c r="L219" s="27" t="e">
        <f ca="1"/>
        <v>#N/A</v>
      </c>
      <c r="M219" s="27" t="e">
        <f ca="1"/>
        <v>#N/A</v>
      </c>
    </row>
    <row r="220" spans="1:13" x14ac:dyDescent="0.45">
      <c r="A220">
        <f t="shared" si="75"/>
        <v>0</v>
      </c>
      <c r="B220">
        <f t="shared" si="74"/>
        <v>0</v>
      </c>
      <c r="C220" s="27">
        <f t="shared" ca="1" si="76"/>
        <v>0</v>
      </c>
      <c r="D220" s="27" t="e">
        <f ca="1"/>
        <v>#N/A</v>
      </c>
      <c r="E220" s="27" t="e">
        <f ca="1"/>
        <v>#N/A</v>
      </c>
      <c r="F220" s="27" t="e">
        <f ca="1"/>
        <v>#N/A</v>
      </c>
      <c r="G220" s="27" t="e">
        <f ca="1"/>
        <v>#N/A</v>
      </c>
      <c r="H220" s="27" t="e">
        <f ca="1"/>
        <v>#N/A</v>
      </c>
      <c r="I220" s="27" t="e">
        <f ca="1"/>
        <v>#N/A</v>
      </c>
      <c r="J220" s="27" t="e">
        <f ca="1"/>
        <v>#N/A</v>
      </c>
      <c r="K220" s="27" t="e">
        <f ca="1"/>
        <v>#N/A</v>
      </c>
      <c r="L220" s="27" t="e">
        <f ca="1"/>
        <v>#N/A</v>
      </c>
      <c r="M220" s="27" t="e">
        <f ca="1"/>
        <v>#N/A</v>
      </c>
    </row>
    <row r="221" spans="1:13" s="35" customFormat="1" x14ac:dyDescent="0.45"/>
    <row r="223" spans="1:13" s="34" customFormat="1" x14ac:dyDescent="0.45">
      <c r="A223" s="34" t="s">
        <v>13793</v>
      </c>
    </row>
    <row r="250" spans="1:12" s="34" customFormat="1" x14ac:dyDescent="0.45">
      <c r="A250" s="34" t="s">
        <v>13775</v>
      </c>
    </row>
    <row r="251" spans="1:12" x14ac:dyDescent="0.45">
      <c r="C251" s="1">
        <f ca="1">SUMIF(C254:C276,"&lt;&gt;#N/A")</f>
        <v>-9.6210919059041196</v>
      </c>
      <c r="D251" s="1">
        <f t="shared" ref="D251:L251" ca="1" si="77">SUMIF(D254:D276,"&lt;&gt;#N/A")</f>
        <v>5.2093710495143917</v>
      </c>
      <c r="E251" s="1">
        <f t="shared" ca="1" si="77"/>
        <v>15.041168699976689</v>
      </c>
      <c r="F251" s="1">
        <f t="shared" ca="1" si="77"/>
        <v>25.984446409858457</v>
      </c>
      <c r="G251" s="1">
        <f t="shared" ca="1" si="77"/>
        <v>26.517683371649643</v>
      </c>
      <c r="H251" s="1">
        <f t="shared" ca="1" si="77"/>
        <v>62.221738465722247</v>
      </c>
      <c r="I251" s="1">
        <f t="shared" ca="1" si="77"/>
        <v>63.030171078438059</v>
      </c>
      <c r="J251" s="1">
        <f t="shared" ca="1" si="77"/>
        <v>133.20830537984781</v>
      </c>
      <c r="K251" s="1">
        <f t="shared" ca="1" si="77"/>
        <v>141.97506323149042</v>
      </c>
      <c r="L251" s="1">
        <f t="shared" ca="1" si="77"/>
        <v>168.94648048917747</v>
      </c>
    </row>
    <row r="252" spans="1:12" x14ac:dyDescent="0.45">
      <c r="A252" t="str">
        <f t="shared" ref="A252:A276" si="78">A196</f>
        <v>Room</v>
      </c>
      <c r="B252" t="s">
        <v>13791</v>
      </c>
      <c r="C252" t="str">
        <f t="shared" ref="C252:L252" ca="1" si="79">D196</f>
        <v/>
      </c>
      <c r="D252" t="str">
        <f t="shared" ca="1" si="79"/>
        <v>Internal Walls (kWh/year)</v>
      </c>
      <c r="E252" t="str">
        <f t="shared" ca="1" si="79"/>
        <v>Internal Ceiling (kWh/year)</v>
      </c>
      <c r="F252" t="str">
        <f t="shared" ca="1" si="79"/>
        <v>Roof Glazing (kWh/year)</v>
      </c>
      <c r="G252" t="str">
        <f t="shared" ca="1" si="79"/>
        <v>Doors (kWh/year)</v>
      </c>
      <c r="H252" t="str">
        <f t="shared" ca="1" si="79"/>
        <v>Internal Floor (kWh/year)</v>
      </c>
      <c r="I252" t="str">
        <f t="shared" ca="1" si="79"/>
        <v>Roof (kWh/year)</v>
      </c>
      <c r="J252" t="str">
        <f t="shared" ca="1" si="79"/>
        <v>Floor (kWh/year)</v>
      </c>
      <c r="K252" t="str">
        <f t="shared" ca="1" si="79"/>
        <v>Windows (kWh/year)</v>
      </c>
      <c r="L252" t="str">
        <f t="shared" ca="1" si="79"/>
        <v>External Walls (kWh/year)</v>
      </c>
    </row>
    <row r="253" spans="1:12" x14ac:dyDescent="0.45">
      <c r="A253" t="str">
        <f t="shared" si="78"/>
        <v>Total</v>
      </c>
      <c r="B253" s="83">
        <f t="shared" ref="B253:B276" ca="1" si="80">B197*GasDeliveredHeatTariff</f>
        <v>630.5</v>
      </c>
      <c r="C253" s="83">
        <f t="shared" ref="C253:L253" ca="1" si="81">D197*GasDeliveredHeatTariff</f>
        <v>-9.6210919059041178</v>
      </c>
      <c r="D253" s="83">
        <f t="shared" ca="1" si="81"/>
        <v>5.2093710495143926</v>
      </c>
      <c r="E253" s="83">
        <f t="shared" ca="1" si="81"/>
        <v>15.041168699976689</v>
      </c>
      <c r="F253" s="83">
        <f t="shared" ca="1" si="81"/>
        <v>25.984446409858457</v>
      </c>
      <c r="G253" s="83">
        <f t="shared" ca="1" si="81"/>
        <v>26.517683371649643</v>
      </c>
      <c r="H253" s="83">
        <f t="shared" ca="1" si="81"/>
        <v>62.22173846572224</v>
      </c>
      <c r="I253" s="83">
        <f t="shared" ca="1" si="81"/>
        <v>63.030171078438059</v>
      </c>
      <c r="J253" s="83">
        <f t="shared" ca="1" si="81"/>
        <v>133.20830537984784</v>
      </c>
      <c r="K253" s="83">
        <f t="shared" ca="1" si="81"/>
        <v>141.97506323149042</v>
      </c>
      <c r="L253" s="83">
        <f t="shared" ca="1" si="81"/>
        <v>168.94648048917747</v>
      </c>
    </row>
    <row r="254" spans="1:12" x14ac:dyDescent="0.45">
      <c r="A254" t="str">
        <f t="shared" ca="1" si="78"/>
        <v>Living Room</v>
      </c>
      <c r="B254" s="1">
        <f t="shared" ca="1" si="80"/>
        <v>151.94705882352943</v>
      </c>
      <c r="C254" s="1">
        <f t="shared" ref="C254:L254" ca="1" si="82">D198*GasDeliveredHeatTariff</f>
        <v>10.980549172794118</v>
      </c>
      <c r="D254" s="1">
        <f t="shared" ca="1" si="82"/>
        <v>6.6773609834558831</v>
      </c>
      <c r="E254" s="1" t="e">
        <f t="shared" ca="1" si="82"/>
        <v>#N/A</v>
      </c>
      <c r="F254" s="1">
        <f t="shared" ca="1" si="82"/>
        <v>0</v>
      </c>
      <c r="G254" s="1">
        <f t="shared" ca="1" si="82"/>
        <v>0</v>
      </c>
      <c r="H254" s="1">
        <f t="shared" ca="1" si="82"/>
        <v>0</v>
      </c>
      <c r="I254" s="1">
        <f t="shared" ca="1" si="82"/>
        <v>32.941647518382354</v>
      </c>
      <c r="J254" s="1">
        <f t="shared" ca="1" si="82"/>
        <v>35.61259191176471</v>
      </c>
      <c r="K254" s="1">
        <f t="shared" ca="1" si="82"/>
        <v>22.406255744485296</v>
      </c>
      <c r="L254" s="1">
        <f t="shared" ca="1" si="82"/>
        <v>43.477039292279414</v>
      </c>
    </row>
    <row r="255" spans="1:12" x14ac:dyDescent="0.45">
      <c r="A255" t="str">
        <f t="shared" ca="1" si="78"/>
        <v>Bedroom</v>
      </c>
      <c r="B255" s="1">
        <f t="shared" ca="1" si="80"/>
        <v>129.38823529411766</v>
      </c>
      <c r="C255" s="1">
        <f t="shared" ref="C255:L255" ca="1" si="83">D199*GasDeliveredHeatTariff</f>
        <v>-2.5638355738596625</v>
      </c>
      <c r="D255" s="1">
        <f t="shared" ca="1" si="83"/>
        <v>0</v>
      </c>
      <c r="E255" s="1">
        <f t="shared" ca="1" si="83"/>
        <v>15.041168699976689</v>
      </c>
      <c r="F255" s="1">
        <f t="shared" ca="1" si="83"/>
        <v>0</v>
      </c>
      <c r="G255" s="1">
        <f t="shared" ca="1" si="83"/>
        <v>-0.68368948636257676</v>
      </c>
      <c r="H255" s="1">
        <f t="shared" ca="1" si="83"/>
        <v>24.100054394280832</v>
      </c>
      <c r="I255" s="1">
        <f t="shared" ca="1" si="83"/>
        <v>0</v>
      </c>
      <c r="J255" s="1">
        <f t="shared" ca="1" si="83"/>
        <v>37.090154635169789</v>
      </c>
      <c r="K255" s="1">
        <f t="shared" ca="1" si="83"/>
        <v>18.459616131789574</v>
      </c>
      <c r="L255" s="1">
        <f t="shared" ca="1" si="83"/>
        <v>38.115688864713654</v>
      </c>
    </row>
    <row r="256" spans="1:12" x14ac:dyDescent="0.45">
      <c r="A256" t="str">
        <f t="shared" ca="1" si="78"/>
        <v>Utility</v>
      </c>
      <c r="B256" s="1">
        <f t="shared" ca="1" si="80"/>
        <v>101.01764705882354</v>
      </c>
      <c r="C256" s="1">
        <f t="shared" ref="C256:L256" ca="1" si="84">D200*GasDeliveredHeatTariff</f>
        <v>0</v>
      </c>
      <c r="D256" s="1">
        <f t="shared" ca="1" si="84"/>
        <v>0</v>
      </c>
      <c r="E256" s="1" t="e">
        <f t="shared" ca="1" si="84"/>
        <v>#N/A</v>
      </c>
      <c r="F256" s="1">
        <f t="shared" ca="1" si="84"/>
        <v>11.281158554792476</v>
      </c>
      <c r="G256" s="1">
        <f t="shared" ca="1" si="84"/>
        <v>30.254016124216186</v>
      </c>
      <c r="H256" s="1">
        <f t="shared" ca="1" si="84"/>
        <v>20.340270727580375</v>
      </c>
      <c r="I256" s="1">
        <f t="shared" ca="1" si="84"/>
        <v>9.2300388175574799</v>
      </c>
      <c r="J256" s="1">
        <f t="shared" ca="1" si="84"/>
        <v>0</v>
      </c>
      <c r="K256" s="1">
        <f t="shared" ca="1" si="84"/>
        <v>21.536757240967457</v>
      </c>
      <c r="L256" s="1">
        <f t="shared" ca="1" si="84"/>
        <v>8.3754055937095657</v>
      </c>
    </row>
    <row r="257" spans="1:12" x14ac:dyDescent="0.45">
      <c r="A257" t="str">
        <f t="shared" ca="1" si="78"/>
        <v>Study</v>
      </c>
      <c r="B257" s="1">
        <f t="shared" ca="1" si="80"/>
        <v>60.564705882352946</v>
      </c>
      <c r="C257" s="1">
        <f t="shared" ref="C257:L257" ca="1" si="85">D201*GasDeliveredHeatTariff</f>
        <v>10.984775086505191</v>
      </c>
      <c r="D257" s="1">
        <f t="shared" ca="1" si="85"/>
        <v>1.7813148788927335</v>
      </c>
      <c r="E257" s="1" t="e">
        <f t="shared" ca="1" si="85"/>
        <v>#N/A</v>
      </c>
      <c r="F257" s="1">
        <f t="shared" ca="1" si="85"/>
        <v>0</v>
      </c>
      <c r="G257" s="1">
        <f t="shared" ca="1" si="85"/>
        <v>0</v>
      </c>
      <c r="H257" s="1">
        <f t="shared" ca="1" si="85"/>
        <v>0</v>
      </c>
      <c r="I257" s="1">
        <f t="shared" ca="1" si="85"/>
        <v>0</v>
      </c>
      <c r="J257" s="1">
        <f t="shared" ca="1" si="85"/>
        <v>14.102076124567475</v>
      </c>
      <c r="K257" s="1">
        <f t="shared" ca="1" si="85"/>
        <v>16.477162629757785</v>
      </c>
      <c r="L257" s="1">
        <f t="shared" ca="1" si="85"/>
        <v>17.070934256055363</v>
      </c>
    </row>
    <row r="258" spans="1:12" x14ac:dyDescent="0.45">
      <c r="A258" t="str">
        <f t="shared" ca="1" si="78"/>
        <v>Hall</v>
      </c>
      <c r="B258" s="1">
        <f t="shared" ca="1" si="80"/>
        <v>44.964705882352945</v>
      </c>
      <c r="C258" s="1">
        <f t="shared" ref="C258:L258" ca="1" si="86">D202*GasDeliveredHeatTariff</f>
        <v>-5.3000223663609933</v>
      </c>
      <c r="D258" s="1">
        <f t="shared" ca="1" si="86"/>
        <v>0</v>
      </c>
      <c r="E258" s="1" t="e">
        <f t="shared" ca="1" si="86"/>
        <v>#N/A</v>
      </c>
      <c r="F258" s="1">
        <f t="shared" ca="1" si="86"/>
        <v>14.703287855065982</v>
      </c>
      <c r="G258" s="1">
        <f t="shared" ca="1" si="86"/>
        <v>0</v>
      </c>
      <c r="H258" s="1">
        <f t="shared" ca="1" si="86"/>
        <v>0</v>
      </c>
      <c r="I258" s="1">
        <f t="shared" ca="1" si="86"/>
        <v>5.9838962200849934</v>
      </c>
      <c r="J258" s="1">
        <f t="shared" ca="1" si="86"/>
        <v>4.6161485126369941</v>
      </c>
      <c r="K258" s="1">
        <f t="shared" ca="1" si="86"/>
        <v>10.771013196152985</v>
      </c>
      <c r="L258" s="1">
        <f t="shared" ca="1" si="86"/>
        <v>14.361350928203983</v>
      </c>
    </row>
    <row r="259" spans="1:12" x14ac:dyDescent="0.45">
      <c r="A259" t="str">
        <f t="shared" ca="1" si="78"/>
        <v>Kitchen</v>
      </c>
      <c r="B259" s="1">
        <f t="shared" ca="1" si="80"/>
        <v>37.623529411764707</v>
      </c>
      <c r="C259" s="1">
        <f t="shared" ref="C259:L259" ca="1" si="87">D203*GasDeliveredHeatTariff</f>
        <v>-7.3536898395721932</v>
      </c>
      <c r="D259" s="1">
        <f t="shared" ca="1" si="87"/>
        <v>-3.2493048128342248</v>
      </c>
      <c r="E259" s="1" t="e">
        <f t="shared" ca="1" si="87"/>
        <v>#N/A</v>
      </c>
      <c r="F259" s="1">
        <f t="shared" ca="1" si="87"/>
        <v>0</v>
      </c>
      <c r="G259" s="1">
        <f t="shared" ca="1" si="87"/>
        <v>0</v>
      </c>
      <c r="H259" s="1">
        <f t="shared" ca="1" si="87"/>
        <v>0</v>
      </c>
      <c r="I259" s="1">
        <f t="shared" ca="1" si="87"/>
        <v>9.0638502673796797</v>
      </c>
      <c r="J259" s="1">
        <f t="shared" ca="1" si="87"/>
        <v>9.5768983957219245</v>
      </c>
      <c r="K259" s="1">
        <f t="shared" ca="1" si="87"/>
        <v>7.3536898395721932</v>
      </c>
      <c r="L259" s="1">
        <f t="shared" ca="1" si="87"/>
        <v>22.061069518716575</v>
      </c>
    </row>
    <row r="260" spans="1:12" x14ac:dyDescent="0.45">
      <c r="A260" t="str">
        <f t="shared" ca="1" si="78"/>
        <v>Bath</v>
      </c>
      <c r="B260" s="1">
        <f t="shared" ca="1" si="80"/>
        <v>33.417647058823533</v>
      </c>
      <c r="C260" s="1">
        <f t="shared" ref="C260:L260" ca="1" si="88">D204*GasDeliveredHeatTariff</f>
        <v>8.247759699624531</v>
      </c>
      <c r="D260" s="1">
        <f t="shared" ca="1" si="88"/>
        <v>0</v>
      </c>
      <c r="E260" s="1" t="e">
        <f t="shared" ca="1" si="88"/>
        <v>#N/A</v>
      </c>
      <c r="F260" s="1">
        <f t="shared" ca="1" si="88"/>
        <v>0</v>
      </c>
      <c r="G260" s="1">
        <f t="shared" ca="1" si="88"/>
        <v>3.2706633291614522</v>
      </c>
      <c r="H260" s="1">
        <f t="shared" ca="1" si="88"/>
        <v>0</v>
      </c>
      <c r="I260" s="1">
        <f t="shared" ca="1" si="88"/>
        <v>0</v>
      </c>
      <c r="J260" s="1">
        <f t="shared" ca="1" si="88"/>
        <v>6.3991239048811019</v>
      </c>
      <c r="K260" s="1">
        <f t="shared" ca="1" si="88"/>
        <v>9.8119899874843561</v>
      </c>
      <c r="L260" s="1">
        <f t="shared" ca="1" si="88"/>
        <v>5.8303128911138931</v>
      </c>
    </row>
    <row r="261" spans="1:12" x14ac:dyDescent="0.45">
      <c r="A261" t="str">
        <f t="shared" ca="1" si="78"/>
        <v>Landing 2</v>
      </c>
      <c r="B261" s="1">
        <f t="shared" ca="1" si="80"/>
        <v>25.464705882352945</v>
      </c>
      <c r="C261" s="1">
        <f t="shared" ref="C261:L261" ca="1" si="89">D205*GasDeliveredHeatTariff</f>
        <v>-2.2217528622187133</v>
      </c>
      <c r="D261" s="1">
        <f t="shared" ca="1" si="89"/>
        <v>0</v>
      </c>
      <c r="E261" s="1" t="e">
        <f t="shared" ca="1" si="89"/>
        <v>#N/A</v>
      </c>
      <c r="F261" s="1">
        <f t="shared" ca="1" si="89"/>
        <v>0</v>
      </c>
      <c r="G261" s="1">
        <f t="shared" ca="1" si="89"/>
        <v>0</v>
      </c>
      <c r="H261" s="1">
        <f t="shared" ca="1" si="89"/>
        <v>6.4943545203316244</v>
      </c>
      <c r="I261" s="1">
        <f t="shared" ca="1" si="89"/>
        <v>5.8107382550335567</v>
      </c>
      <c r="J261" s="1">
        <f t="shared" ca="1" si="89"/>
        <v>7.519778918278722</v>
      </c>
      <c r="K261" s="1">
        <f t="shared" ca="1" si="89"/>
        <v>8.0324911172522704</v>
      </c>
      <c r="L261" s="1">
        <f t="shared" ca="1" si="89"/>
        <v>0</v>
      </c>
    </row>
    <row r="262" spans="1:12" x14ac:dyDescent="0.45">
      <c r="A262" t="str">
        <f t="shared" ca="1" si="78"/>
        <v>Bedroom</v>
      </c>
      <c r="B262" s="1">
        <f t="shared" ca="1" si="80"/>
        <v>22.558823529411768</v>
      </c>
      <c r="C262" s="1">
        <f t="shared" ref="C262:L262" ca="1" si="90">D206*GasDeliveredHeatTariff</f>
        <v>-12.133912655971479</v>
      </c>
      <c r="D262" s="1">
        <f t="shared" ca="1" si="90"/>
        <v>0</v>
      </c>
      <c r="E262" s="1" t="e">
        <f t="shared" ca="1" si="90"/>
        <v>#N/A</v>
      </c>
      <c r="F262" s="1">
        <f t="shared" ca="1" si="90"/>
        <v>0</v>
      </c>
      <c r="G262" s="1">
        <f t="shared" ca="1" si="90"/>
        <v>-6.3233065953654188</v>
      </c>
      <c r="H262" s="1">
        <f t="shared" ca="1" si="90"/>
        <v>0</v>
      </c>
      <c r="I262" s="1">
        <f t="shared" ca="1" si="90"/>
        <v>0</v>
      </c>
      <c r="J262" s="1">
        <f t="shared" ca="1" si="90"/>
        <v>10.595811051693406</v>
      </c>
      <c r="K262" s="1">
        <f t="shared" ca="1" si="90"/>
        <v>12.475713012477717</v>
      </c>
      <c r="L262" s="1">
        <f t="shared" ca="1" si="90"/>
        <v>17.944518716577541</v>
      </c>
    </row>
    <row r="263" spans="1:12" x14ac:dyDescent="0.45">
      <c r="A263" t="str">
        <f t="shared" ca="1" si="78"/>
        <v>Landing 1</v>
      </c>
      <c r="B263" s="1">
        <f t="shared" ca="1" si="80"/>
        <v>18.811764705882354</v>
      </c>
      <c r="C263" s="1">
        <f t="shared" ref="C263:L263" ca="1" si="91">D207*GasDeliveredHeatTariff</f>
        <v>-10.260962566844919</v>
      </c>
      <c r="D263" s="1">
        <f t="shared" ca="1" si="91"/>
        <v>0</v>
      </c>
      <c r="E263" s="1" t="e">
        <f t="shared" ca="1" si="91"/>
        <v>#N/A</v>
      </c>
      <c r="F263" s="1">
        <f t="shared" ca="1" si="91"/>
        <v>0</v>
      </c>
      <c r="G263" s="1">
        <f t="shared" ca="1" si="91"/>
        <v>0</v>
      </c>
      <c r="H263" s="1">
        <f t="shared" ca="1" si="91"/>
        <v>11.287058823529412</v>
      </c>
      <c r="I263" s="1">
        <f t="shared" ca="1" si="91"/>
        <v>0</v>
      </c>
      <c r="J263" s="1">
        <f t="shared" ca="1" si="91"/>
        <v>0</v>
      </c>
      <c r="K263" s="1">
        <f t="shared" ca="1" si="91"/>
        <v>16.075508021390377</v>
      </c>
      <c r="L263" s="1">
        <f t="shared" ca="1" si="91"/>
        <v>1.7101604278074867</v>
      </c>
    </row>
    <row r="264" spans="1:12" x14ac:dyDescent="0.45">
      <c r="A264" t="str">
        <f t="shared" ca="1" si="78"/>
        <v>Shower</v>
      </c>
      <c r="B264" s="1">
        <f t="shared" ca="1" si="80"/>
        <v>6.2705882352941185</v>
      </c>
      <c r="C264" s="1">
        <f t="shared" ref="C264:L264" ca="1" si="92">D208*GasDeliveredHeatTariff</f>
        <v>0</v>
      </c>
      <c r="D264" s="1">
        <f t="shared" ca="1" si="92"/>
        <v>0</v>
      </c>
      <c r="E264" s="1" t="e">
        <f t="shared" ca="1" si="92"/>
        <v>#N/A</v>
      </c>
      <c r="F264" s="1">
        <f t="shared" ca="1" si="92"/>
        <v>0</v>
      </c>
      <c r="G264" s="1">
        <f t="shared" ca="1" si="92"/>
        <v>0</v>
      </c>
      <c r="H264" s="1">
        <f t="shared" ca="1" si="92"/>
        <v>0</v>
      </c>
      <c r="I264" s="1">
        <f t="shared" ca="1" si="92"/>
        <v>0</v>
      </c>
      <c r="J264" s="1">
        <f t="shared" ca="1" si="92"/>
        <v>7.6957219251336904</v>
      </c>
      <c r="K264" s="1">
        <f t="shared" ca="1" si="92"/>
        <v>-1.4251336898395723</v>
      </c>
      <c r="L264" s="1" t="e">
        <f t="shared" ca="1" si="92"/>
        <v>#N/A</v>
      </c>
    </row>
    <row r="265" spans="1:12" x14ac:dyDescent="0.45">
      <c r="A265">
        <f t="shared" ca="1" si="78"/>
        <v>0</v>
      </c>
      <c r="B265" s="1">
        <f t="shared" ca="1" si="80"/>
        <v>0</v>
      </c>
      <c r="C265" s="1" t="e">
        <f t="shared" ref="C265:L265" ca="1" si="93">D209*GasDeliveredHeatTariff</f>
        <v>#N/A</v>
      </c>
      <c r="D265" s="1" t="e">
        <f t="shared" ca="1" si="93"/>
        <v>#N/A</v>
      </c>
      <c r="E265" s="1" t="e">
        <f t="shared" ca="1" si="93"/>
        <v>#N/A</v>
      </c>
      <c r="F265" s="1" t="e">
        <f t="shared" ca="1" si="93"/>
        <v>#N/A</v>
      </c>
      <c r="G265" s="1" t="e">
        <f t="shared" ca="1" si="93"/>
        <v>#N/A</v>
      </c>
      <c r="H265" s="1" t="e">
        <f t="shared" ca="1" si="93"/>
        <v>#N/A</v>
      </c>
      <c r="I265" s="1" t="e">
        <f t="shared" ca="1" si="93"/>
        <v>#N/A</v>
      </c>
      <c r="J265" s="1" t="e">
        <f t="shared" ca="1" si="93"/>
        <v>#N/A</v>
      </c>
      <c r="K265" s="1" t="e">
        <f t="shared" ca="1" si="93"/>
        <v>#N/A</v>
      </c>
      <c r="L265" s="1" t="e">
        <f t="shared" ca="1" si="93"/>
        <v>#N/A</v>
      </c>
    </row>
    <row r="266" spans="1:12" x14ac:dyDescent="0.45">
      <c r="A266">
        <f t="shared" si="78"/>
        <v>0</v>
      </c>
      <c r="B266" s="1">
        <f t="shared" si="80"/>
        <v>0</v>
      </c>
      <c r="C266" s="1" t="e">
        <f t="shared" ref="C266:L266" ca="1" si="94">D210*GasDeliveredHeatTariff</f>
        <v>#N/A</v>
      </c>
      <c r="D266" s="1" t="e">
        <f t="shared" ca="1" si="94"/>
        <v>#N/A</v>
      </c>
      <c r="E266" s="1" t="e">
        <f t="shared" ca="1" si="94"/>
        <v>#N/A</v>
      </c>
      <c r="F266" s="1" t="e">
        <f t="shared" ca="1" si="94"/>
        <v>#N/A</v>
      </c>
      <c r="G266" s="1" t="e">
        <f t="shared" ca="1" si="94"/>
        <v>#N/A</v>
      </c>
      <c r="H266" s="1" t="e">
        <f t="shared" ca="1" si="94"/>
        <v>#N/A</v>
      </c>
      <c r="I266" s="1" t="e">
        <f t="shared" ca="1" si="94"/>
        <v>#N/A</v>
      </c>
      <c r="J266" s="1" t="e">
        <f t="shared" ca="1" si="94"/>
        <v>#N/A</v>
      </c>
      <c r="K266" s="1" t="e">
        <f t="shared" ca="1" si="94"/>
        <v>#N/A</v>
      </c>
      <c r="L266" s="1" t="e">
        <f t="shared" ca="1" si="94"/>
        <v>#N/A</v>
      </c>
    </row>
    <row r="267" spans="1:12" x14ac:dyDescent="0.45">
      <c r="A267">
        <f t="shared" si="78"/>
        <v>0</v>
      </c>
      <c r="B267" s="1">
        <f t="shared" si="80"/>
        <v>0</v>
      </c>
      <c r="C267" s="1" t="e">
        <f t="shared" ref="C267:L267" ca="1" si="95">D211*GasDeliveredHeatTariff</f>
        <v>#N/A</v>
      </c>
      <c r="D267" s="1" t="e">
        <f t="shared" ca="1" si="95"/>
        <v>#N/A</v>
      </c>
      <c r="E267" s="1" t="e">
        <f t="shared" ca="1" si="95"/>
        <v>#N/A</v>
      </c>
      <c r="F267" s="1" t="e">
        <f t="shared" ca="1" si="95"/>
        <v>#N/A</v>
      </c>
      <c r="G267" s="1" t="e">
        <f t="shared" ca="1" si="95"/>
        <v>#N/A</v>
      </c>
      <c r="H267" s="1" t="e">
        <f t="shared" ca="1" si="95"/>
        <v>#N/A</v>
      </c>
      <c r="I267" s="1" t="e">
        <f t="shared" ca="1" si="95"/>
        <v>#N/A</v>
      </c>
      <c r="J267" s="1" t="e">
        <f t="shared" ca="1" si="95"/>
        <v>#N/A</v>
      </c>
      <c r="K267" s="1" t="e">
        <f t="shared" ca="1" si="95"/>
        <v>#N/A</v>
      </c>
      <c r="L267" s="1" t="e">
        <f t="shared" ca="1" si="95"/>
        <v>#N/A</v>
      </c>
    </row>
    <row r="268" spans="1:12" x14ac:dyDescent="0.45">
      <c r="A268">
        <f t="shared" si="78"/>
        <v>0</v>
      </c>
      <c r="B268" s="1">
        <f t="shared" si="80"/>
        <v>0</v>
      </c>
      <c r="C268" s="1" t="e">
        <f t="shared" ref="C268:L268" ca="1" si="96">D212*GasDeliveredHeatTariff</f>
        <v>#N/A</v>
      </c>
      <c r="D268" s="1" t="e">
        <f t="shared" ca="1" si="96"/>
        <v>#N/A</v>
      </c>
      <c r="E268" s="1" t="e">
        <f t="shared" ca="1" si="96"/>
        <v>#N/A</v>
      </c>
      <c r="F268" s="1" t="e">
        <f t="shared" ca="1" si="96"/>
        <v>#N/A</v>
      </c>
      <c r="G268" s="1" t="e">
        <f t="shared" ca="1" si="96"/>
        <v>#N/A</v>
      </c>
      <c r="H268" s="1" t="e">
        <f t="shared" ca="1" si="96"/>
        <v>#N/A</v>
      </c>
      <c r="I268" s="1" t="e">
        <f t="shared" ca="1" si="96"/>
        <v>#N/A</v>
      </c>
      <c r="J268" s="1" t="e">
        <f t="shared" ca="1" si="96"/>
        <v>#N/A</v>
      </c>
      <c r="K268" s="1" t="e">
        <f t="shared" ca="1" si="96"/>
        <v>#N/A</v>
      </c>
      <c r="L268" s="1" t="e">
        <f t="shared" ca="1" si="96"/>
        <v>#N/A</v>
      </c>
    </row>
    <row r="269" spans="1:12" x14ac:dyDescent="0.45">
      <c r="A269">
        <f t="shared" si="78"/>
        <v>0</v>
      </c>
      <c r="B269" s="1">
        <f t="shared" si="80"/>
        <v>0</v>
      </c>
      <c r="C269" s="1" t="e">
        <f t="shared" ref="C269:L269" ca="1" si="97">D213*GasDeliveredHeatTariff</f>
        <v>#N/A</v>
      </c>
      <c r="D269" s="1" t="e">
        <f t="shared" ca="1" si="97"/>
        <v>#N/A</v>
      </c>
      <c r="E269" s="1" t="e">
        <f t="shared" ca="1" si="97"/>
        <v>#N/A</v>
      </c>
      <c r="F269" s="1" t="e">
        <f t="shared" ca="1" si="97"/>
        <v>#N/A</v>
      </c>
      <c r="G269" s="1" t="e">
        <f t="shared" ca="1" si="97"/>
        <v>#N/A</v>
      </c>
      <c r="H269" s="1" t="e">
        <f t="shared" ca="1" si="97"/>
        <v>#N/A</v>
      </c>
      <c r="I269" s="1" t="e">
        <f t="shared" ca="1" si="97"/>
        <v>#N/A</v>
      </c>
      <c r="J269" s="1" t="e">
        <f t="shared" ca="1" si="97"/>
        <v>#N/A</v>
      </c>
      <c r="K269" s="1" t="e">
        <f t="shared" ca="1" si="97"/>
        <v>#N/A</v>
      </c>
      <c r="L269" s="1" t="e">
        <f t="shared" ca="1" si="97"/>
        <v>#N/A</v>
      </c>
    </row>
    <row r="270" spans="1:12" x14ac:dyDescent="0.45">
      <c r="A270">
        <f t="shared" si="78"/>
        <v>0</v>
      </c>
      <c r="B270" s="1">
        <f t="shared" si="80"/>
        <v>0</v>
      </c>
      <c r="C270" s="1" t="e">
        <f t="shared" ref="C270:L270" ca="1" si="98">D214*GasDeliveredHeatTariff</f>
        <v>#N/A</v>
      </c>
      <c r="D270" s="1" t="e">
        <f t="shared" ca="1" si="98"/>
        <v>#N/A</v>
      </c>
      <c r="E270" s="1" t="e">
        <f t="shared" ca="1" si="98"/>
        <v>#N/A</v>
      </c>
      <c r="F270" s="1" t="e">
        <f t="shared" ca="1" si="98"/>
        <v>#N/A</v>
      </c>
      <c r="G270" s="1" t="e">
        <f t="shared" ca="1" si="98"/>
        <v>#N/A</v>
      </c>
      <c r="H270" s="1" t="e">
        <f t="shared" ca="1" si="98"/>
        <v>#N/A</v>
      </c>
      <c r="I270" s="1" t="e">
        <f t="shared" ca="1" si="98"/>
        <v>#N/A</v>
      </c>
      <c r="J270" s="1" t="e">
        <f t="shared" ca="1" si="98"/>
        <v>#N/A</v>
      </c>
      <c r="K270" s="1" t="e">
        <f t="shared" ca="1" si="98"/>
        <v>#N/A</v>
      </c>
      <c r="L270" s="1" t="e">
        <f t="shared" ca="1" si="98"/>
        <v>#N/A</v>
      </c>
    </row>
    <row r="271" spans="1:12" x14ac:dyDescent="0.45">
      <c r="A271">
        <f t="shared" si="78"/>
        <v>0</v>
      </c>
      <c r="B271" s="1">
        <f t="shared" si="80"/>
        <v>0</v>
      </c>
      <c r="C271" s="1" t="e">
        <f t="shared" ref="C271:L271" ca="1" si="99">D215*GasDeliveredHeatTariff</f>
        <v>#N/A</v>
      </c>
      <c r="D271" s="1" t="e">
        <f t="shared" ca="1" si="99"/>
        <v>#N/A</v>
      </c>
      <c r="E271" s="1" t="e">
        <f t="shared" ca="1" si="99"/>
        <v>#N/A</v>
      </c>
      <c r="F271" s="1" t="e">
        <f t="shared" ca="1" si="99"/>
        <v>#N/A</v>
      </c>
      <c r="G271" s="1" t="e">
        <f t="shared" ca="1" si="99"/>
        <v>#N/A</v>
      </c>
      <c r="H271" s="1" t="e">
        <f t="shared" ca="1" si="99"/>
        <v>#N/A</v>
      </c>
      <c r="I271" s="1" t="e">
        <f t="shared" ca="1" si="99"/>
        <v>#N/A</v>
      </c>
      <c r="J271" s="1" t="e">
        <f t="shared" ca="1" si="99"/>
        <v>#N/A</v>
      </c>
      <c r="K271" s="1" t="e">
        <f t="shared" ca="1" si="99"/>
        <v>#N/A</v>
      </c>
      <c r="L271" s="1" t="e">
        <f t="shared" ca="1" si="99"/>
        <v>#N/A</v>
      </c>
    </row>
    <row r="272" spans="1:12" x14ac:dyDescent="0.45">
      <c r="A272">
        <f t="shared" si="78"/>
        <v>0</v>
      </c>
      <c r="B272" s="1">
        <f t="shared" si="80"/>
        <v>0</v>
      </c>
      <c r="C272" s="1" t="e">
        <f t="shared" ref="C272:L272" ca="1" si="100">D216*GasDeliveredHeatTariff</f>
        <v>#N/A</v>
      </c>
      <c r="D272" s="1" t="e">
        <f t="shared" ca="1" si="100"/>
        <v>#N/A</v>
      </c>
      <c r="E272" s="1" t="e">
        <f t="shared" ca="1" si="100"/>
        <v>#N/A</v>
      </c>
      <c r="F272" s="1" t="e">
        <f t="shared" ca="1" si="100"/>
        <v>#N/A</v>
      </c>
      <c r="G272" s="1" t="e">
        <f t="shared" ca="1" si="100"/>
        <v>#N/A</v>
      </c>
      <c r="H272" s="1" t="e">
        <f t="shared" ca="1" si="100"/>
        <v>#N/A</v>
      </c>
      <c r="I272" s="1" t="e">
        <f t="shared" ca="1" si="100"/>
        <v>#N/A</v>
      </c>
      <c r="J272" s="1" t="e">
        <f t="shared" ca="1" si="100"/>
        <v>#N/A</v>
      </c>
      <c r="K272" s="1" t="e">
        <f t="shared" ca="1" si="100"/>
        <v>#N/A</v>
      </c>
      <c r="L272" s="1" t="e">
        <f t="shared" ca="1" si="100"/>
        <v>#N/A</v>
      </c>
    </row>
    <row r="273" spans="1:12" x14ac:dyDescent="0.45">
      <c r="A273">
        <f t="shared" si="78"/>
        <v>0</v>
      </c>
      <c r="B273" s="1">
        <f t="shared" si="80"/>
        <v>0</v>
      </c>
      <c r="C273" s="1" t="e">
        <f t="shared" ref="C273:L273" ca="1" si="101">D217*GasDeliveredHeatTariff</f>
        <v>#N/A</v>
      </c>
      <c r="D273" s="1" t="e">
        <f t="shared" ca="1" si="101"/>
        <v>#N/A</v>
      </c>
      <c r="E273" s="1" t="e">
        <f t="shared" ca="1" si="101"/>
        <v>#N/A</v>
      </c>
      <c r="F273" s="1" t="e">
        <f t="shared" ca="1" si="101"/>
        <v>#N/A</v>
      </c>
      <c r="G273" s="1" t="e">
        <f t="shared" ca="1" si="101"/>
        <v>#N/A</v>
      </c>
      <c r="H273" s="1" t="e">
        <f t="shared" ca="1" si="101"/>
        <v>#N/A</v>
      </c>
      <c r="I273" s="1" t="e">
        <f t="shared" ca="1" si="101"/>
        <v>#N/A</v>
      </c>
      <c r="J273" s="1" t="e">
        <f t="shared" ca="1" si="101"/>
        <v>#N/A</v>
      </c>
      <c r="K273" s="1" t="e">
        <f t="shared" ca="1" si="101"/>
        <v>#N/A</v>
      </c>
      <c r="L273" s="1" t="e">
        <f t="shared" ca="1" si="101"/>
        <v>#N/A</v>
      </c>
    </row>
    <row r="274" spans="1:12" x14ac:dyDescent="0.45">
      <c r="A274">
        <f t="shared" si="78"/>
        <v>0</v>
      </c>
      <c r="B274" s="1">
        <f t="shared" si="80"/>
        <v>0</v>
      </c>
      <c r="C274" s="1" t="e">
        <f t="shared" ref="C274:L274" ca="1" si="102">D218*GasDeliveredHeatTariff</f>
        <v>#N/A</v>
      </c>
      <c r="D274" s="1" t="e">
        <f t="shared" ca="1" si="102"/>
        <v>#N/A</v>
      </c>
      <c r="E274" s="1" t="e">
        <f t="shared" ca="1" si="102"/>
        <v>#N/A</v>
      </c>
      <c r="F274" s="1" t="e">
        <f t="shared" ca="1" si="102"/>
        <v>#N/A</v>
      </c>
      <c r="G274" s="1" t="e">
        <f t="shared" ca="1" si="102"/>
        <v>#N/A</v>
      </c>
      <c r="H274" s="1" t="e">
        <f t="shared" ca="1" si="102"/>
        <v>#N/A</v>
      </c>
      <c r="I274" s="1" t="e">
        <f t="shared" ca="1" si="102"/>
        <v>#N/A</v>
      </c>
      <c r="J274" s="1" t="e">
        <f t="shared" ca="1" si="102"/>
        <v>#N/A</v>
      </c>
      <c r="K274" s="1" t="e">
        <f t="shared" ca="1" si="102"/>
        <v>#N/A</v>
      </c>
      <c r="L274" s="1" t="e">
        <f t="shared" ca="1" si="102"/>
        <v>#N/A</v>
      </c>
    </row>
    <row r="275" spans="1:12" x14ac:dyDescent="0.45">
      <c r="A275">
        <f t="shared" si="78"/>
        <v>0</v>
      </c>
      <c r="B275" s="1">
        <f t="shared" si="80"/>
        <v>0</v>
      </c>
      <c r="C275" s="1" t="e">
        <f t="shared" ref="C275:L275" ca="1" si="103">D219*GasDeliveredHeatTariff</f>
        <v>#N/A</v>
      </c>
      <c r="D275" s="1" t="e">
        <f t="shared" ca="1" si="103"/>
        <v>#N/A</v>
      </c>
      <c r="E275" s="1" t="e">
        <f t="shared" ca="1" si="103"/>
        <v>#N/A</v>
      </c>
      <c r="F275" s="1" t="e">
        <f t="shared" ca="1" si="103"/>
        <v>#N/A</v>
      </c>
      <c r="G275" s="1" t="e">
        <f t="shared" ca="1" si="103"/>
        <v>#N/A</v>
      </c>
      <c r="H275" s="1" t="e">
        <f t="shared" ca="1" si="103"/>
        <v>#N/A</v>
      </c>
      <c r="I275" s="1" t="e">
        <f t="shared" ca="1" si="103"/>
        <v>#N/A</v>
      </c>
      <c r="J275" s="1" t="e">
        <f t="shared" ca="1" si="103"/>
        <v>#N/A</v>
      </c>
      <c r="K275" s="1" t="e">
        <f t="shared" ca="1" si="103"/>
        <v>#N/A</v>
      </c>
      <c r="L275" s="1" t="e">
        <f t="shared" ca="1" si="103"/>
        <v>#N/A</v>
      </c>
    </row>
    <row r="276" spans="1:12" x14ac:dyDescent="0.45">
      <c r="A276">
        <f t="shared" si="78"/>
        <v>0</v>
      </c>
      <c r="B276" s="1">
        <f t="shared" si="80"/>
        <v>0</v>
      </c>
      <c r="C276" s="1" t="e">
        <f t="shared" ref="C276:L276" ca="1" si="104">D220*GasDeliveredHeatTariff</f>
        <v>#N/A</v>
      </c>
      <c r="D276" s="1" t="e">
        <f t="shared" ca="1" si="104"/>
        <v>#N/A</v>
      </c>
      <c r="E276" s="1" t="e">
        <f t="shared" ca="1" si="104"/>
        <v>#N/A</v>
      </c>
      <c r="F276" s="1" t="e">
        <f t="shared" ca="1" si="104"/>
        <v>#N/A</v>
      </c>
      <c r="G276" s="1" t="e">
        <f t="shared" ca="1" si="104"/>
        <v>#N/A</v>
      </c>
      <c r="H276" s="1" t="e">
        <f t="shared" ca="1" si="104"/>
        <v>#N/A</v>
      </c>
      <c r="I276" s="1" t="e">
        <f t="shared" ca="1" si="104"/>
        <v>#N/A</v>
      </c>
      <c r="J276" s="1" t="e">
        <f t="shared" ca="1" si="104"/>
        <v>#N/A</v>
      </c>
      <c r="K276" s="1" t="e">
        <f t="shared" ca="1" si="104"/>
        <v>#N/A</v>
      </c>
      <c r="L276" s="1" t="e">
        <f t="shared" ca="1" si="104"/>
        <v>#N/A</v>
      </c>
    </row>
    <row r="277" spans="1:12" x14ac:dyDescent="0.45">
      <c r="B277" s="1"/>
    </row>
    <row r="278" spans="1:12" s="34" customFormat="1" x14ac:dyDescent="0.45">
      <c r="A278" s="34" t="s">
        <v>13777</v>
      </c>
    </row>
    <row r="279" spans="1:12" x14ac:dyDescent="0.45">
      <c r="B279" s="1"/>
      <c r="C279" s="82">
        <f ca="1">SUMIF(C282:C304,"&lt;&gt;#N/A")</f>
        <v>-1.5259463768285682E-2</v>
      </c>
      <c r="D279" s="82">
        <f t="shared" ref="D279:L279" ca="1" si="105">SUMIF(D282:D304,"&lt;&gt;#N/A")</f>
        <v>8.2622855662401115E-3</v>
      </c>
      <c r="E279" s="82">
        <f t="shared" ca="1" si="105"/>
        <v>2.3855937668480078E-2</v>
      </c>
      <c r="F279" s="82">
        <f t="shared" ca="1" si="105"/>
        <v>4.1212444742043552E-2</v>
      </c>
      <c r="G279" s="82">
        <f t="shared" ca="1" si="105"/>
        <v>4.2058181398334088E-2</v>
      </c>
      <c r="H279" s="82">
        <f t="shared" ca="1" si="105"/>
        <v>9.8686341737862407E-2</v>
      </c>
      <c r="I279" s="82">
        <f t="shared" ca="1" si="105"/>
        <v>9.9968550481265767E-2</v>
      </c>
      <c r="J279" s="82">
        <f t="shared" ca="1" si="105"/>
        <v>0.21127407673251039</v>
      </c>
      <c r="K279" s="82">
        <f t="shared" ca="1" si="105"/>
        <v>0.22517853010545669</v>
      </c>
      <c r="L279" s="82">
        <f t="shared" ca="1" si="105"/>
        <v>0.26795635287736319</v>
      </c>
    </row>
    <row r="280" spans="1:12" x14ac:dyDescent="0.45">
      <c r="A280" t="str">
        <f>A252</f>
        <v>Room</v>
      </c>
      <c r="B280" s="1" t="str">
        <f>B252</f>
        <v>Annual £</v>
      </c>
      <c r="C280" s="1" t="str">
        <f t="shared" ref="C280:L280" ca="1" si="106">C252</f>
        <v/>
      </c>
      <c r="D280" s="1" t="str">
        <f t="shared" ca="1" si="106"/>
        <v>Internal Walls (kWh/year)</v>
      </c>
      <c r="E280" s="1" t="str">
        <f t="shared" ca="1" si="106"/>
        <v>Internal Ceiling (kWh/year)</v>
      </c>
      <c r="F280" s="1" t="str">
        <f t="shared" ca="1" si="106"/>
        <v>Roof Glazing (kWh/year)</v>
      </c>
      <c r="G280" s="1" t="str">
        <f t="shared" ca="1" si="106"/>
        <v>Doors (kWh/year)</v>
      </c>
      <c r="H280" s="1" t="str">
        <f t="shared" ca="1" si="106"/>
        <v>Internal Floor (kWh/year)</v>
      </c>
      <c r="I280" s="1" t="str">
        <f t="shared" ca="1" si="106"/>
        <v>Roof (kWh/year)</v>
      </c>
      <c r="J280" s="1" t="str">
        <f t="shared" ca="1" si="106"/>
        <v>Floor (kWh/year)</v>
      </c>
      <c r="K280" s="1" t="str">
        <f t="shared" ca="1" si="106"/>
        <v>Windows (kWh/year)</v>
      </c>
      <c r="L280" s="1" t="str">
        <f t="shared" ca="1" si="106"/>
        <v>External Walls (kWh/year)</v>
      </c>
    </row>
    <row r="281" spans="1:12" x14ac:dyDescent="0.45">
      <c r="A281" t="str">
        <f t="shared" ref="A281:A304" si="107">A253</f>
        <v>Total</v>
      </c>
      <c r="B281" s="28">
        <f ca="1">IF(ISNUMBER(B253/$B253),B253/$B253, NA())</f>
        <v>1</v>
      </c>
      <c r="C281" s="82">
        <f ca="1">IF(ISNUMBER(C253/$B$253),C253/$B$253, NA())</f>
        <v>-1.5259463768285674E-2</v>
      </c>
      <c r="D281" s="82">
        <f t="shared" ref="D281:L281" ca="1" si="108">IF(ISNUMBER(D253/$B$253),D253/$B$253, NA())</f>
        <v>8.262285566240115E-3</v>
      </c>
      <c r="E281" s="82">
        <f t="shared" ca="1" si="108"/>
        <v>2.3855937668480078E-2</v>
      </c>
      <c r="F281" s="82">
        <f t="shared" ca="1" si="108"/>
        <v>4.1212444742043546E-2</v>
      </c>
      <c r="G281" s="82">
        <f t="shared" ca="1" si="108"/>
        <v>4.2058181398334088E-2</v>
      </c>
      <c r="H281" s="82">
        <f t="shared" ca="1" si="108"/>
        <v>9.8686341737862393E-2</v>
      </c>
      <c r="I281" s="82">
        <f t="shared" ca="1" si="108"/>
        <v>9.9968550481265753E-2</v>
      </c>
      <c r="J281" s="82">
        <f t="shared" ca="1" si="108"/>
        <v>0.21127407673251045</v>
      </c>
      <c r="K281" s="82">
        <f t="shared" ca="1" si="108"/>
        <v>0.22517853010545666</v>
      </c>
      <c r="L281" s="82">
        <f t="shared" ca="1" si="108"/>
        <v>0.26795635287736319</v>
      </c>
    </row>
    <row r="282" spans="1:12" x14ac:dyDescent="0.45">
      <c r="A282" t="str">
        <f t="shared" ca="1" si="107"/>
        <v>Living Room</v>
      </c>
      <c r="B282" s="28">
        <f ca="1">SUMIF(C282:L282,"&lt;&gt;#N/A")</f>
        <v>0.2412298883793208</v>
      </c>
      <c r="C282" s="28">
        <f t="shared" ref="C282:L282" ca="1" si="109">IF(ISNUMBER(C254/$B$253),C254/$B$253, NA())</f>
        <v>1.7415621209824136E-2</v>
      </c>
      <c r="D282" s="28">
        <f t="shared" ca="1" si="109"/>
        <v>1.0590580465433597E-2</v>
      </c>
      <c r="E282" s="28" t="e">
        <f t="shared" ca="1" si="109"/>
        <v>#N/A</v>
      </c>
      <c r="F282" s="28">
        <f t="shared" ca="1" si="109"/>
        <v>0</v>
      </c>
      <c r="G282" s="28">
        <f t="shared" ca="1" si="109"/>
        <v>0</v>
      </c>
      <c r="H282" s="28">
        <f t="shared" ca="1" si="109"/>
        <v>0</v>
      </c>
      <c r="I282" s="28">
        <f t="shared" ca="1" si="109"/>
        <v>5.2246863629472409E-2</v>
      </c>
      <c r="J282" s="28">
        <f t="shared" ca="1" si="109"/>
        <v>5.6483095815645853E-2</v>
      </c>
      <c r="K282" s="28">
        <f t="shared" ca="1" si="109"/>
        <v>3.5537281117343847E-2</v>
      </c>
      <c r="L282" s="28">
        <f t="shared" ca="1" si="109"/>
        <v>6.8956446141600972E-2</v>
      </c>
    </row>
    <row r="283" spans="1:12" x14ac:dyDescent="0.45">
      <c r="A283" t="str">
        <f t="shared" ca="1" si="107"/>
        <v>Bedroom</v>
      </c>
      <c r="B283" s="28">
        <f t="shared" ref="B283:B304" ca="1" si="110">SUMIF(C283:L283,"&lt;&gt;#N/A")</f>
        <v>0.20548637218986249</v>
      </c>
      <c r="C283" s="28">
        <f t="shared" ref="C283:L283" ca="1" si="111">IF(ISNUMBER(C255/$B$253),C255/$B$253, NA())</f>
        <v>-4.06635301167274E-3</v>
      </c>
      <c r="D283" s="28">
        <f t="shared" ca="1" si="111"/>
        <v>0</v>
      </c>
      <c r="E283" s="28">
        <f t="shared" ca="1" si="111"/>
        <v>2.3855937668480078E-2</v>
      </c>
      <c r="F283" s="28">
        <f t="shared" ca="1" si="111"/>
        <v>0</v>
      </c>
      <c r="G283" s="28">
        <f t="shared" ca="1" si="111"/>
        <v>-1.0843608031127308E-3</v>
      </c>
      <c r="H283" s="28">
        <f t="shared" ca="1" si="111"/>
        <v>3.8223718309723764E-2</v>
      </c>
      <c r="I283" s="28">
        <f t="shared" ca="1" si="111"/>
        <v>0</v>
      </c>
      <c r="J283" s="28">
        <f t="shared" ca="1" si="111"/>
        <v>5.8826573568865642E-2</v>
      </c>
      <c r="K283" s="28">
        <f t="shared" ca="1" si="111"/>
        <v>2.9277741684043734E-2</v>
      </c>
      <c r="L283" s="28">
        <f t="shared" ca="1" si="111"/>
        <v>6.0453114773534739E-2</v>
      </c>
    </row>
    <row r="284" spans="1:12" x14ac:dyDescent="0.45">
      <c r="A284" t="str">
        <f t="shared" ca="1" si="107"/>
        <v>Utility</v>
      </c>
      <c r="B284" s="28">
        <f t="shared" ca="1" si="110"/>
        <v>0.16021831412977564</v>
      </c>
      <c r="C284" s="28">
        <f t="shared" ref="C284:L284" ca="1" si="112">IF(ISNUMBER(C256/$B$253),C256/$B$253, NA())</f>
        <v>0</v>
      </c>
      <c r="D284" s="28">
        <f t="shared" ca="1" si="112"/>
        <v>0</v>
      </c>
      <c r="E284" s="28" t="e">
        <f t="shared" ca="1" si="112"/>
        <v>#N/A</v>
      </c>
      <c r="F284" s="28">
        <f t="shared" ca="1" si="112"/>
        <v>1.7892400562716061E-2</v>
      </c>
      <c r="G284" s="28">
        <f t="shared" ca="1" si="112"/>
        <v>4.7984165145465801E-2</v>
      </c>
      <c r="H284" s="28">
        <f t="shared" ca="1" si="112"/>
        <v>3.2260540408533503E-2</v>
      </c>
      <c r="I284" s="28">
        <f t="shared" ca="1" si="112"/>
        <v>1.4639236824040412E-2</v>
      </c>
      <c r="J284" s="28">
        <f t="shared" ca="1" si="112"/>
        <v>0</v>
      </c>
      <c r="K284" s="28">
        <f t="shared" ca="1" si="112"/>
        <v>3.4158219256094302E-2</v>
      </c>
      <c r="L284" s="28">
        <f t="shared" ca="1" si="112"/>
        <v>1.328375193292556E-2</v>
      </c>
    </row>
    <row r="285" spans="1:12" x14ac:dyDescent="0.45">
      <c r="A285" t="str">
        <f t="shared" ca="1" si="107"/>
        <v>Study</v>
      </c>
      <c r="B285" s="28">
        <f t="shared" ca="1" si="110"/>
        <v>9.5822780294652729E-2</v>
      </c>
      <c r="C285" s="28">
        <f t="shared" ref="C285:L285" ca="1" si="113">IF(ISNUMBER(C257/$B$253),C257/$B$253, NA())</f>
        <v>1.7422323689936861E-2</v>
      </c>
      <c r="D285" s="28">
        <f t="shared" ca="1" si="113"/>
        <v>2.8252416794492204E-3</v>
      </c>
      <c r="E285" s="28" t="e">
        <f t="shared" ca="1" si="113"/>
        <v>#N/A</v>
      </c>
      <c r="F285" s="28">
        <f t="shared" ca="1" si="113"/>
        <v>0</v>
      </c>
      <c r="G285" s="28">
        <f t="shared" ca="1" si="113"/>
        <v>0</v>
      </c>
      <c r="H285" s="28">
        <f t="shared" ca="1" si="113"/>
        <v>0</v>
      </c>
      <c r="I285" s="28">
        <f t="shared" ca="1" si="113"/>
        <v>0</v>
      </c>
      <c r="J285" s="28">
        <f t="shared" ca="1" si="113"/>
        <v>2.2366496628972998E-2</v>
      </c>
      <c r="K285" s="28">
        <f t="shared" ca="1" si="113"/>
        <v>2.6133485534905292E-2</v>
      </c>
      <c r="L285" s="28">
        <f t="shared" ca="1" si="113"/>
        <v>2.7075232761388363E-2</v>
      </c>
    </row>
    <row r="286" spans="1:12" x14ac:dyDescent="0.45">
      <c r="A286" t="str">
        <f t="shared" ca="1" si="107"/>
        <v>Hall</v>
      </c>
      <c r="B286" s="28">
        <f t="shared" ca="1" si="110"/>
        <v>7.1587112364447175E-2</v>
      </c>
      <c r="C286" s="28">
        <f t="shared" ref="C286:L286" ca="1" si="114">IF(ISNUMBER(C258/$B$253),C258/$B$253, NA())</f>
        <v>-8.4060624367343264E-3</v>
      </c>
      <c r="D286" s="28">
        <f t="shared" ca="1" si="114"/>
        <v>0</v>
      </c>
      <c r="E286" s="28" t="e">
        <f t="shared" ca="1" si="114"/>
        <v>#N/A</v>
      </c>
      <c r="F286" s="28">
        <f t="shared" ca="1" si="114"/>
        <v>2.3320044179327488E-2</v>
      </c>
      <c r="G286" s="28">
        <f t="shared" ca="1" si="114"/>
        <v>0</v>
      </c>
      <c r="H286" s="28">
        <f t="shared" ca="1" si="114"/>
        <v>0</v>
      </c>
      <c r="I286" s="28">
        <f t="shared" ca="1" si="114"/>
        <v>9.4907156543774674E-3</v>
      </c>
      <c r="J286" s="28">
        <f t="shared" ca="1" si="114"/>
        <v>7.321409219091188E-3</v>
      </c>
      <c r="K286" s="28">
        <f t="shared" ca="1" si="114"/>
        <v>1.7083288177879439E-2</v>
      </c>
      <c r="L286" s="28">
        <f t="shared" ca="1" si="114"/>
        <v>2.277771757050592E-2</v>
      </c>
    </row>
    <row r="287" spans="1:12" x14ac:dyDescent="0.45">
      <c r="A287" t="str">
        <f t="shared" ca="1" si="107"/>
        <v>Kitchen</v>
      </c>
      <c r="B287" s="28">
        <f t="shared" ca="1" si="110"/>
        <v>5.9401290038039581E-2</v>
      </c>
      <c r="C287" s="28">
        <f t="shared" ref="C287:L287" ca="1" si="115">IF(ISNUMBER(C259/$B$253),C259/$B$253, NA())</f>
        <v>-1.166326699377033E-2</v>
      </c>
      <c r="D287" s="28">
        <f t="shared" ca="1" si="115"/>
        <v>-5.1535365786427043E-3</v>
      </c>
      <c r="E287" s="28" t="e">
        <f t="shared" ca="1" si="115"/>
        <v>#N/A</v>
      </c>
      <c r="F287" s="28">
        <f t="shared" ca="1" si="115"/>
        <v>0</v>
      </c>
      <c r="G287" s="28">
        <f t="shared" ca="1" si="115"/>
        <v>0</v>
      </c>
      <c r="H287" s="28">
        <f t="shared" ca="1" si="115"/>
        <v>0</v>
      </c>
      <c r="I287" s="28">
        <f t="shared" ca="1" si="115"/>
        <v>1.4375654666740173E-2</v>
      </c>
      <c r="J287" s="28">
        <f t="shared" ca="1" si="115"/>
        <v>1.5189370968631126E-2</v>
      </c>
      <c r="K287" s="28">
        <f t="shared" ca="1" si="115"/>
        <v>1.166326699377033E-2</v>
      </c>
      <c r="L287" s="28">
        <f t="shared" ca="1" si="115"/>
        <v>3.4989800981310985E-2</v>
      </c>
    </row>
    <row r="288" spans="1:12" x14ac:dyDescent="0.45">
      <c r="A288" t="str">
        <f t="shared" ca="1" si="107"/>
        <v>Bath</v>
      </c>
      <c r="B288" s="28">
        <f t="shared" ca="1" si="110"/>
        <v>5.3227358940944228E-2</v>
      </c>
      <c r="C288" s="28">
        <f t="shared" ref="C288:L288" ca="1" si="116">IF(ISNUMBER(C260/$B$253),C260/$B$253, NA())</f>
        <v>1.3081300078706632E-2</v>
      </c>
      <c r="D288" s="28">
        <f t="shared" ca="1" si="116"/>
        <v>0</v>
      </c>
      <c r="E288" s="28" t="e">
        <f t="shared" ca="1" si="116"/>
        <v>#N/A</v>
      </c>
      <c r="F288" s="28">
        <f t="shared" ca="1" si="116"/>
        <v>0</v>
      </c>
      <c r="G288" s="28">
        <f t="shared" ca="1" si="116"/>
        <v>5.1874121001767677E-3</v>
      </c>
      <c r="H288" s="28">
        <f t="shared" ca="1" si="116"/>
        <v>0</v>
      </c>
      <c r="I288" s="28">
        <f t="shared" ca="1" si="116"/>
        <v>0</v>
      </c>
      <c r="J288" s="28">
        <f t="shared" ca="1" si="116"/>
        <v>1.014928454382411E-2</v>
      </c>
      <c r="K288" s="28">
        <f t="shared" ca="1" si="116"/>
        <v>1.5562236300530304E-2</v>
      </c>
      <c r="L288" s="28">
        <f t="shared" ca="1" si="116"/>
        <v>9.2471259177064127E-3</v>
      </c>
    </row>
    <row r="289" spans="1:12" x14ac:dyDescent="0.45">
      <c r="A289" t="str">
        <f t="shared" ca="1" si="107"/>
        <v>Landing 2</v>
      </c>
      <c r="B289" s="28">
        <f t="shared" ca="1" si="110"/>
        <v>4.0659175176332212E-2</v>
      </c>
      <c r="C289" s="28">
        <f t="shared" ref="C289:L289" ca="1" si="117">IF(ISNUMBER(C261/$B$253),C261/$B$253, NA())</f>
        <v>-3.5237951819487917E-3</v>
      </c>
      <c r="D289" s="28">
        <f t="shared" ca="1" si="117"/>
        <v>0</v>
      </c>
      <c r="E289" s="28" t="e">
        <f t="shared" ca="1" si="117"/>
        <v>#N/A</v>
      </c>
      <c r="F289" s="28">
        <f t="shared" ca="1" si="117"/>
        <v>0</v>
      </c>
      <c r="G289" s="28">
        <f t="shared" ca="1" si="117"/>
        <v>0</v>
      </c>
      <c r="H289" s="28">
        <f t="shared" ca="1" si="117"/>
        <v>1.0300324378004162E-2</v>
      </c>
      <c r="I289" s="28">
        <f t="shared" ca="1" si="117"/>
        <v>9.2160797066353009E-3</v>
      </c>
      <c r="J289" s="28">
        <f t="shared" ca="1" si="117"/>
        <v>1.1926691385057449E-2</v>
      </c>
      <c r="K289" s="28">
        <f t="shared" ca="1" si="117"/>
        <v>1.2739874888584093E-2</v>
      </c>
      <c r="L289" s="28">
        <f t="shared" ca="1" si="117"/>
        <v>0</v>
      </c>
    </row>
    <row r="290" spans="1:12" x14ac:dyDescent="0.45">
      <c r="A290" t="str">
        <f t="shared" ca="1" si="107"/>
        <v>Bedroom</v>
      </c>
      <c r="B290" s="28">
        <f t="shared" ca="1" si="110"/>
        <v>3.5779260157671314E-2</v>
      </c>
      <c r="C290" s="28">
        <f t="shared" ref="C290:L290" ca="1" si="118">IF(ISNUMBER(C262/$B$253),C262/$B$253, NA())</f>
        <v>-1.9244905084808056E-2</v>
      </c>
      <c r="D290" s="28">
        <f t="shared" ca="1" si="118"/>
        <v>0</v>
      </c>
      <c r="E290" s="28" t="e">
        <f t="shared" ca="1" si="118"/>
        <v>#N/A</v>
      </c>
      <c r="F290" s="28">
        <f t="shared" ca="1" si="118"/>
        <v>0</v>
      </c>
      <c r="G290" s="28">
        <f t="shared" ca="1" si="118"/>
        <v>-1.0029035044195748E-2</v>
      </c>
      <c r="H290" s="28">
        <f t="shared" ca="1" si="118"/>
        <v>0</v>
      </c>
      <c r="I290" s="28">
        <f t="shared" ca="1" si="118"/>
        <v>0</v>
      </c>
      <c r="J290" s="28">
        <f t="shared" ca="1" si="118"/>
        <v>1.6805410074057742E-2</v>
      </c>
      <c r="K290" s="28">
        <f t="shared" ca="1" si="118"/>
        <v>1.9787015087197015E-2</v>
      </c>
      <c r="L290" s="28">
        <f t="shared" ca="1" si="118"/>
        <v>2.8460775125420366E-2</v>
      </c>
    </row>
    <row r="291" spans="1:12" x14ac:dyDescent="0.45">
      <c r="A291" t="str">
        <f t="shared" ca="1" si="107"/>
        <v>Landing 1</v>
      </c>
      <c r="B291" s="28">
        <f t="shared" ca="1" si="110"/>
        <v>2.9836264402668289E-2</v>
      </c>
      <c r="C291" s="28">
        <f t="shared" ref="C291:L291" ca="1" si="119">IF(ISNUMBER(C263/$B$253),C263/$B$253, NA())</f>
        <v>-1.6274326037819063E-2</v>
      </c>
      <c r="D291" s="28">
        <f t="shared" ca="1" si="119"/>
        <v>0</v>
      </c>
      <c r="E291" s="28" t="e">
        <f t="shared" ca="1" si="119"/>
        <v>#N/A</v>
      </c>
      <c r="F291" s="28">
        <f t="shared" ca="1" si="119"/>
        <v>0</v>
      </c>
      <c r="G291" s="28">
        <f t="shared" ca="1" si="119"/>
        <v>0</v>
      </c>
      <c r="H291" s="28">
        <f t="shared" ca="1" si="119"/>
        <v>1.7901758641600971E-2</v>
      </c>
      <c r="I291" s="28">
        <f t="shared" ca="1" si="119"/>
        <v>0</v>
      </c>
      <c r="J291" s="28">
        <f t="shared" ca="1" si="119"/>
        <v>0</v>
      </c>
      <c r="K291" s="28">
        <f t="shared" ca="1" si="119"/>
        <v>2.5496444125916538E-2</v>
      </c>
      <c r="L291" s="28">
        <f t="shared" ca="1" si="119"/>
        <v>2.712387672969844E-3</v>
      </c>
    </row>
    <row r="292" spans="1:12" x14ac:dyDescent="0.45">
      <c r="A292" t="str">
        <f t="shared" ca="1" si="107"/>
        <v>Shower</v>
      </c>
      <c r="B292" s="28">
        <f t="shared" ca="1" si="110"/>
        <v>9.9454214675560957E-3</v>
      </c>
      <c r="C292" s="28">
        <f t="shared" ref="C292:L292" ca="1" si="120">IF(ISNUMBER(C264/$B$253),C264/$B$253, NA())</f>
        <v>0</v>
      </c>
      <c r="D292" s="28">
        <f t="shared" ca="1" si="120"/>
        <v>0</v>
      </c>
      <c r="E292" s="28" t="e">
        <f t="shared" ca="1" si="120"/>
        <v>#N/A</v>
      </c>
      <c r="F292" s="28">
        <f t="shared" ca="1" si="120"/>
        <v>0</v>
      </c>
      <c r="G292" s="28">
        <f t="shared" ca="1" si="120"/>
        <v>0</v>
      </c>
      <c r="H292" s="28">
        <f t="shared" ca="1" si="120"/>
        <v>0</v>
      </c>
      <c r="I292" s="28">
        <f t="shared" ca="1" si="120"/>
        <v>0</v>
      </c>
      <c r="J292" s="28">
        <f t="shared" ca="1" si="120"/>
        <v>1.22057445283643E-2</v>
      </c>
      <c r="K292" s="28">
        <f t="shared" ca="1" si="120"/>
        <v>-2.2603230608082034E-3</v>
      </c>
      <c r="L292" s="28" t="e">
        <f t="shared" ca="1" si="120"/>
        <v>#N/A</v>
      </c>
    </row>
    <row r="293" spans="1:12" x14ac:dyDescent="0.45">
      <c r="A293">
        <f t="shared" ca="1" si="107"/>
        <v>0</v>
      </c>
      <c r="B293" s="28">
        <f t="shared" ca="1" si="110"/>
        <v>0</v>
      </c>
      <c r="C293" s="28" t="e">
        <f t="shared" ref="C293:L293" ca="1" si="121">IF(ISNUMBER(C265/$B$253),C265/$B$253, NA())</f>
        <v>#N/A</v>
      </c>
      <c r="D293" s="28" t="e">
        <f t="shared" ca="1" si="121"/>
        <v>#N/A</v>
      </c>
      <c r="E293" s="28" t="e">
        <f t="shared" ca="1" si="121"/>
        <v>#N/A</v>
      </c>
      <c r="F293" s="28" t="e">
        <f t="shared" ca="1" si="121"/>
        <v>#N/A</v>
      </c>
      <c r="G293" s="28" t="e">
        <f t="shared" ca="1" si="121"/>
        <v>#N/A</v>
      </c>
      <c r="H293" s="28" t="e">
        <f t="shared" ca="1" si="121"/>
        <v>#N/A</v>
      </c>
      <c r="I293" s="28" t="e">
        <f t="shared" ca="1" si="121"/>
        <v>#N/A</v>
      </c>
      <c r="J293" s="28" t="e">
        <f t="shared" ca="1" si="121"/>
        <v>#N/A</v>
      </c>
      <c r="K293" s="28" t="e">
        <f t="shared" ca="1" si="121"/>
        <v>#N/A</v>
      </c>
      <c r="L293" s="28" t="e">
        <f t="shared" ca="1" si="121"/>
        <v>#N/A</v>
      </c>
    </row>
    <row r="294" spans="1:12" x14ac:dyDescent="0.45">
      <c r="A294">
        <f t="shared" si="107"/>
        <v>0</v>
      </c>
      <c r="B294" s="28">
        <f t="shared" ca="1" si="110"/>
        <v>0</v>
      </c>
      <c r="C294" s="28" t="e">
        <f t="shared" ref="C294:L294" ca="1" si="122">IF(ISNUMBER(C266/$B$253),C266/$B$253, NA())</f>
        <v>#N/A</v>
      </c>
      <c r="D294" s="28" t="e">
        <f t="shared" ca="1" si="122"/>
        <v>#N/A</v>
      </c>
      <c r="E294" s="28" t="e">
        <f t="shared" ca="1" si="122"/>
        <v>#N/A</v>
      </c>
      <c r="F294" s="28" t="e">
        <f t="shared" ca="1" si="122"/>
        <v>#N/A</v>
      </c>
      <c r="G294" s="28" t="e">
        <f t="shared" ca="1" si="122"/>
        <v>#N/A</v>
      </c>
      <c r="H294" s="28" t="e">
        <f t="shared" ca="1" si="122"/>
        <v>#N/A</v>
      </c>
      <c r="I294" s="28" t="e">
        <f t="shared" ca="1" si="122"/>
        <v>#N/A</v>
      </c>
      <c r="J294" s="28" t="e">
        <f t="shared" ca="1" si="122"/>
        <v>#N/A</v>
      </c>
      <c r="K294" s="28" t="e">
        <f t="shared" ca="1" si="122"/>
        <v>#N/A</v>
      </c>
      <c r="L294" s="28" t="e">
        <f t="shared" ca="1" si="122"/>
        <v>#N/A</v>
      </c>
    </row>
    <row r="295" spans="1:12" x14ac:dyDescent="0.45">
      <c r="A295">
        <f t="shared" si="107"/>
        <v>0</v>
      </c>
      <c r="B295" s="28">
        <f t="shared" ca="1" si="110"/>
        <v>0</v>
      </c>
      <c r="C295" s="28" t="e">
        <f t="shared" ref="C295:L295" ca="1" si="123">IF(ISNUMBER(C267/$B$253),C267/$B$253, NA())</f>
        <v>#N/A</v>
      </c>
      <c r="D295" s="28" t="e">
        <f t="shared" ca="1" si="123"/>
        <v>#N/A</v>
      </c>
      <c r="E295" s="28" t="e">
        <f t="shared" ca="1" si="123"/>
        <v>#N/A</v>
      </c>
      <c r="F295" s="28" t="e">
        <f t="shared" ca="1" si="123"/>
        <v>#N/A</v>
      </c>
      <c r="G295" s="28" t="e">
        <f t="shared" ca="1" si="123"/>
        <v>#N/A</v>
      </c>
      <c r="H295" s="28" t="e">
        <f t="shared" ca="1" si="123"/>
        <v>#N/A</v>
      </c>
      <c r="I295" s="28" t="e">
        <f t="shared" ca="1" si="123"/>
        <v>#N/A</v>
      </c>
      <c r="J295" s="28" t="e">
        <f t="shared" ca="1" si="123"/>
        <v>#N/A</v>
      </c>
      <c r="K295" s="28" t="e">
        <f t="shared" ca="1" si="123"/>
        <v>#N/A</v>
      </c>
      <c r="L295" s="28" t="e">
        <f t="shared" ca="1" si="123"/>
        <v>#N/A</v>
      </c>
    </row>
    <row r="296" spans="1:12" x14ac:dyDescent="0.45">
      <c r="A296">
        <f t="shared" si="107"/>
        <v>0</v>
      </c>
      <c r="B296" s="28">
        <f t="shared" ca="1" si="110"/>
        <v>0</v>
      </c>
      <c r="C296" s="28" t="e">
        <f t="shared" ref="C296:L296" ca="1" si="124">IF(ISNUMBER(C268/$B$253),C268/$B$253, NA())</f>
        <v>#N/A</v>
      </c>
      <c r="D296" s="28" t="e">
        <f t="shared" ca="1" si="124"/>
        <v>#N/A</v>
      </c>
      <c r="E296" s="28" t="e">
        <f t="shared" ca="1" si="124"/>
        <v>#N/A</v>
      </c>
      <c r="F296" s="28" t="e">
        <f t="shared" ca="1" si="124"/>
        <v>#N/A</v>
      </c>
      <c r="G296" s="28" t="e">
        <f t="shared" ca="1" si="124"/>
        <v>#N/A</v>
      </c>
      <c r="H296" s="28" t="e">
        <f t="shared" ca="1" si="124"/>
        <v>#N/A</v>
      </c>
      <c r="I296" s="28" t="e">
        <f t="shared" ca="1" si="124"/>
        <v>#N/A</v>
      </c>
      <c r="J296" s="28" t="e">
        <f t="shared" ca="1" si="124"/>
        <v>#N/A</v>
      </c>
      <c r="K296" s="28" t="e">
        <f t="shared" ca="1" si="124"/>
        <v>#N/A</v>
      </c>
      <c r="L296" s="28" t="e">
        <f t="shared" ca="1" si="124"/>
        <v>#N/A</v>
      </c>
    </row>
    <row r="297" spans="1:12" x14ac:dyDescent="0.45">
      <c r="A297">
        <f t="shared" si="107"/>
        <v>0</v>
      </c>
      <c r="B297" s="28">
        <f t="shared" ca="1" si="110"/>
        <v>0</v>
      </c>
      <c r="C297" s="28" t="e">
        <f t="shared" ref="C297:L297" ca="1" si="125">IF(ISNUMBER(C269/$B$253),C269/$B$253, NA())</f>
        <v>#N/A</v>
      </c>
      <c r="D297" s="28" t="e">
        <f t="shared" ca="1" si="125"/>
        <v>#N/A</v>
      </c>
      <c r="E297" s="28" t="e">
        <f t="shared" ca="1" si="125"/>
        <v>#N/A</v>
      </c>
      <c r="F297" s="28" t="e">
        <f t="shared" ca="1" si="125"/>
        <v>#N/A</v>
      </c>
      <c r="G297" s="28" t="e">
        <f t="shared" ca="1" si="125"/>
        <v>#N/A</v>
      </c>
      <c r="H297" s="28" t="e">
        <f t="shared" ca="1" si="125"/>
        <v>#N/A</v>
      </c>
      <c r="I297" s="28" t="e">
        <f t="shared" ca="1" si="125"/>
        <v>#N/A</v>
      </c>
      <c r="J297" s="28" t="e">
        <f t="shared" ca="1" si="125"/>
        <v>#N/A</v>
      </c>
      <c r="K297" s="28" t="e">
        <f t="shared" ca="1" si="125"/>
        <v>#N/A</v>
      </c>
      <c r="L297" s="28" t="e">
        <f t="shared" ca="1" si="125"/>
        <v>#N/A</v>
      </c>
    </row>
    <row r="298" spans="1:12" x14ac:dyDescent="0.45">
      <c r="A298">
        <f t="shared" si="107"/>
        <v>0</v>
      </c>
      <c r="B298" s="28">
        <f t="shared" ca="1" si="110"/>
        <v>0</v>
      </c>
      <c r="C298" s="28" t="e">
        <f t="shared" ref="C298:L298" ca="1" si="126">IF(ISNUMBER(C270/$B$253),C270/$B$253, NA())</f>
        <v>#N/A</v>
      </c>
      <c r="D298" s="28" t="e">
        <f t="shared" ca="1" si="126"/>
        <v>#N/A</v>
      </c>
      <c r="E298" s="28" t="e">
        <f t="shared" ca="1" si="126"/>
        <v>#N/A</v>
      </c>
      <c r="F298" s="28" t="e">
        <f t="shared" ca="1" si="126"/>
        <v>#N/A</v>
      </c>
      <c r="G298" s="28" t="e">
        <f t="shared" ca="1" si="126"/>
        <v>#N/A</v>
      </c>
      <c r="H298" s="28" t="e">
        <f t="shared" ca="1" si="126"/>
        <v>#N/A</v>
      </c>
      <c r="I298" s="28" t="e">
        <f t="shared" ca="1" si="126"/>
        <v>#N/A</v>
      </c>
      <c r="J298" s="28" t="e">
        <f t="shared" ca="1" si="126"/>
        <v>#N/A</v>
      </c>
      <c r="K298" s="28" t="e">
        <f t="shared" ca="1" si="126"/>
        <v>#N/A</v>
      </c>
      <c r="L298" s="28" t="e">
        <f t="shared" ca="1" si="126"/>
        <v>#N/A</v>
      </c>
    </row>
    <row r="299" spans="1:12" x14ac:dyDescent="0.45">
      <c r="A299">
        <f t="shared" si="107"/>
        <v>0</v>
      </c>
      <c r="B299" s="28">
        <f t="shared" ca="1" si="110"/>
        <v>0</v>
      </c>
      <c r="C299" s="28" t="e">
        <f t="shared" ref="C299:L299" ca="1" si="127">IF(ISNUMBER(C271/$B$253),C271/$B$253, NA())</f>
        <v>#N/A</v>
      </c>
      <c r="D299" s="28" t="e">
        <f t="shared" ca="1" si="127"/>
        <v>#N/A</v>
      </c>
      <c r="E299" s="28" t="e">
        <f t="shared" ca="1" si="127"/>
        <v>#N/A</v>
      </c>
      <c r="F299" s="28" t="e">
        <f t="shared" ca="1" si="127"/>
        <v>#N/A</v>
      </c>
      <c r="G299" s="28" t="e">
        <f t="shared" ca="1" si="127"/>
        <v>#N/A</v>
      </c>
      <c r="H299" s="28" t="e">
        <f t="shared" ca="1" si="127"/>
        <v>#N/A</v>
      </c>
      <c r="I299" s="28" t="e">
        <f t="shared" ca="1" si="127"/>
        <v>#N/A</v>
      </c>
      <c r="J299" s="28" t="e">
        <f t="shared" ca="1" si="127"/>
        <v>#N/A</v>
      </c>
      <c r="K299" s="28" t="e">
        <f t="shared" ca="1" si="127"/>
        <v>#N/A</v>
      </c>
      <c r="L299" s="28" t="e">
        <f t="shared" ca="1" si="127"/>
        <v>#N/A</v>
      </c>
    </row>
    <row r="300" spans="1:12" x14ac:dyDescent="0.45">
      <c r="A300">
        <f t="shared" si="107"/>
        <v>0</v>
      </c>
      <c r="B300" s="28">
        <f t="shared" ca="1" si="110"/>
        <v>0</v>
      </c>
      <c r="C300" s="28" t="e">
        <f t="shared" ref="C300:L300" ca="1" si="128">IF(ISNUMBER(C272/$B$253),C272/$B$253, NA())</f>
        <v>#N/A</v>
      </c>
      <c r="D300" s="28" t="e">
        <f t="shared" ca="1" si="128"/>
        <v>#N/A</v>
      </c>
      <c r="E300" s="28" t="e">
        <f t="shared" ca="1" si="128"/>
        <v>#N/A</v>
      </c>
      <c r="F300" s="28" t="e">
        <f t="shared" ca="1" si="128"/>
        <v>#N/A</v>
      </c>
      <c r="G300" s="28" t="e">
        <f t="shared" ca="1" si="128"/>
        <v>#N/A</v>
      </c>
      <c r="H300" s="28" t="e">
        <f t="shared" ca="1" si="128"/>
        <v>#N/A</v>
      </c>
      <c r="I300" s="28" t="e">
        <f t="shared" ca="1" si="128"/>
        <v>#N/A</v>
      </c>
      <c r="J300" s="28" t="e">
        <f t="shared" ca="1" si="128"/>
        <v>#N/A</v>
      </c>
      <c r="K300" s="28" t="e">
        <f t="shared" ca="1" si="128"/>
        <v>#N/A</v>
      </c>
      <c r="L300" s="28" t="e">
        <f t="shared" ca="1" si="128"/>
        <v>#N/A</v>
      </c>
    </row>
    <row r="301" spans="1:12" x14ac:dyDescent="0.45">
      <c r="A301">
        <f t="shared" si="107"/>
        <v>0</v>
      </c>
      <c r="B301" s="28">
        <f t="shared" ca="1" si="110"/>
        <v>0</v>
      </c>
      <c r="C301" s="28" t="e">
        <f t="shared" ref="C301:L301" ca="1" si="129">IF(ISNUMBER(C273/$B$253),C273/$B$253, NA())</f>
        <v>#N/A</v>
      </c>
      <c r="D301" s="28" t="e">
        <f t="shared" ca="1" si="129"/>
        <v>#N/A</v>
      </c>
      <c r="E301" s="28" t="e">
        <f t="shared" ca="1" si="129"/>
        <v>#N/A</v>
      </c>
      <c r="F301" s="28" t="e">
        <f t="shared" ca="1" si="129"/>
        <v>#N/A</v>
      </c>
      <c r="G301" s="28" t="e">
        <f t="shared" ca="1" si="129"/>
        <v>#N/A</v>
      </c>
      <c r="H301" s="28" t="e">
        <f t="shared" ca="1" si="129"/>
        <v>#N/A</v>
      </c>
      <c r="I301" s="28" t="e">
        <f t="shared" ca="1" si="129"/>
        <v>#N/A</v>
      </c>
      <c r="J301" s="28" t="e">
        <f t="shared" ca="1" si="129"/>
        <v>#N/A</v>
      </c>
      <c r="K301" s="28" t="e">
        <f t="shared" ca="1" si="129"/>
        <v>#N/A</v>
      </c>
      <c r="L301" s="28" t="e">
        <f t="shared" ca="1" si="129"/>
        <v>#N/A</v>
      </c>
    </row>
    <row r="302" spans="1:12" x14ac:dyDescent="0.45">
      <c r="A302">
        <f t="shared" si="107"/>
        <v>0</v>
      </c>
      <c r="B302" s="28">
        <f t="shared" ca="1" si="110"/>
        <v>0</v>
      </c>
      <c r="C302" s="28" t="e">
        <f t="shared" ref="C302:L302" ca="1" si="130">IF(ISNUMBER(C274/$B$253),C274/$B$253, NA())</f>
        <v>#N/A</v>
      </c>
      <c r="D302" s="28" t="e">
        <f t="shared" ca="1" si="130"/>
        <v>#N/A</v>
      </c>
      <c r="E302" s="28" t="e">
        <f t="shared" ca="1" si="130"/>
        <v>#N/A</v>
      </c>
      <c r="F302" s="28" t="e">
        <f t="shared" ca="1" si="130"/>
        <v>#N/A</v>
      </c>
      <c r="G302" s="28" t="e">
        <f t="shared" ca="1" si="130"/>
        <v>#N/A</v>
      </c>
      <c r="H302" s="28" t="e">
        <f t="shared" ca="1" si="130"/>
        <v>#N/A</v>
      </c>
      <c r="I302" s="28" t="e">
        <f t="shared" ca="1" si="130"/>
        <v>#N/A</v>
      </c>
      <c r="J302" s="28" t="e">
        <f t="shared" ca="1" si="130"/>
        <v>#N/A</v>
      </c>
      <c r="K302" s="28" t="e">
        <f t="shared" ca="1" si="130"/>
        <v>#N/A</v>
      </c>
      <c r="L302" s="28" t="e">
        <f t="shared" ca="1" si="130"/>
        <v>#N/A</v>
      </c>
    </row>
    <row r="303" spans="1:12" x14ac:dyDescent="0.45">
      <c r="A303">
        <f t="shared" si="107"/>
        <v>0</v>
      </c>
      <c r="B303" s="28">
        <f t="shared" ca="1" si="110"/>
        <v>0</v>
      </c>
      <c r="C303" s="28" t="e">
        <f t="shared" ref="C303:L303" ca="1" si="131">IF(ISNUMBER(C275/$B$253),C275/$B$253, NA())</f>
        <v>#N/A</v>
      </c>
      <c r="D303" s="28" t="e">
        <f t="shared" ca="1" si="131"/>
        <v>#N/A</v>
      </c>
      <c r="E303" s="28" t="e">
        <f t="shared" ca="1" si="131"/>
        <v>#N/A</v>
      </c>
      <c r="F303" s="28" t="e">
        <f t="shared" ca="1" si="131"/>
        <v>#N/A</v>
      </c>
      <c r="G303" s="28" t="e">
        <f t="shared" ca="1" si="131"/>
        <v>#N/A</v>
      </c>
      <c r="H303" s="28" t="e">
        <f t="shared" ca="1" si="131"/>
        <v>#N/A</v>
      </c>
      <c r="I303" s="28" t="e">
        <f t="shared" ca="1" si="131"/>
        <v>#N/A</v>
      </c>
      <c r="J303" s="28" t="e">
        <f t="shared" ca="1" si="131"/>
        <v>#N/A</v>
      </c>
      <c r="K303" s="28" t="e">
        <f t="shared" ca="1" si="131"/>
        <v>#N/A</v>
      </c>
      <c r="L303" s="28" t="e">
        <f t="shared" ca="1" si="131"/>
        <v>#N/A</v>
      </c>
    </row>
    <row r="304" spans="1:12" x14ac:dyDescent="0.45">
      <c r="A304">
        <f t="shared" si="107"/>
        <v>0</v>
      </c>
      <c r="B304" s="28">
        <f t="shared" ca="1" si="110"/>
        <v>0</v>
      </c>
      <c r="C304" s="28" t="e">
        <f t="shared" ref="C304:L304" ca="1" si="132">IF(ISNUMBER(C276/$B$253),C276/$B$253, NA())</f>
        <v>#N/A</v>
      </c>
      <c r="D304" s="28" t="e">
        <f t="shared" ca="1" si="132"/>
        <v>#N/A</v>
      </c>
      <c r="E304" s="28" t="e">
        <f t="shared" ca="1" si="132"/>
        <v>#N/A</v>
      </c>
      <c r="F304" s="28" t="e">
        <f t="shared" ca="1" si="132"/>
        <v>#N/A</v>
      </c>
      <c r="G304" s="28" t="e">
        <f t="shared" ca="1" si="132"/>
        <v>#N/A</v>
      </c>
      <c r="H304" s="28" t="e">
        <f t="shared" ca="1" si="132"/>
        <v>#N/A</v>
      </c>
      <c r="I304" s="28" t="e">
        <f t="shared" ca="1" si="132"/>
        <v>#N/A</v>
      </c>
      <c r="J304" s="28" t="e">
        <f t="shared" ca="1" si="132"/>
        <v>#N/A</v>
      </c>
      <c r="K304" s="28" t="e">
        <f t="shared" ca="1" si="132"/>
        <v>#N/A</v>
      </c>
      <c r="L304" s="28" t="e">
        <f t="shared" ca="1" si="132"/>
        <v>#N/A</v>
      </c>
    </row>
    <row r="306" spans="1:12" s="34" customFormat="1" x14ac:dyDescent="0.45">
      <c r="A306" s="34" t="s">
        <v>13792</v>
      </c>
    </row>
    <row r="307" spans="1:12" x14ac:dyDescent="0.45">
      <c r="B307" t="str">
        <f ca="1">SUBSTITUTE(C280, " (kWh/year)", "")</f>
        <v/>
      </c>
      <c r="C307" t="str">
        <f t="shared" ref="C307:L307" ca="1" si="133">SUBSTITUTE(D280, " (kWh/year)", "")</f>
        <v>Internal Walls</v>
      </c>
      <c r="D307" t="str">
        <f t="shared" ca="1" si="133"/>
        <v>Internal Ceiling</v>
      </c>
      <c r="E307" t="str">
        <f t="shared" ca="1" si="133"/>
        <v>Roof Glazing</v>
      </c>
      <c r="F307" t="str">
        <f t="shared" ca="1" si="133"/>
        <v>Doors</v>
      </c>
      <c r="G307" t="str">
        <f t="shared" ca="1" si="133"/>
        <v>Internal Floor</v>
      </c>
      <c r="H307" t="str">
        <f t="shared" ca="1" si="133"/>
        <v>Roof</v>
      </c>
      <c r="I307" t="str">
        <f t="shared" ca="1" si="133"/>
        <v>Floor</v>
      </c>
      <c r="J307" t="str">
        <f t="shared" ca="1" si="133"/>
        <v>Windows</v>
      </c>
      <c r="K307" t="str">
        <f t="shared" ca="1" si="133"/>
        <v>External Walls</v>
      </c>
      <c r="L307" t="str">
        <f t="shared" si="133"/>
        <v/>
      </c>
    </row>
    <row r="308" spans="1:12" x14ac:dyDescent="0.45">
      <c r="A308" t="s">
        <v>11</v>
      </c>
      <c r="B308" t="str">
        <f ca="1">B307&amp; " (£"&amp;ROUND(C251,0)&amp;"/"&amp;ROUND(C279*100,0)&amp;"%)"</f>
        <v xml:space="preserve"> (£-10/-2%)</v>
      </c>
      <c r="C308" t="str">
        <f t="shared" ref="C308:K308" ca="1" si="134">C307&amp; " (£"&amp;ROUND(D251,0)&amp;"/"&amp;ROUND(D279*100,0)&amp;"%)"</f>
        <v>Internal Walls (£5/1%)</v>
      </c>
      <c r="D308" t="str">
        <f t="shared" ca="1" si="134"/>
        <v>Internal Ceiling (£15/2%)</v>
      </c>
      <c r="E308" t="str">
        <f t="shared" ca="1" si="134"/>
        <v>Roof Glazing (£26/4%)</v>
      </c>
      <c r="F308" t="str">
        <f t="shared" ca="1" si="134"/>
        <v>Doors (£27/4%)</v>
      </c>
      <c r="G308" t="str">
        <f t="shared" ca="1" si="134"/>
        <v>Internal Floor (£62/10%)</v>
      </c>
      <c r="H308" t="str">
        <f t="shared" ca="1" si="134"/>
        <v>Roof (£63/10%)</v>
      </c>
      <c r="I308" t="str">
        <f t="shared" ca="1" si="134"/>
        <v>Floor (£133/21%)</v>
      </c>
      <c r="J308" t="str">
        <f t="shared" ca="1" si="134"/>
        <v>Windows (£142/23%)</v>
      </c>
      <c r="K308" t="str">
        <f t="shared" ca="1" si="134"/>
        <v>External Walls (£169/27%)</v>
      </c>
    </row>
    <row r="309" spans="1:12" x14ac:dyDescent="0.45">
      <c r="A309" t="str">
        <f ca="1">IF(LEN(A282)&gt;1,A282&amp; " (£"&amp;ROUND(B254,0)&amp;"/"&amp;ROUND(B282*100,0)&amp;"%)","")</f>
        <v>Living Room (£152/24%)</v>
      </c>
      <c r="B309" s="1">
        <f ca="1">C254</f>
        <v>10.980549172794118</v>
      </c>
      <c r="C309" s="1">
        <f t="shared" ref="C309:K309" ca="1" si="135">D254</f>
        <v>6.6773609834558831</v>
      </c>
      <c r="D309" s="1" t="e">
        <f t="shared" ca="1" si="135"/>
        <v>#N/A</v>
      </c>
      <c r="E309" s="1">
        <f t="shared" ca="1" si="135"/>
        <v>0</v>
      </c>
      <c r="F309" s="1">
        <f t="shared" ca="1" si="135"/>
        <v>0</v>
      </c>
      <c r="G309" s="1">
        <f t="shared" ca="1" si="135"/>
        <v>0</v>
      </c>
      <c r="H309" s="1">
        <f t="shared" ca="1" si="135"/>
        <v>32.941647518382354</v>
      </c>
      <c r="I309" s="1">
        <f t="shared" ca="1" si="135"/>
        <v>35.61259191176471</v>
      </c>
      <c r="J309" s="1">
        <f t="shared" ca="1" si="135"/>
        <v>22.406255744485296</v>
      </c>
      <c r="K309" s="1">
        <f t="shared" ca="1" si="135"/>
        <v>43.477039292279414</v>
      </c>
    </row>
    <row r="310" spans="1:12" x14ac:dyDescent="0.45">
      <c r="A310" t="str">
        <f t="shared" ref="A310:A331" ca="1" si="136">IF(LEN(A283)&gt;1,A283&amp; " (£"&amp;ROUND(B255,0)&amp;"/"&amp;ROUND(B283*100,0)&amp;"%)","")</f>
        <v>Bedroom (£129/21%)</v>
      </c>
      <c r="B310" s="1">
        <f t="shared" ref="B310:K310" ca="1" si="137">C255</f>
        <v>-2.5638355738596625</v>
      </c>
      <c r="C310" s="1">
        <f t="shared" ca="1" si="137"/>
        <v>0</v>
      </c>
      <c r="D310" s="1">
        <f t="shared" ca="1" si="137"/>
        <v>15.041168699976689</v>
      </c>
      <c r="E310" s="1">
        <f t="shared" ca="1" si="137"/>
        <v>0</v>
      </c>
      <c r="F310" s="1">
        <f t="shared" ca="1" si="137"/>
        <v>-0.68368948636257676</v>
      </c>
      <c r="G310" s="1">
        <f t="shared" ca="1" si="137"/>
        <v>24.100054394280832</v>
      </c>
      <c r="H310" s="1">
        <f t="shared" ca="1" si="137"/>
        <v>0</v>
      </c>
      <c r="I310" s="1">
        <f t="shared" ca="1" si="137"/>
        <v>37.090154635169789</v>
      </c>
      <c r="J310" s="1">
        <f t="shared" ca="1" si="137"/>
        <v>18.459616131789574</v>
      </c>
      <c r="K310" s="1">
        <f t="shared" ca="1" si="137"/>
        <v>38.115688864713654</v>
      </c>
    </row>
    <row r="311" spans="1:12" x14ac:dyDescent="0.45">
      <c r="A311" t="str">
        <f t="shared" ca="1" si="136"/>
        <v>Utility (£101/16%)</v>
      </c>
      <c r="B311" s="1">
        <f t="shared" ref="B311:K311" ca="1" si="138">C256</f>
        <v>0</v>
      </c>
      <c r="C311" s="1">
        <f t="shared" ca="1" si="138"/>
        <v>0</v>
      </c>
      <c r="D311" s="1" t="e">
        <f t="shared" ca="1" si="138"/>
        <v>#N/A</v>
      </c>
      <c r="E311" s="1">
        <f t="shared" ca="1" si="138"/>
        <v>11.281158554792476</v>
      </c>
      <c r="F311" s="1">
        <f t="shared" ca="1" si="138"/>
        <v>30.254016124216186</v>
      </c>
      <c r="G311" s="1">
        <f t="shared" ca="1" si="138"/>
        <v>20.340270727580375</v>
      </c>
      <c r="H311" s="1">
        <f t="shared" ca="1" si="138"/>
        <v>9.2300388175574799</v>
      </c>
      <c r="I311" s="1">
        <f t="shared" ca="1" si="138"/>
        <v>0</v>
      </c>
      <c r="J311" s="1">
        <f t="shared" ca="1" si="138"/>
        <v>21.536757240967457</v>
      </c>
      <c r="K311" s="1">
        <f t="shared" ca="1" si="138"/>
        <v>8.3754055937095657</v>
      </c>
    </row>
    <row r="312" spans="1:12" x14ac:dyDescent="0.45">
      <c r="A312" t="str">
        <f t="shared" ca="1" si="136"/>
        <v>Study (£61/10%)</v>
      </c>
      <c r="B312" s="1">
        <f t="shared" ref="B312:K312" ca="1" si="139">C257</f>
        <v>10.984775086505191</v>
      </c>
      <c r="C312" s="1">
        <f t="shared" ca="1" si="139"/>
        <v>1.7813148788927335</v>
      </c>
      <c r="D312" s="1" t="e">
        <f t="shared" ca="1" si="139"/>
        <v>#N/A</v>
      </c>
      <c r="E312" s="1">
        <f t="shared" ca="1" si="139"/>
        <v>0</v>
      </c>
      <c r="F312" s="1">
        <f t="shared" ca="1" si="139"/>
        <v>0</v>
      </c>
      <c r="G312" s="1">
        <f t="shared" ca="1" si="139"/>
        <v>0</v>
      </c>
      <c r="H312" s="1">
        <f t="shared" ca="1" si="139"/>
        <v>0</v>
      </c>
      <c r="I312" s="1">
        <f t="shared" ca="1" si="139"/>
        <v>14.102076124567475</v>
      </c>
      <c r="J312" s="1">
        <f t="shared" ca="1" si="139"/>
        <v>16.477162629757785</v>
      </c>
      <c r="K312" s="1">
        <f t="shared" ca="1" si="139"/>
        <v>17.070934256055363</v>
      </c>
    </row>
    <row r="313" spans="1:12" x14ac:dyDescent="0.45">
      <c r="A313" t="str">
        <f t="shared" ca="1" si="136"/>
        <v>Hall (£45/7%)</v>
      </c>
      <c r="B313" s="1">
        <f t="shared" ref="B313:K313" ca="1" si="140">C258</f>
        <v>-5.3000223663609933</v>
      </c>
      <c r="C313" s="1">
        <f t="shared" ca="1" si="140"/>
        <v>0</v>
      </c>
      <c r="D313" s="1" t="e">
        <f t="shared" ca="1" si="140"/>
        <v>#N/A</v>
      </c>
      <c r="E313" s="1">
        <f t="shared" ca="1" si="140"/>
        <v>14.703287855065982</v>
      </c>
      <c r="F313" s="1">
        <f t="shared" ca="1" si="140"/>
        <v>0</v>
      </c>
      <c r="G313" s="1">
        <f t="shared" ca="1" si="140"/>
        <v>0</v>
      </c>
      <c r="H313" s="1">
        <f t="shared" ca="1" si="140"/>
        <v>5.9838962200849934</v>
      </c>
      <c r="I313" s="1">
        <f t="shared" ca="1" si="140"/>
        <v>4.6161485126369941</v>
      </c>
      <c r="J313" s="1">
        <f t="shared" ca="1" si="140"/>
        <v>10.771013196152985</v>
      </c>
      <c r="K313" s="1">
        <f t="shared" ca="1" si="140"/>
        <v>14.361350928203983</v>
      </c>
    </row>
    <row r="314" spans="1:12" x14ac:dyDescent="0.45">
      <c r="A314" t="str">
        <f t="shared" ca="1" si="136"/>
        <v>Kitchen (£38/6%)</v>
      </c>
      <c r="B314" s="1">
        <f t="shared" ref="B314:K314" ca="1" si="141">C259</f>
        <v>-7.3536898395721932</v>
      </c>
      <c r="C314" s="1">
        <f t="shared" ca="1" si="141"/>
        <v>-3.2493048128342248</v>
      </c>
      <c r="D314" s="1" t="e">
        <f t="shared" ca="1" si="141"/>
        <v>#N/A</v>
      </c>
      <c r="E314" s="1">
        <f t="shared" ca="1" si="141"/>
        <v>0</v>
      </c>
      <c r="F314" s="1">
        <f t="shared" ca="1" si="141"/>
        <v>0</v>
      </c>
      <c r="G314" s="1">
        <f t="shared" ca="1" si="141"/>
        <v>0</v>
      </c>
      <c r="H314" s="1">
        <f t="shared" ca="1" si="141"/>
        <v>9.0638502673796797</v>
      </c>
      <c r="I314" s="1">
        <f t="shared" ca="1" si="141"/>
        <v>9.5768983957219245</v>
      </c>
      <c r="J314" s="1">
        <f t="shared" ca="1" si="141"/>
        <v>7.3536898395721932</v>
      </c>
      <c r="K314" s="1">
        <f t="shared" ca="1" si="141"/>
        <v>22.061069518716575</v>
      </c>
    </row>
    <row r="315" spans="1:12" x14ac:dyDescent="0.45">
      <c r="A315" t="str">
        <f t="shared" ca="1" si="136"/>
        <v>Bath (£33/5%)</v>
      </c>
      <c r="B315" s="1">
        <f t="shared" ref="B315:K315" ca="1" si="142">C260</f>
        <v>8.247759699624531</v>
      </c>
      <c r="C315" s="1">
        <f t="shared" ca="1" si="142"/>
        <v>0</v>
      </c>
      <c r="D315" s="1" t="e">
        <f t="shared" ca="1" si="142"/>
        <v>#N/A</v>
      </c>
      <c r="E315" s="1">
        <f t="shared" ca="1" si="142"/>
        <v>0</v>
      </c>
      <c r="F315" s="1">
        <f t="shared" ca="1" si="142"/>
        <v>3.2706633291614522</v>
      </c>
      <c r="G315" s="1">
        <f t="shared" ca="1" si="142"/>
        <v>0</v>
      </c>
      <c r="H315" s="1">
        <f t="shared" ca="1" si="142"/>
        <v>0</v>
      </c>
      <c r="I315" s="1">
        <f t="shared" ca="1" si="142"/>
        <v>6.3991239048811019</v>
      </c>
      <c r="J315" s="1">
        <f t="shared" ca="1" si="142"/>
        <v>9.8119899874843561</v>
      </c>
      <c r="K315" s="1">
        <f t="shared" ca="1" si="142"/>
        <v>5.8303128911138931</v>
      </c>
    </row>
    <row r="316" spans="1:12" x14ac:dyDescent="0.45">
      <c r="A316" t="str">
        <f t="shared" ca="1" si="136"/>
        <v>Landing 2 (£25/4%)</v>
      </c>
      <c r="B316" s="1">
        <f t="shared" ref="B316:K316" ca="1" si="143">C261</f>
        <v>-2.2217528622187133</v>
      </c>
      <c r="C316" s="1">
        <f t="shared" ca="1" si="143"/>
        <v>0</v>
      </c>
      <c r="D316" s="1" t="e">
        <f t="shared" ca="1" si="143"/>
        <v>#N/A</v>
      </c>
      <c r="E316" s="1">
        <f t="shared" ca="1" si="143"/>
        <v>0</v>
      </c>
      <c r="F316" s="1">
        <f t="shared" ca="1" si="143"/>
        <v>0</v>
      </c>
      <c r="G316" s="1">
        <f t="shared" ca="1" si="143"/>
        <v>6.4943545203316244</v>
      </c>
      <c r="H316" s="1">
        <f t="shared" ca="1" si="143"/>
        <v>5.8107382550335567</v>
      </c>
      <c r="I316" s="1">
        <f t="shared" ca="1" si="143"/>
        <v>7.519778918278722</v>
      </c>
      <c r="J316" s="1">
        <f t="shared" ca="1" si="143"/>
        <v>8.0324911172522704</v>
      </c>
      <c r="K316" s="1">
        <f t="shared" ca="1" si="143"/>
        <v>0</v>
      </c>
    </row>
    <row r="317" spans="1:12" x14ac:dyDescent="0.45">
      <c r="A317" t="str">
        <f t="shared" ca="1" si="136"/>
        <v>Bedroom (£23/4%)</v>
      </c>
      <c r="B317" s="1">
        <f t="shared" ref="B317:K317" ca="1" si="144">C262</f>
        <v>-12.133912655971479</v>
      </c>
      <c r="C317" s="1">
        <f t="shared" ca="1" si="144"/>
        <v>0</v>
      </c>
      <c r="D317" s="1" t="e">
        <f t="shared" ca="1" si="144"/>
        <v>#N/A</v>
      </c>
      <c r="E317" s="1">
        <f t="shared" ca="1" si="144"/>
        <v>0</v>
      </c>
      <c r="F317" s="1">
        <f t="shared" ca="1" si="144"/>
        <v>-6.3233065953654188</v>
      </c>
      <c r="G317" s="1">
        <f t="shared" ca="1" si="144"/>
        <v>0</v>
      </c>
      <c r="H317" s="1">
        <f t="shared" ca="1" si="144"/>
        <v>0</v>
      </c>
      <c r="I317" s="1">
        <f t="shared" ca="1" si="144"/>
        <v>10.595811051693406</v>
      </c>
      <c r="J317" s="1">
        <f t="shared" ca="1" si="144"/>
        <v>12.475713012477717</v>
      </c>
      <c r="K317" s="1">
        <f t="shared" ca="1" si="144"/>
        <v>17.944518716577541</v>
      </c>
    </row>
    <row r="318" spans="1:12" x14ac:dyDescent="0.45">
      <c r="A318" t="str">
        <f t="shared" ca="1" si="136"/>
        <v>Landing 1 (£19/3%)</v>
      </c>
      <c r="B318" s="1">
        <f t="shared" ref="B318:K318" ca="1" si="145">C263</f>
        <v>-10.260962566844919</v>
      </c>
      <c r="C318" s="1">
        <f t="shared" ca="1" si="145"/>
        <v>0</v>
      </c>
      <c r="D318" s="1" t="e">
        <f t="shared" ca="1" si="145"/>
        <v>#N/A</v>
      </c>
      <c r="E318" s="1">
        <f t="shared" ca="1" si="145"/>
        <v>0</v>
      </c>
      <c r="F318" s="1">
        <f t="shared" ca="1" si="145"/>
        <v>0</v>
      </c>
      <c r="G318" s="1">
        <f t="shared" ca="1" si="145"/>
        <v>11.287058823529412</v>
      </c>
      <c r="H318" s="1">
        <f t="shared" ca="1" si="145"/>
        <v>0</v>
      </c>
      <c r="I318" s="1">
        <f t="shared" ca="1" si="145"/>
        <v>0</v>
      </c>
      <c r="J318" s="1">
        <f t="shared" ca="1" si="145"/>
        <v>16.075508021390377</v>
      </c>
      <c r="K318" s="1">
        <f t="shared" ca="1" si="145"/>
        <v>1.7101604278074867</v>
      </c>
    </row>
    <row r="319" spans="1:12" x14ac:dyDescent="0.45">
      <c r="A319" t="str">
        <f t="shared" ca="1" si="136"/>
        <v>Shower (£6/1%)</v>
      </c>
      <c r="B319" s="1">
        <f t="shared" ref="B319:K319" ca="1" si="146">C264</f>
        <v>0</v>
      </c>
      <c r="C319" s="1">
        <f t="shared" ca="1" si="146"/>
        <v>0</v>
      </c>
      <c r="D319" s="1" t="e">
        <f t="shared" ca="1" si="146"/>
        <v>#N/A</v>
      </c>
      <c r="E319" s="1">
        <f t="shared" ca="1" si="146"/>
        <v>0</v>
      </c>
      <c r="F319" s="1">
        <f t="shared" ca="1" si="146"/>
        <v>0</v>
      </c>
      <c r="G319" s="1">
        <f t="shared" ca="1" si="146"/>
        <v>0</v>
      </c>
      <c r="H319" s="1">
        <f t="shared" ca="1" si="146"/>
        <v>0</v>
      </c>
      <c r="I319" s="1">
        <f t="shared" ca="1" si="146"/>
        <v>7.6957219251336904</v>
      </c>
      <c r="J319" s="1">
        <f t="shared" ca="1" si="146"/>
        <v>-1.4251336898395723</v>
      </c>
      <c r="K319" s="1" t="e">
        <f t="shared" ca="1" si="146"/>
        <v>#N/A</v>
      </c>
    </row>
    <row r="320" spans="1:12" x14ac:dyDescent="0.45">
      <c r="A320" t="str">
        <f t="shared" ca="1" si="136"/>
        <v/>
      </c>
      <c r="B320" s="1" t="e">
        <f t="shared" ref="B320:K320" ca="1" si="147">C265</f>
        <v>#N/A</v>
      </c>
      <c r="C320" s="1" t="e">
        <f t="shared" ca="1" si="147"/>
        <v>#N/A</v>
      </c>
      <c r="D320" s="1" t="e">
        <f t="shared" ca="1" si="147"/>
        <v>#N/A</v>
      </c>
      <c r="E320" s="1" t="e">
        <f t="shared" ca="1" si="147"/>
        <v>#N/A</v>
      </c>
      <c r="F320" s="1" t="e">
        <f t="shared" ca="1" si="147"/>
        <v>#N/A</v>
      </c>
      <c r="G320" s="1" t="e">
        <f t="shared" ca="1" si="147"/>
        <v>#N/A</v>
      </c>
      <c r="H320" s="1" t="e">
        <f t="shared" ca="1" si="147"/>
        <v>#N/A</v>
      </c>
      <c r="I320" s="1" t="e">
        <f t="shared" ca="1" si="147"/>
        <v>#N/A</v>
      </c>
      <c r="J320" s="1" t="e">
        <f t="shared" ca="1" si="147"/>
        <v>#N/A</v>
      </c>
      <c r="K320" s="1" t="e">
        <f t="shared" ca="1" si="147"/>
        <v>#N/A</v>
      </c>
    </row>
    <row r="321" spans="1:11" x14ac:dyDescent="0.45">
      <c r="A321" t="str">
        <f t="shared" si="136"/>
        <v/>
      </c>
      <c r="B321" s="1" t="e">
        <f t="shared" ref="B321:K321" ca="1" si="148">C266</f>
        <v>#N/A</v>
      </c>
      <c r="C321" s="1" t="e">
        <f t="shared" ca="1" si="148"/>
        <v>#N/A</v>
      </c>
      <c r="D321" s="1" t="e">
        <f t="shared" ca="1" si="148"/>
        <v>#N/A</v>
      </c>
      <c r="E321" s="1" t="e">
        <f t="shared" ca="1" si="148"/>
        <v>#N/A</v>
      </c>
      <c r="F321" s="1" t="e">
        <f t="shared" ca="1" si="148"/>
        <v>#N/A</v>
      </c>
      <c r="G321" s="1" t="e">
        <f t="shared" ca="1" si="148"/>
        <v>#N/A</v>
      </c>
      <c r="H321" s="1" t="e">
        <f t="shared" ca="1" si="148"/>
        <v>#N/A</v>
      </c>
      <c r="I321" s="1" t="e">
        <f t="shared" ca="1" si="148"/>
        <v>#N/A</v>
      </c>
      <c r="J321" s="1" t="e">
        <f t="shared" ca="1" si="148"/>
        <v>#N/A</v>
      </c>
      <c r="K321" s="1" t="e">
        <f t="shared" ca="1" si="148"/>
        <v>#N/A</v>
      </c>
    </row>
    <row r="322" spans="1:11" x14ac:dyDescent="0.45">
      <c r="A322" t="str">
        <f t="shared" si="136"/>
        <v/>
      </c>
      <c r="B322" s="1" t="e">
        <f t="shared" ref="B322:K322" ca="1" si="149">C267</f>
        <v>#N/A</v>
      </c>
      <c r="C322" s="1" t="e">
        <f t="shared" ca="1" si="149"/>
        <v>#N/A</v>
      </c>
      <c r="D322" s="1" t="e">
        <f t="shared" ca="1" si="149"/>
        <v>#N/A</v>
      </c>
      <c r="E322" s="1" t="e">
        <f t="shared" ca="1" si="149"/>
        <v>#N/A</v>
      </c>
      <c r="F322" s="1" t="e">
        <f t="shared" ca="1" si="149"/>
        <v>#N/A</v>
      </c>
      <c r="G322" s="1" t="e">
        <f t="shared" ca="1" si="149"/>
        <v>#N/A</v>
      </c>
      <c r="H322" s="1" t="e">
        <f t="shared" ca="1" si="149"/>
        <v>#N/A</v>
      </c>
      <c r="I322" s="1" t="e">
        <f t="shared" ca="1" si="149"/>
        <v>#N/A</v>
      </c>
      <c r="J322" s="1" t="e">
        <f t="shared" ca="1" si="149"/>
        <v>#N/A</v>
      </c>
      <c r="K322" s="1" t="e">
        <f t="shared" ca="1" si="149"/>
        <v>#N/A</v>
      </c>
    </row>
    <row r="323" spans="1:11" x14ac:dyDescent="0.45">
      <c r="A323" t="str">
        <f t="shared" si="136"/>
        <v/>
      </c>
      <c r="B323" s="1" t="e">
        <f t="shared" ref="B323:K323" ca="1" si="150">C268</f>
        <v>#N/A</v>
      </c>
      <c r="C323" s="1" t="e">
        <f t="shared" ca="1" si="150"/>
        <v>#N/A</v>
      </c>
      <c r="D323" s="1" t="e">
        <f t="shared" ca="1" si="150"/>
        <v>#N/A</v>
      </c>
      <c r="E323" s="1" t="e">
        <f t="shared" ca="1" si="150"/>
        <v>#N/A</v>
      </c>
      <c r="F323" s="1" t="e">
        <f t="shared" ca="1" si="150"/>
        <v>#N/A</v>
      </c>
      <c r="G323" s="1" t="e">
        <f t="shared" ca="1" si="150"/>
        <v>#N/A</v>
      </c>
      <c r="H323" s="1" t="e">
        <f t="shared" ca="1" si="150"/>
        <v>#N/A</v>
      </c>
      <c r="I323" s="1" t="e">
        <f t="shared" ca="1" si="150"/>
        <v>#N/A</v>
      </c>
      <c r="J323" s="1" t="e">
        <f t="shared" ca="1" si="150"/>
        <v>#N/A</v>
      </c>
      <c r="K323" s="1" t="e">
        <f t="shared" ca="1" si="150"/>
        <v>#N/A</v>
      </c>
    </row>
    <row r="324" spans="1:11" x14ac:dyDescent="0.45">
      <c r="A324" t="str">
        <f t="shared" si="136"/>
        <v/>
      </c>
      <c r="B324" s="1" t="e">
        <f t="shared" ref="B324:K324" ca="1" si="151">C269</f>
        <v>#N/A</v>
      </c>
      <c r="C324" s="1" t="e">
        <f t="shared" ca="1" si="151"/>
        <v>#N/A</v>
      </c>
      <c r="D324" s="1" t="e">
        <f t="shared" ca="1" si="151"/>
        <v>#N/A</v>
      </c>
      <c r="E324" s="1" t="e">
        <f t="shared" ca="1" si="151"/>
        <v>#N/A</v>
      </c>
      <c r="F324" s="1" t="e">
        <f t="shared" ca="1" si="151"/>
        <v>#N/A</v>
      </c>
      <c r="G324" s="1" t="e">
        <f t="shared" ca="1" si="151"/>
        <v>#N/A</v>
      </c>
      <c r="H324" s="1" t="e">
        <f t="shared" ca="1" si="151"/>
        <v>#N/A</v>
      </c>
      <c r="I324" s="1" t="e">
        <f t="shared" ca="1" si="151"/>
        <v>#N/A</v>
      </c>
      <c r="J324" s="1" t="e">
        <f t="shared" ca="1" si="151"/>
        <v>#N/A</v>
      </c>
      <c r="K324" s="1" t="e">
        <f t="shared" ca="1" si="151"/>
        <v>#N/A</v>
      </c>
    </row>
    <row r="325" spans="1:11" x14ac:dyDescent="0.45">
      <c r="A325" t="str">
        <f t="shared" si="136"/>
        <v/>
      </c>
      <c r="B325" s="1" t="e">
        <f t="shared" ref="B325:K325" ca="1" si="152">C270</f>
        <v>#N/A</v>
      </c>
      <c r="C325" s="1" t="e">
        <f t="shared" ca="1" si="152"/>
        <v>#N/A</v>
      </c>
      <c r="D325" s="1" t="e">
        <f t="shared" ca="1" si="152"/>
        <v>#N/A</v>
      </c>
      <c r="E325" s="1" t="e">
        <f t="shared" ca="1" si="152"/>
        <v>#N/A</v>
      </c>
      <c r="F325" s="1" t="e">
        <f t="shared" ca="1" si="152"/>
        <v>#N/A</v>
      </c>
      <c r="G325" s="1" t="e">
        <f t="shared" ca="1" si="152"/>
        <v>#N/A</v>
      </c>
      <c r="H325" s="1" t="e">
        <f t="shared" ca="1" si="152"/>
        <v>#N/A</v>
      </c>
      <c r="I325" s="1" t="e">
        <f t="shared" ca="1" si="152"/>
        <v>#N/A</v>
      </c>
      <c r="J325" s="1" t="e">
        <f t="shared" ca="1" si="152"/>
        <v>#N/A</v>
      </c>
      <c r="K325" s="1" t="e">
        <f t="shared" ca="1" si="152"/>
        <v>#N/A</v>
      </c>
    </row>
    <row r="326" spans="1:11" x14ac:dyDescent="0.45">
      <c r="A326" t="str">
        <f t="shared" si="136"/>
        <v/>
      </c>
      <c r="B326" s="1" t="e">
        <f t="shared" ref="B326:K326" ca="1" si="153">C271</f>
        <v>#N/A</v>
      </c>
      <c r="C326" s="1" t="e">
        <f t="shared" ca="1" si="153"/>
        <v>#N/A</v>
      </c>
      <c r="D326" s="1" t="e">
        <f t="shared" ca="1" si="153"/>
        <v>#N/A</v>
      </c>
      <c r="E326" s="1" t="e">
        <f t="shared" ca="1" si="153"/>
        <v>#N/A</v>
      </c>
      <c r="F326" s="1" t="e">
        <f t="shared" ca="1" si="153"/>
        <v>#N/A</v>
      </c>
      <c r="G326" s="1" t="e">
        <f t="shared" ca="1" si="153"/>
        <v>#N/A</v>
      </c>
      <c r="H326" s="1" t="e">
        <f t="shared" ca="1" si="153"/>
        <v>#N/A</v>
      </c>
      <c r="I326" s="1" t="e">
        <f t="shared" ca="1" si="153"/>
        <v>#N/A</v>
      </c>
      <c r="J326" s="1" t="e">
        <f t="shared" ca="1" si="153"/>
        <v>#N/A</v>
      </c>
      <c r="K326" s="1" t="e">
        <f t="shared" ca="1" si="153"/>
        <v>#N/A</v>
      </c>
    </row>
    <row r="327" spans="1:11" x14ac:dyDescent="0.45">
      <c r="A327" t="str">
        <f t="shared" si="136"/>
        <v/>
      </c>
      <c r="B327" s="1" t="e">
        <f t="shared" ref="B327:K327" ca="1" si="154">C272</f>
        <v>#N/A</v>
      </c>
      <c r="C327" s="1" t="e">
        <f t="shared" ca="1" si="154"/>
        <v>#N/A</v>
      </c>
      <c r="D327" s="1" t="e">
        <f t="shared" ca="1" si="154"/>
        <v>#N/A</v>
      </c>
      <c r="E327" s="1" t="e">
        <f t="shared" ca="1" si="154"/>
        <v>#N/A</v>
      </c>
      <c r="F327" s="1" t="e">
        <f t="shared" ca="1" si="154"/>
        <v>#N/A</v>
      </c>
      <c r="G327" s="1" t="e">
        <f t="shared" ca="1" si="154"/>
        <v>#N/A</v>
      </c>
      <c r="H327" s="1" t="e">
        <f t="shared" ca="1" si="154"/>
        <v>#N/A</v>
      </c>
      <c r="I327" s="1" t="e">
        <f t="shared" ca="1" si="154"/>
        <v>#N/A</v>
      </c>
      <c r="J327" s="1" t="e">
        <f t="shared" ca="1" si="154"/>
        <v>#N/A</v>
      </c>
      <c r="K327" s="1" t="e">
        <f t="shared" ca="1" si="154"/>
        <v>#N/A</v>
      </c>
    </row>
    <row r="328" spans="1:11" x14ac:dyDescent="0.45">
      <c r="A328" t="str">
        <f t="shared" si="136"/>
        <v/>
      </c>
      <c r="B328" s="1" t="e">
        <f t="shared" ref="B328:K328" ca="1" si="155">C273</f>
        <v>#N/A</v>
      </c>
      <c r="C328" s="1" t="e">
        <f t="shared" ca="1" si="155"/>
        <v>#N/A</v>
      </c>
      <c r="D328" s="1" t="e">
        <f t="shared" ca="1" si="155"/>
        <v>#N/A</v>
      </c>
      <c r="E328" s="1" t="e">
        <f t="shared" ca="1" si="155"/>
        <v>#N/A</v>
      </c>
      <c r="F328" s="1" t="e">
        <f t="shared" ca="1" si="155"/>
        <v>#N/A</v>
      </c>
      <c r="G328" s="1" t="e">
        <f t="shared" ca="1" si="155"/>
        <v>#N/A</v>
      </c>
      <c r="H328" s="1" t="e">
        <f t="shared" ca="1" si="155"/>
        <v>#N/A</v>
      </c>
      <c r="I328" s="1" t="e">
        <f t="shared" ca="1" si="155"/>
        <v>#N/A</v>
      </c>
      <c r="J328" s="1" t="e">
        <f t="shared" ca="1" si="155"/>
        <v>#N/A</v>
      </c>
      <c r="K328" s="1" t="e">
        <f t="shared" ca="1" si="155"/>
        <v>#N/A</v>
      </c>
    </row>
    <row r="329" spans="1:11" x14ac:dyDescent="0.45">
      <c r="A329" t="str">
        <f t="shared" si="136"/>
        <v/>
      </c>
      <c r="B329" s="1" t="e">
        <f t="shared" ref="B329:K329" ca="1" si="156">C274</f>
        <v>#N/A</v>
      </c>
      <c r="C329" s="1" t="e">
        <f t="shared" ca="1" si="156"/>
        <v>#N/A</v>
      </c>
      <c r="D329" s="1" t="e">
        <f t="shared" ca="1" si="156"/>
        <v>#N/A</v>
      </c>
      <c r="E329" s="1" t="e">
        <f t="shared" ca="1" si="156"/>
        <v>#N/A</v>
      </c>
      <c r="F329" s="1" t="e">
        <f t="shared" ca="1" si="156"/>
        <v>#N/A</v>
      </c>
      <c r="G329" s="1" t="e">
        <f t="shared" ca="1" si="156"/>
        <v>#N/A</v>
      </c>
      <c r="H329" s="1" t="e">
        <f t="shared" ca="1" si="156"/>
        <v>#N/A</v>
      </c>
      <c r="I329" s="1" t="e">
        <f t="shared" ca="1" si="156"/>
        <v>#N/A</v>
      </c>
      <c r="J329" s="1" t="e">
        <f t="shared" ca="1" si="156"/>
        <v>#N/A</v>
      </c>
      <c r="K329" s="1" t="e">
        <f t="shared" ca="1" si="156"/>
        <v>#N/A</v>
      </c>
    </row>
    <row r="330" spans="1:11" x14ac:dyDescent="0.45">
      <c r="A330" t="str">
        <f t="shared" si="136"/>
        <v/>
      </c>
      <c r="B330" s="1" t="e">
        <f t="shared" ref="B330:K330" ca="1" si="157">C275</f>
        <v>#N/A</v>
      </c>
      <c r="C330" s="1" t="e">
        <f t="shared" ca="1" si="157"/>
        <v>#N/A</v>
      </c>
      <c r="D330" s="1" t="e">
        <f t="shared" ca="1" si="157"/>
        <v>#N/A</v>
      </c>
      <c r="E330" s="1" t="e">
        <f t="shared" ca="1" si="157"/>
        <v>#N/A</v>
      </c>
      <c r="F330" s="1" t="e">
        <f t="shared" ca="1" si="157"/>
        <v>#N/A</v>
      </c>
      <c r="G330" s="1" t="e">
        <f t="shared" ca="1" si="157"/>
        <v>#N/A</v>
      </c>
      <c r="H330" s="1" t="e">
        <f t="shared" ca="1" si="157"/>
        <v>#N/A</v>
      </c>
      <c r="I330" s="1" t="e">
        <f t="shared" ca="1" si="157"/>
        <v>#N/A</v>
      </c>
      <c r="J330" s="1" t="e">
        <f t="shared" ca="1" si="157"/>
        <v>#N/A</v>
      </c>
      <c r="K330" s="1" t="e">
        <f t="shared" ca="1" si="157"/>
        <v>#N/A</v>
      </c>
    </row>
    <row r="331" spans="1:11" x14ac:dyDescent="0.45">
      <c r="A331" t="str">
        <f t="shared" si="136"/>
        <v/>
      </c>
      <c r="B331" s="1" t="e">
        <f t="shared" ref="B331:K331" ca="1" si="158">C276</f>
        <v>#N/A</v>
      </c>
      <c r="C331" s="1" t="e">
        <f t="shared" ca="1" si="158"/>
        <v>#N/A</v>
      </c>
      <c r="D331" s="1" t="e">
        <f t="shared" ca="1" si="158"/>
        <v>#N/A</v>
      </c>
      <c r="E331" s="1" t="e">
        <f t="shared" ca="1" si="158"/>
        <v>#N/A</v>
      </c>
      <c r="F331" s="1" t="e">
        <f t="shared" ca="1" si="158"/>
        <v>#N/A</v>
      </c>
      <c r="G331" s="1" t="e">
        <f t="shared" ca="1" si="158"/>
        <v>#N/A</v>
      </c>
      <c r="H331" s="1" t="e">
        <f t="shared" ca="1" si="158"/>
        <v>#N/A</v>
      </c>
      <c r="I331" s="1" t="e">
        <f t="shared" ca="1" si="158"/>
        <v>#N/A</v>
      </c>
      <c r="J331" s="1" t="e">
        <f t="shared" ca="1" si="158"/>
        <v>#N/A</v>
      </c>
      <c r="K331" s="1" t="e">
        <f t="shared" ca="1" si="158"/>
        <v>#N/A</v>
      </c>
    </row>
    <row r="332" spans="1:11" x14ac:dyDescent="0.45">
      <c r="B332" s="1"/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 codeName="Sheet2">
    <tabColor theme="5" tint="-0.249977111117893"/>
  </sheetPr>
  <dimension ref="A1:W13"/>
  <sheetViews>
    <sheetView workbookViewId="0">
      <selection activeCell="K2" sqref="K2:K12"/>
    </sheetView>
  </sheetViews>
  <sheetFormatPr defaultRowHeight="14.25" x14ac:dyDescent="0.45"/>
  <cols>
    <col min="21" max="21" width="23.265625" customWidth="1"/>
    <col min="22" max="22" width="26.796875" customWidth="1"/>
  </cols>
  <sheetData>
    <row r="1" spans="1:23" ht="15" x14ac:dyDescent="0.45">
      <c r="A1" t="s">
        <v>11</v>
      </c>
      <c r="B1" t="s">
        <v>13758</v>
      </c>
      <c r="C1" s="80" t="s">
        <v>13755</v>
      </c>
      <c r="D1" s="80" t="s">
        <v>13756</v>
      </c>
      <c r="E1" s="80" t="s">
        <v>13734</v>
      </c>
      <c r="F1" s="80" t="s">
        <v>13757</v>
      </c>
      <c r="G1" s="80" t="s">
        <v>13773</v>
      </c>
      <c r="H1" s="80" t="s">
        <v>13736</v>
      </c>
      <c r="I1" s="80" t="s">
        <v>13737</v>
      </c>
      <c r="J1" s="80" t="s">
        <v>13738</v>
      </c>
      <c r="K1" s="80" t="s">
        <v>13741</v>
      </c>
      <c r="L1" s="80" t="s">
        <v>13740</v>
      </c>
      <c r="M1" s="80" t="s">
        <v>13753</v>
      </c>
      <c r="N1" s="80" t="s">
        <v>13754</v>
      </c>
      <c r="O1" s="80" t="s">
        <v>13739</v>
      </c>
      <c r="P1" s="80" t="s">
        <v>13742</v>
      </c>
      <c r="Q1" s="80" t="s">
        <v>13744</v>
      </c>
      <c r="R1" s="80" t="s">
        <v>13745</v>
      </c>
      <c r="S1" s="80" t="s">
        <v>13743</v>
      </c>
      <c r="T1" s="80" t="s">
        <v>13746</v>
      </c>
      <c r="U1" s="80" t="s">
        <v>13747</v>
      </c>
      <c r="V1" s="80" t="s">
        <v>13748</v>
      </c>
      <c r="W1" s="80"/>
    </row>
    <row r="2" spans="1:23" ht="15" x14ac:dyDescent="0.45">
      <c r="A2" t="s">
        <v>13768</v>
      </c>
      <c r="B2" t="s">
        <v>13781</v>
      </c>
      <c r="C2" s="81">
        <v>43.52</v>
      </c>
      <c r="D2" s="81">
        <v>18.52</v>
      </c>
      <c r="E2" s="81">
        <v>1024</v>
      </c>
      <c r="F2" s="81">
        <v>55</v>
      </c>
      <c r="G2" s="81">
        <v>21</v>
      </c>
      <c r="H2" s="81">
        <v>1987</v>
      </c>
      <c r="I2" s="81">
        <v>0.9</v>
      </c>
      <c r="J2" s="81">
        <v>151</v>
      </c>
      <c r="K2" s="81">
        <v>74</v>
      </c>
      <c r="L2" s="81">
        <v>45</v>
      </c>
      <c r="M2" s="81"/>
      <c r="N2" s="81"/>
      <c r="O2" s="81">
        <v>222</v>
      </c>
      <c r="P2" s="81"/>
      <c r="Q2" s="81">
        <v>293</v>
      </c>
      <c r="R2" s="81">
        <v>240</v>
      </c>
      <c r="S2" s="81"/>
      <c r="T2" s="81" t="s">
        <v>13782</v>
      </c>
      <c r="U2" s="81">
        <v>1058</v>
      </c>
      <c r="V2" s="81">
        <v>0</v>
      </c>
      <c r="W2" s="81"/>
    </row>
    <row r="3" spans="1:23" ht="15" x14ac:dyDescent="0.45">
      <c r="A3" t="s">
        <v>14</v>
      </c>
      <c r="B3" t="s">
        <v>13781</v>
      </c>
      <c r="C3" s="81">
        <v>16.59</v>
      </c>
      <c r="D3" s="81">
        <v>7.06</v>
      </c>
      <c r="E3" s="81">
        <v>220</v>
      </c>
      <c r="F3" s="81">
        <v>31</v>
      </c>
      <c r="G3" s="81">
        <v>18</v>
      </c>
      <c r="H3" s="81">
        <v>492</v>
      </c>
      <c r="I3" s="81">
        <v>1.2</v>
      </c>
      <c r="J3" s="81">
        <v>43</v>
      </c>
      <c r="K3" s="81">
        <v>-43</v>
      </c>
      <c r="L3" s="81">
        <v>-19</v>
      </c>
      <c r="M3" s="81"/>
      <c r="N3" s="81"/>
      <c r="O3" s="81">
        <v>53</v>
      </c>
      <c r="P3" s="81"/>
      <c r="Q3" s="81">
        <v>129</v>
      </c>
      <c r="R3" s="81">
        <v>56</v>
      </c>
      <c r="S3" s="81"/>
      <c r="T3" s="81" t="s">
        <v>13783</v>
      </c>
      <c r="U3" s="81"/>
      <c r="V3" s="81">
        <v>0</v>
      </c>
      <c r="W3" s="81"/>
    </row>
    <row r="4" spans="1:23" ht="15" x14ac:dyDescent="0.45">
      <c r="A4" t="s">
        <v>17</v>
      </c>
      <c r="B4" t="s">
        <v>13781</v>
      </c>
      <c r="C4" s="81">
        <v>10.77</v>
      </c>
      <c r="D4" s="81">
        <v>4.58</v>
      </c>
      <c r="E4" s="81">
        <v>263</v>
      </c>
      <c r="F4" s="81">
        <v>57</v>
      </c>
      <c r="G4" s="81">
        <v>18</v>
      </c>
      <c r="H4" s="81">
        <v>588</v>
      </c>
      <c r="I4" s="81">
        <v>1.2</v>
      </c>
      <c r="J4" s="81">
        <v>63</v>
      </c>
      <c r="K4" s="81">
        <v>-31</v>
      </c>
      <c r="L4" s="81">
        <v>0</v>
      </c>
      <c r="M4" s="81"/>
      <c r="N4" s="81">
        <v>86</v>
      </c>
      <c r="O4" s="81">
        <v>35</v>
      </c>
      <c r="P4" s="81"/>
      <c r="Q4" s="81">
        <v>84</v>
      </c>
      <c r="R4" s="81">
        <v>27</v>
      </c>
      <c r="S4" s="81"/>
      <c r="T4" s="81" t="s">
        <v>13784</v>
      </c>
      <c r="U4" s="81">
        <v>689</v>
      </c>
      <c r="V4" s="81">
        <v>0</v>
      </c>
      <c r="W4" s="81"/>
    </row>
    <row r="5" spans="1:23" ht="15" x14ac:dyDescent="0.45">
      <c r="A5" t="s">
        <v>19</v>
      </c>
      <c r="B5" t="s">
        <v>13781</v>
      </c>
      <c r="C5" s="81">
        <v>18.329999999999998</v>
      </c>
      <c r="D5" s="81">
        <v>7.8</v>
      </c>
      <c r="E5" s="81">
        <v>591</v>
      </c>
      <c r="F5" s="81">
        <v>76</v>
      </c>
      <c r="G5" s="81">
        <v>18</v>
      </c>
      <c r="H5" s="81">
        <v>1321</v>
      </c>
      <c r="I5" s="81">
        <v>1</v>
      </c>
      <c r="J5" s="81">
        <v>126</v>
      </c>
      <c r="K5" s="81"/>
      <c r="L5" s="81"/>
      <c r="M5" s="81">
        <v>177</v>
      </c>
      <c r="N5" s="81">
        <v>66</v>
      </c>
      <c r="O5" s="81">
        <v>54</v>
      </c>
      <c r="P5" s="81">
        <v>119</v>
      </c>
      <c r="Q5" s="81">
        <v>49</v>
      </c>
      <c r="R5" s="81"/>
      <c r="S5" s="81" t="s">
        <v>13785</v>
      </c>
      <c r="T5" s="81">
        <v>783</v>
      </c>
      <c r="U5" s="81">
        <v>0</v>
      </c>
      <c r="V5" s="81"/>
      <c r="W5" s="81"/>
    </row>
    <row r="6" spans="1:23" ht="15" x14ac:dyDescent="0.45">
      <c r="A6" t="s">
        <v>13752</v>
      </c>
      <c r="B6" t="s">
        <v>13786</v>
      </c>
      <c r="C6" s="81">
        <v>23.09</v>
      </c>
      <c r="D6" s="81">
        <v>10.26</v>
      </c>
      <c r="E6" s="81">
        <v>132</v>
      </c>
      <c r="F6" s="81">
        <v>13</v>
      </c>
      <c r="G6" s="81">
        <v>18</v>
      </c>
      <c r="H6" s="81">
        <v>295</v>
      </c>
      <c r="I6" s="81">
        <v>0.7</v>
      </c>
      <c r="J6" s="81">
        <v>73</v>
      </c>
      <c r="K6" s="81">
        <v>-71</v>
      </c>
      <c r="L6" s="81"/>
      <c r="M6" s="81">
        <v>-37</v>
      </c>
      <c r="N6" s="81"/>
      <c r="O6" s="81"/>
      <c r="P6" s="81"/>
      <c r="Q6" s="81">
        <v>105</v>
      </c>
      <c r="R6" s="81">
        <v>62</v>
      </c>
      <c r="S6" s="81"/>
      <c r="T6" s="81" t="s">
        <v>13787</v>
      </c>
      <c r="U6" s="81">
        <v>390</v>
      </c>
      <c r="V6" s="81">
        <v>0</v>
      </c>
      <c r="W6" s="81"/>
    </row>
    <row r="7" spans="1:23" ht="15" x14ac:dyDescent="0.45">
      <c r="A7" t="s">
        <v>13749</v>
      </c>
      <c r="B7" t="s">
        <v>13786</v>
      </c>
      <c r="C7" s="81">
        <v>21.94</v>
      </c>
      <c r="D7" s="81">
        <v>9.75</v>
      </c>
      <c r="E7" s="81">
        <v>408</v>
      </c>
      <c r="F7" s="81">
        <v>42</v>
      </c>
      <c r="G7" s="81">
        <v>21</v>
      </c>
      <c r="H7" s="81">
        <v>792</v>
      </c>
      <c r="I7" s="81">
        <v>0.7</v>
      </c>
      <c r="J7" s="81">
        <v>111</v>
      </c>
      <c r="K7" s="81">
        <v>74</v>
      </c>
      <c r="L7" s="81">
        <v>12</v>
      </c>
      <c r="M7" s="81">
        <v>0</v>
      </c>
      <c r="N7" s="81"/>
      <c r="O7" s="81"/>
      <c r="P7" s="81"/>
      <c r="Q7" s="81">
        <v>115</v>
      </c>
      <c r="R7" s="81">
        <v>95</v>
      </c>
      <c r="S7" s="81"/>
      <c r="T7" s="81" t="s">
        <v>13788</v>
      </c>
      <c r="U7" s="81">
        <v>427</v>
      </c>
      <c r="V7" s="81">
        <v>0</v>
      </c>
      <c r="W7" s="81"/>
    </row>
    <row r="8" spans="1:23" x14ac:dyDescent="0.45">
      <c r="A8" t="s">
        <v>13797</v>
      </c>
      <c r="B8" t="s">
        <v>13786</v>
      </c>
      <c r="C8" s="81">
        <v>14.56</v>
      </c>
      <c r="D8" s="81">
        <v>6.47</v>
      </c>
      <c r="E8" s="81">
        <v>110</v>
      </c>
      <c r="F8" s="81">
        <v>17</v>
      </c>
      <c r="G8" s="81">
        <v>18</v>
      </c>
      <c r="H8" s="81">
        <v>246</v>
      </c>
      <c r="I8" s="81">
        <v>0.7</v>
      </c>
      <c r="J8" s="81">
        <v>94</v>
      </c>
      <c r="K8" s="81">
        <v>-60</v>
      </c>
      <c r="L8" s="81">
        <v>0</v>
      </c>
      <c r="M8" s="81"/>
      <c r="N8" s="81"/>
      <c r="O8" s="81"/>
      <c r="P8" s="81">
        <v>66</v>
      </c>
      <c r="Q8" s="81">
        <v>10</v>
      </c>
      <c r="R8" s="81"/>
      <c r="S8" s="81" t="s">
        <v>13770</v>
      </c>
      <c r="T8" s="81"/>
      <c r="U8" s="81">
        <v>110</v>
      </c>
      <c r="V8" s="81"/>
      <c r="W8" s="81"/>
    </row>
    <row r="9" spans="1:23" ht="15" x14ac:dyDescent="0.45">
      <c r="A9" t="s">
        <v>24</v>
      </c>
      <c r="B9" t="s">
        <v>13786</v>
      </c>
      <c r="C9" s="81">
        <v>7.46</v>
      </c>
      <c r="D9" s="81">
        <v>3.32</v>
      </c>
      <c r="E9" s="81">
        <v>235</v>
      </c>
      <c r="F9" s="81">
        <v>71</v>
      </c>
      <c r="G9" s="81">
        <v>22</v>
      </c>
      <c r="H9" s="81">
        <v>437</v>
      </c>
      <c r="I9" s="81">
        <v>0.7</v>
      </c>
      <c r="J9" s="81">
        <v>69</v>
      </c>
      <c r="K9" s="81">
        <v>58</v>
      </c>
      <c r="L9" s="81">
        <v>0</v>
      </c>
      <c r="M9" s="81">
        <v>23</v>
      </c>
      <c r="N9" s="81"/>
      <c r="O9" s="81"/>
      <c r="P9" s="81"/>
      <c r="Q9" s="81">
        <v>41</v>
      </c>
      <c r="R9" s="81">
        <v>45</v>
      </c>
      <c r="S9" s="81"/>
      <c r="T9" s="81" t="s">
        <v>13789</v>
      </c>
      <c r="U9" s="81">
        <v>140</v>
      </c>
      <c r="V9" s="81">
        <v>95</v>
      </c>
      <c r="W9" s="81"/>
    </row>
    <row r="10" spans="1:23" ht="15" x14ac:dyDescent="0.45">
      <c r="A10" t="s">
        <v>13752</v>
      </c>
      <c r="B10" t="s">
        <v>13779</v>
      </c>
      <c r="C10" s="81">
        <v>34.26</v>
      </c>
      <c r="D10" s="81">
        <v>16.489999999999998</v>
      </c>
      <c r="E10" s="81">
        <v>757</v>
      </c>
      <c r="F10" s="81">
        <v>46</v>
      </c>
      <c r="G10" s="81">
        <v>18</v>
      </c>
      <c r="H10" s="81">
        <v>1692</v>
      </c>
      <c r="I10" s="81">
        <v>1</v>
      </c>
      <c r="J10" s="81">
        <v>108</v>
      </c>
      <c r="K10" s="81">
        <v>-15</v>
      </c>
      <c r="L10" s="81"/>
      <c r="M10" s="81">
        <v>-4</v>
      </c>
      <c r="N10" s="81"/>
      <c r="O10" s="81"/>
      <c r="P10" s="81">
        <v>141</v>
      </c>
      <c r="Q10" s="81">
        <v>223</v>
      </c>
      <c r="R10" s="81">
        <v>217</v>
      </c>
      <c r="S10" s="81">
        <v>88</v>
      </c>
      <c r="T10" s="81" t="s">
        <v>13780</v>
      </c>
      <c r="U10" s="81">
        <v>627</v>
      </c>
      <c r="V10" s="81">
        <v>131</v>
      </c>
      <c r="W10" s="81"/>
    </row>
    <row r="11" spans="1:23" x14ac:dyDescent="0.45">
      <c r="A11" t="s">
        <v>13796</v>
      </c>
      <c r="B11" t="s">
        <v>13779</v>
      </c>
      <c r="C11" s="81">
        <v>5.81</v>
      </c>
      <c r="D11" s="81">
        <v>3.89</v>
      </c>
      <c r="E11" s="81">
        <v>149</v>
      </c>
      <c r="F11" s="81">
        <v>38</v>
      </c>
      <c r="G11" s="81">
        <v>18</v>
      </c>
      <c r="H11" s="81">
        <v>333</v>
      </c>
      <c r="I11" s="81">
        <v>1</v>
      </c>
      <c r="J11" s="81">
        <v>47</v>
      </c>
      <c r="K11" s="81">
        <v>-13</v>
      </c>
      <c r="L11" s="81"/>
      <c r="M11" s="81"/>
      <c r="N11" s="81"/>
      <c r="O11" s="81">
        <v>34</v>
      </c>
      <c r="P11" s="81">
        <v>38</v>
      </c>
      <c r="Q11" s="81"/>
      <c r="R11" s="81">
        <v>44</v>
      </c>
      <c r="S11" s="81" t="s">
        <v>13770</v>
      </c>
      <c r="T11" s="81"/>
      <c r="U11" s="81">
        <v>149</v>
      </c>
      <c r="V11" s="81"/>
      <c r="W11" s="81"/>
    </row>
    <row r="12" spans="1:23" ht="22.5" x14ac:dyDescent="0.45">
      <c r="A12" t="s">
        <v>13750</v>
      </c>
      <c r="B12" t="s">
        <v>13779</v>
      </c>
      <c r="C12" s="81">
        <v>0</v>
      </c>
      <c r="D12" s="81">
        <v>3.31</v>
      </c>
      <c r="E12" s="81">
        <v>44</v>
      </c>
      <c r="F12" s="81">
        <v>13</v>
      </c>
      <c r="G12" s="81">
        <v>22</v>
      </c>
      <c r="H12" s="81">
        <v>82</v>
      </c>
      <c r="I12" s="81">
        <v>3</v>
      </c>
      <c r="J12" s="81">
        <v>-10</v>
      </c>
      <c r="K12" s="81"/>
      <c r="L12" s="81"/>
      <c r="M12" s="81">
        <v>0</v>
      </c>
      <c r="N12" s="81"/>
      <c r="O12" s="81"/>
      <c r="P12" s="81"/>
      <c r="Q12" s="81" t="s">
        <v>13769</v>
      </c>
      <c r="R12" s="81">
        <v>54</v>
      </c>
      <c r="S12" s="81"/>
      <c r="T12" s="81" t="s">
        <v>13771</v>
      </c>
      <c r="U12" s="81">
        <v>154</v>
      </c>
      <c r="V12" s="81">
        <v>0</v>
      </c>
      <c r="W12" s="81"/>
    </row>
    <row r="13" spans="1:23" x14ac:dyDescent="0.45">
      <c r="A13" t="s">
        <v>13751</v>
      </c>
      <c r="B13" t="s">
        <v>13779</v>
      </c>
      <c r="C13" s="81">
        <v>0</v>
      </c>
      <c r="D13" s="81">
        <v>5.86</v>
      </c>
      <c r="E13" s="81">
        <v>-8</v>
      </c>
      <c r="F13" s="81">
        <v>-1</v>
      </c>
      <c r="G13" s="81">
        <v>16</v>
      </c>
      <c r="H13" s="81">
        <v>-20</v>
      </c>
      <c r="I13" s="81">
        <v>1</v>
      </c>
      <c r="J13" s="81"/>
      <c r="K13" s="81"/>
      <c r="L13" s="81"/>
      <c r="M13" s="81"/>
      <c r="N13" s="81">
        <v>-8</v>
      </c>
      <c r="O13" s="81"/>
      <c r="P13" s="81"/>
      <c r="Q13" s="81"/>
      <c r="R13" s="81"/>
      <c r="S13" s="81" t="s">
        <v>13770</v>
      </c>
      <c r="T13" s="81"/>
      <c r="U13" s="81">
        <v>0</v>
      </c>
      <c r="V13" s="81"/>
      <c r="W13" s="8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sheetPr codeName="Sheet4"/>
  <dimension ref="A2:N11"/>
  <sheetViews>
    <sheetView workbookViewId="0">
      <selection activeCell="A5" sqref="A5"/>
    </sheetView>
  </sheetViews>
  <sheetFormatPr defaultRowHeight="14.25" x14ac:dyDescent="0.45"/>
  <cols>
    <col min="1" max="1" width="9.6640625" customWidth="1"/>
  </cols>
  <sheetData>
    <row r="2" spans="1:14" x14ac:dyDescent="0.45">
      <c r="A2" t="s">
        <v>101</v>
      </c>
      <c r="B2" t="s">
        <v>102</v>
      </c>
      <c r="C2" t="s">
        <v>103</v>
      </c>
      <c r="D2" t="s">
        <v>88</v>
      </c>
      <c r="E2" t="s">
        <v>104</v>
      </c>
      <c r="F2" t="s">
        <v>69</v>
      </c>
      <c r="G2" t="s">
        <v>116</v>
      </c>
      <c r="H2" t="s">
        <v>105</v>
      </c>
      <c r="I2" s="1" t="s">
        <v>13690</v>
      </c>
      <c r="J2" t="s">
        <v>114</v>
      </c>
      <c r="K2" t="s">
        <v>13691</v>
      </c>
      <c r="L2" t="s">
        <v>115</v>
      </c>
      <c r="M2" t="s">
        <v>13689</v>
      </c>
      <c r="N2" t="s">
        <v>126</v>
      </c>
    </row>
    <row r="3" spans="1:14" x14ac:dyDescent="0.45">
      <c r="A3" s="29">
        <v>65</v>
      </c>
      <c r="B3">
        <f>MATCH(A3,CalcResults!A:A,0)-1</f>
        <v>8</v>
      </c>
      <c r="C3" s="1">
        <f ca="1">SUM(OFFSET(CalcResults!$A$1,$B3,6,23,1))</f>
        <v>0</v>
      </c>
      <c r="D3" s="1">
        <f ca="1">SUM(OFFSET(CalcResults!$A$1,$B3,5,23,1))</f>
        <v>0</v>
      </c>
      <c r="E3" s="1">
        <f ca="1">SUM(C3:D3)</f>
        <v>0</v>
      </c>
      <c r="F3" s="27">
        <f ca="1">SUM(OFFSET(CalcResults!$A$1,$B3,8,23,1))</f>
        <v>12343.860479759829</v>
      </c>
      <c r="G3" s="28">
        <f ca="1">F3/(Calcs!$B$1*'Rooms'!$D$1)</f>
        <v>1.578700662458093</v>
      </c>
      <c r="H3">
        <v>3.01</v>
      </c>
      <c r="I3" s="27">
        <f>Calcs!$B$3/H3</f>
        <v>5793.2809754178634</v>
      </c>
      <c r="J3" s="1">
        <f>I3*Calcs!$B$4</f>
        <v>1390.3874341002872</v>
      </c>
      <c r="K3" s="1">
        <f>$J$3-J3</f>
        <v>0</v>
      </c>
      <c r="L3" s="1">
        <f ca="1">E3-$E$3</f>
        <v>0</v>
      </c>
      <c r="M3" s="27"/>
      <c r="N3" s="28">
        <f>K3/$J$3</f>
        <v>0</v>
      </c>
    </row>
    <row r="4" spans="1:14" x14ac:dyDescent="0.45">
      <c r="A4" s="29">
        <v>55</v>
      </c>
      <c r="B4">
        <f>MATCH(A4,CalcResults!A:A,0)-1</f>
        <v>33</v>
      </c>
      <c r="C4" s="1">
        <f ca="1">SUM(OFFSET(CalcResults!$A$1,$B4,6,23,1))</f>
        <v>380</v>
      </c>
      <c r="D4" s="1">
        <f ca="1">SUM(OFFSET(CalcResults!$A$1,$B4,5,23,1))</f>
        <v>235.9</v>
      </c>
      <c r="E4" s="1">
        <f t="shared" ref="E4:E10" ca="1" si="0">SUM(C4:D4)</f>
        <v>615.9</v>
      </c>
      <c r="F4" s="27">
        <f ca="1">SUM(OFFSET(CalcResults!$A$1,$B4,8,23,1))</f>
        <v>10566.689604967616</v>
      </c>
      <c r="G4" s="28">
        <f ca="1">F4/(Calcs!$B$1*'Rooms'!$D$1)</f>
        <v>1.3514118947394316</v>
      </c>
      <c r="H4">
        <v>3.92</v>
      </c>
      <c r="I4" s="27">
        <f>Calcs!$B$3/H4</f>
        <v>4448.412177553002</v>
      </c>
      <c r="J4" s="1">
        <f>I4*Calcs!$B$4</f>
        <v>1067.6189226127206</v>
      </c>
      <c r="K4" s="1">
        <f t="shared" ref="K4:K11" si="1">$J$3-J4</f>
        <v>322.76851148756668</v>
      </c>
      <c r="L4" s="1">
        <f t="shared" ref="L4:L11" ca="1" si="2">E4-$E$3</f>
        <v>615.9</v>
      </c>
      <c r="M4" s="27">
        <f ca="1">L4/K4</f>
        <v>1.9081787041785983</v>
      </c>
      <c r="N4" s="28">
        <f t="shared" ref="N4:N11" si="3">K4/$J$3</f>
        <v>0.23214285714285715</v>
      </c>
    </row>
    <row r="5" spans="1:14" x14ac:dyDescent="0.45">
      <c r="A5" s="29">
        <v>48</v>
      </c>
      <c r="B5">
        <f>MATCH(A5,CalcResults!A:A,0)-1</f>
        <v>58</v>
      </c>
      <c r="C5" s="1">
        <f ca="1">SUM(OFFSET(CalcResults!$A$1,$B5,6,23,1))</f>
        <v>475</v>
      </c>
      <c r="D5" s="1">
        <f ca="1">SUM(OFFSET(CalcResults!$A$1,$B5,5,23,1))</f>
        <v>769.68</v>
      </c>
      <c r="E5" s="1">
        <f t="shared" ca="1" si="0"/>
        <v>1244.6799999999998</v>
      </c>
      <c r="F5" s="27">
        <f ca="1">SUM(OFFSET(CalcResults!$A$1,$B5,8,23,1))</f>
        <v>8997.5426242861704</v>
      </c>
      <c r="G5" s="28">
        <f ca="1">F5/(Calcs!$B$1*'Rooms'!$D$1)</f>
        <v>1.1507280501708876</v>
      </c>
      <c r="H5">
        <v>4.03</v>
      </c>
      <c r="I5" s="27">
        <f>Calcs!$B$3/H5</f>
        <v>4326.9914977686767</v>
      </c>
      <c r="J5" s="1">
        <f>I5*Calcs!$B$4</f>
        <v>1038.4779594644824</v>
      </c>
      <c r="K5" s="1">
        <f t="shared" si="1"/>
        <v>351.90947463580483</v>
      </c>
      <c r="L5" s="1">
        <f t="shared" ca="1" si="2"/>
        <v>1244.6799999999998</v>
      </c>
      <c r="M5" s="27">
        <f ca="1">L5/K5</f>
        <v>3.5369323354767119</v>
      </c>
      <c r="N5" s="28">
        <f t="shared" si="3"/>
        <v>0.25310173697270477</v>
      </c>
    </row>
    <row r="6" spans="1:14" x14ac:dyDescent="0.45">
      <c r="A6" s="29">
        <v>46</v>
      </c>
      <c r="B6">
        <f>MATCH(A6,CalcResults!A:A,0)-1</f>
        <v>83</v>
      </c>
      <c r="C6" s="1">
        <f ca="1">SUM(OFFSET(CalcResults!$A$1,$B6,6,23,1))</f>
        <v>665</v>
      </c>
      <c r="D6" s="1">
        <f ca="1">SUM(OFFSET(CalcResults!$A$1,$B6,5,23,1))</f>
        <v>970.43999999999994</v>
      </c>
      <c r="E6" s="1">
        <f t="shared" ca="1" si="0"/>
        <v>1635.44</v>
      </c>
      <c r="F6" s="27">
        <f ca="1">SUM(OFFSET(CalcResults!$A$1,$B6,8,23,1))</f>
        <v>8700.1164112275474</v>
      </c>
      <c r="G6" s="28">
        <f ca="1">F6/(Calcs!$B$1*'Rooms'!$D$1)</f>
        <v>1.1126891432699255</v>
      </c>
      <c r="H6">
        <v>4.1399999999999997</v>
      </c>
      <c r="I6" s="27">
        <f>Calcs!$B$3/H6</f>
        <v>4212.0231246395579</v>
      </c>
      <c r="J6" s="1">
        <f>I6*Calcs!$B$4</f>
        <v>1010.8855499134938</v>
      </c>
      <c r="K6" s="1">
        <f t="shared" si="1"/>
        <v>379.5018841867934</v>
      </c>
      <c r="L6" s="1">
        <f t="shared" ca="1" si="2"/>
        <v>1635.44</v>
      </c>
      <c r="M6" s="27">
        <f t="shared" ref="M6:M11" ca="1" si="4">L6/K6</f>
        <v>4.3094384195337101</v>
      </c>
      <c r="N6" s="28">
        <f t="shared" si="3"/>
        <v>0.27294685990338169</v>
      </c>
    </row>
    <row r="7" spans="1:14" x14ac:dyDescent="0.45">
      <c r="A7" s="29">
        <v>44</v>
      </c>
      <c r="B7">
        <f>MATCH(A7,CalcResults!A:A,0)-1</f>
        <v>108</v>
      </c>
      <c r="C7" s="1">
        <f ca="1">SUM(OFFSET(CalcResults!$A$1,$B7,6,23,1))</f>
        <v>760</v>
      </c>
      <c r="D7" s="1">
        <f ca="1">SUM(OFFSET(CalcResults!$A$1,$B7,5,23,1))</f>
        <v>1296.77</v>
      </c>
      <c r="E7" s="1">
        <f t="shared" ca="1" si="0"/>
        <v>2056.77</v>
      </c>
      <c r="F7" s="27">
        <f ca="1">SUM(OFFSET(CalcResults!$A$1,$B7,8,23,1))</f>
        <v>8392.7715614130866</v>
      </c>
      <c r="G7" s="28">
        <f ca="1">F7/(Calcs!$B$1*'Rooms'!$D$1)</f>
        <v>1.0733817062812492</v>
      </c>
      <c r="H7">
        <v>4.25</v>
      </c>
      <c r="I7" s="27">
        <f>Calcs!$B$3/H7</f>
        <v>4103.0060555312393</v>
      </c>
      <c r="J7" s="1">
        <f>I7*Calcs!$B$4</f>
        <v>984.72145332749744</v>
      </c>
      <c r="K7" s="1">
        <f t="shared" si="1"/>
        <v>405.66598077278979</v>
      </c>
      <c r="L7" s="1">
        <f t="shared" ca="1" si="2"/>
        <v>2056.77</v>
      </c>
      <c r="M7" s="27">
        <f t="shared" ca="1" si="4"/>
        <v>5.0701071755681184</v>
      </c>
      <c r="N7" s="28">
        <f t="shared" si="3"/>
        <v>0.29176470588235304</v>
      </c>
    </row>
    <row r="8" spans="1:14" x14ac:dyDescent="0.45">
      <c r="A8" s="29">
        <v>42</v>
      </c>
      <c r="B8">
        <f>MATCH(A8,CalcResults!A:A,0)-1</f>
        <v>133</v>
      </c>
      <c r="C8" s="1">
        <f ca="1">SUM(OFFSET(CalcResults!$A$1,$B8,6,23,1))</f>
        <v>855</v>
      </c>
      <c r="D8" s="1">
        <f ca="1">SUM(OFFSET(CalcResults!$A$1,$B8,5,23,1))</f>
        <v>1680.7499999999998</v>
      </c>
      <c r="E8" s="1">
        <f t="shared" ca="1" si="0"/>
        <v>2535.75</v>
      </c>
      <c r="F8" s="27">
        <f ca="1">SUM(OFFSET(CalcResults!$A$1,$B8,8,23,1))</f>
        <v>8247.8725126656154</v>
      </c>
      <c r="G8" s="28">
        <f ca="1">F8/(Calcs!$B$1*'Rooms'!$D$1)</f>
        <v>1.0548500463826085</v>
      </c>
      <c r="H8">
        <v>4.3600000000000003</v>
      </c>
      <c r="I8" s="27">
        <f>Calcs!$B$3/H8</f>
        <v>3999.4898477082029</v>
      </c>
      <c r="J8" s="1">
        <f>I8*Calcs!$B$4</f>
        <v>959.87756344996865</v>
      </c>
      <c r="K8" s="1">
        <f t="shared" si="1"/>
        <v>430.50987065031859</v>
      </c>
      <c r="L8" s="1">
        <f t="shared" ca="1" si="2"/>
        <v>2535.75</v>
      </c>
      <c r="M8" s="27">
        <f t="shared" ca="1" si="4"/>
        <v>5.8901088520213314</v>
      </c>
      <c r="N8" s="28">
        <f t="shared" si="3"/>
        <v>0.30963302752293598</v>
      </c>
    </row>
    <row r="9" spans="1:14" x14ac:dyDescent="0.45">
      <c r="A9" s="29">
        <v>40</v>
      </c>
      <c r="B9">
        <f>MATCH(A9,CalcResults!A:A,0)-1</f>
        <v>158</v>
      </c>
      <c r="C9" s="1">
        <f ca="1">SUM(OFFSET(CalcResults!$A$1,$B9,6,23,1))</f>
        <v>950</v>
      </c>
      <c r="D9" s="1">
        <f ca="1">SUM(OFFSET(CalcResults!$A$1,$B9,5,23,1))</f>
        <v>2256.42</v>
      </c>
      <c r="E9" s="1">
        <f t="shared" ca="1" si="0"/>
        <v>3206.42</v>
      </c>
      <c r="F9" s="27">
        <f ca="1">SUM(OFFSET(CalcResults!$A$1,$B9,8,23,1))</f>
        <v>8089.7978464020189</v>
      </c>
      <c r="G9" s="28">
        <f ca="1">F9/(Calcs!$B$1*'Rooms'!$D$1)</f>
        <v>1.0346333094260161</v>
      </c>
      <c r="H9">
        <v>4.47</v>
      </c>
      <c r="I9" s="27">
        <f>Calcs!$B$3/H9</f>
        <v>3901.068397317174</v>
      </c>
      <c r="J9" s="1">
        <f>I9*Calcs!$B$4</f>
        <v>936.25641535612169</v>
      </c>
      <c r="K9" s="1">
        <f t="shared" si="1"/>
        <v>454.13101874416554</v>
      </c>
      <c r="L9" s="1">
        <f t="shared" ca="1" si="2"/>
        <v>3206.42</v>
      </c>
      <c r="M9" s="27">
        <f t="shared" ca="1" si="4"/>
        <v>7.0605615288444659</v>
      </c>
      <c r="N9" s="28">
        <f t="shared" si="3"/>
        <v>0.32662192393736028</v>
      </c>
    </row>
    <row r="10" spans="1:14" x14ac:dyDescent="0.45">
      <c r="A10" s="29">
        <v>38</v>
      </c>
      <c r="B10">
        <f>MATCH(A10,CalcResults!A:A,0)-1</f>
        <v>183</v>
      </c>
      <c r="C10" s="1">
        <f ca="1">SUM(OFFSET(CalcResults!$A$1,$B10,6,23,1))</f>
        <v>950</v>
      </c>
      <c r="D10" s="1">
        <f ca="1">SUM(OFFSET(CalcResults!$A$1,$B10,5,23,1))</f>
        <v>2772.08</v>
      </c>
      <c r="E10" s="1">
        <f t="shared" ca="1" si="0"/>
        <v>3722.08</v>
      </c>
      <c r="F10" s="27">
        <f ca="1">SUM(OFFSET(CalcResults!$A$1,$B10,8,23,1))</f>
        <v>7631.9814972867889</v>
      </c>
      <c r="G10" s="28">
        <f ca="1">F10/(Calcs!$B$1*'Rooms'!$D$1)</f>
        <v>0.9760815318182362</v>
      </c>
      <c r="H10">
        <v>4.58</v>
      </c>
      <c r="I10" s="27">
        <f>Calcs!$B$3/H10</f>
        <v>3807.3746148488572</v>
      </c>
      <c r="J10" s="1">
        <f>I10*Calcs!$B$4</f>
        <v>913.76990756372572</v>
      </c>
      <c r="K10" s="1">
        <f t="shared" si="1"/>
        <v>476.61752653656151</v>
      </c>
      <c r="L10" s="1">
        <f t="shared" ca="1" si="2"/>
        <v>3722.08</v>
      </c>
      <c r="M10" s="27">
        <f t="shared" ca="1" si="4"/>
        <v>7.809364517178488</v>
      </c>
      <c r="N10" s="28">
        <f t="shared" si="3"/>
        <v>0.34279475982532764</v>
      </c>
    </row>
    <row r="11" spans="1:14" x14ac:dyDescent="0.45">
      <c r="A11" s="29">
        <v>36</v>
      </c>
      <c r="B11">
        <f>MATCH(A11,CalcResults!A:A,0)-1</f>
        <v>208</v>
      </c>
      <c r="C11" s="1">
        <f ca="1">SUM(OFFSET(CalcResults!$A$1,$B11,6,23,1))</f>
        <v>1045</v>
      </c>
      <c r="D11" s="1">
        <f ca="1">SUM(OFFSET(CalcResults!$A$1,$B11,5,23,1))</f>
        <v>3630.3599999999997</v>
      </c>
      <c r="E11" s="1">
        <f ca="1">SUM(C11:D11)</f>
        <v>4675.3599999999997</v>
      </c>
      <c r="F11" s="27">
        <f ca="1">SUM(OFFSET(CalcResults!$A$1,$B11,8,23,1))</f>
        <v>7295.5058942761098</v>
      </c>
      <c r="G11" s="28">
        <f ca="1">F11/(Calcs!$B$1*'Rooms'!$D$1)</f>
        <v>0.93304845815016113</v>
      </c>
      <c r="H11">
        <v>4.6900000000000004</v>
      </c>
      <c r="I11" s="27">
        <f>Calcs!$B$3/H11</f>
        <v>3718.0758498950458</v>
      </c>
      <c r="J11" s="1">
        <f>I11*Calcs!$B$4</f>
        <v>892.33820397481099</v>
      </c>
      <c r="K11" s="1">
        <f t="shared" si="1"/>
        <v>498.04923012547624</v>
      </c>
      <c r="L11" s="1">
        <f t="shared" ca="1" si="2"/>
        <v>4675.3599999999997</v>
      </c>
      <c r="M11" s="27">
        <f t="shared" ca="1" si="4"/>
        <v>9.3873451000458541</v>
      </c>
      <c r="N11" s="28">
        <f t="shared" si="3"/>
        <v>0.35820895522388074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sheetPr codeName="Sheet5"/>
  <dimension ref="A1:M162"/>
  <sheetViews>
    <sheetView workbookViewId="0">
      <selection activeCell="K7" sqref="K7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3" x14ac:dyDescent="0.45">
      <c r="A1" t="s">
        <v>84</v>
      </c>
      <c r="B1" t="s">
        <v>3</v>
      </c>
      <c r="C1" t="s">
        <v>83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3" x14ac:dyDescent="0.45">
      <c r="A2" t="str">
        <f t="shared" ref="A2:A33" si="0">B2&amp;"x"&amp;C2&amp;"x"&amp;E2&amp;"x"&amp;D2</f>
        <v>ModernxK2x1000x600</v>
      </c>
      <c r="B2" t="s">
        <v>71</v>
      </c>
      <c r="C2" t="s">
        <v>2</v>
      </c>
      <c r="D2">
        <v>600</v>
      </c>
      <c r="E2">
        <v>1000</v>
      </c>
      <c r="F2">
        <v>1.3</v>
      </c>
      <c r="G2">
        <v>1732</v>
      </c>
      <c r="H2" s="1">
        <v>99.65</v>
      </c>
    </row>
    <row r="3" spans="1:13" x14ac:dyDescent="0.45">
      <c r="A3" t="str">
        <f t="shared" si="0"/>
        <v>ModernxK2x1000x700</v>
      </c>
      <c r="B3" t="s">
        <v>71</v>
      </c>
      <c r="C3" t="s">
        <v>2</v>
      </c>
      <c r="D3">
        <v>700</v>
      </c>
      <c r="E3">
        <v>1000</v>
      </c>
      <c r="F3">
        <f t="shared" ref="F3:F34" si="1">F2</f>
        <v>1.3</v>
      </c>
      <c r="G3">
        <v>1961</v>
      </c>
      <c r="H3" s="1">
        <v>154.36000000000001</v>
      </c>
    </row>
    <row r="4" spans="1:13" x14ac:dyDescent="0.45">
      <c r="A4" t="str">
        <f t="shared" si="0"/>
        <v>ModernxK2x1100x600</v>
      </c>
      <c r="B4" t="s">
        <v>71</v>
      </c>
      <c r="C4" t="s">
        <v>2</v>
      </c>
      <c r="D4">
        <v>600</v>
      </c>
      <c r="E4">
        <v>1100</v>
      </c>
      <c r="F4">
        <f t="shared" si="1"/>
        <v>1.3</v>
      </c>
      <c r="G4">
        <v>1905</v>
      </c>
      <c r="H4" s="1">
        <v>109.61</v>
      </c>
    </row>
    <row r="5" spans="1:13" x14ac:dyDescent="0.45">
      <c r="A5" t="str">
        <f t="shared" si="0"/>
        <v>ModernxK2x1100x700</v>
      </c>
      <c r="B5" t="s">
        <v>71</v>
      </c>
      <c r="C5" t="s">
        <v>2</v>
      </c>
      <c r="D5">
        <v>700</v>
      </c>
      <c r="E5">
        <v>1100</v>
      </c>
      <c r="F5">
        <f t="shared" si="1"/>
        <v>1.3</v>
      </c>
      <c r="G5">
        <v>2157</v>
      </c>
      <c r="H5" s="1">
        <v>181.9</v>
      </c>
    </row>
    <row r="6" spans="1:13" x14ac:dyDescent="0.45">
      <c r="A6" t="str">
        <f t="shared" si="0"/>
        <v>ModernxK2x1200x600</v>
      </c>
      <c r="B6" t="s">
        <v>71</v>
      </c>
      <c r="C6" t="s">
        <v>2</v>
      </c>
      <c r="D6">
        <v>600</v>
      </c>
      <c r="E6">
        <v>1200</v>
      </c>
      <c r="F6">
        <f t="shared" si="1"/>
        <v>1.3</v>
      </c>
      <c r="G6">
        <v>2078</v>
      </c>
      <c r="H6" s="1">
        <v>119.57</v>
      </c>
    </row>
    <row r="7" spans="1:13" x14ac:dyDescent="0.45">
      <c r="A7" t="str">
        <f t="shared" si="0"/>
        <v>ModernxK2x1200x700</v>
      </c>
      <c r="B7" t="s">
        <v>71</v>
      </c>
      <c r="C7" t="s">
        <v>2</v>
      </c>
      <c r="D7">
        <v>700</v>
      </c>
      <c r="E7">
        <v>1200</v>
      </c>
      <c r="F7">
        <f t="shared" si="1"/>
        <v>1.3</v>
      </c>
      <c r="G7">
        <v>2353</v>
      </c>
      <c r="H7" s="1">
        <v>198.48</v>
      </c>
    </row>
    <row r="8" spans="1:13" x14ac:dyDescent="0.45">
      <c r="A8" t="str">
        <f t="shared" si="0"/>
        <v>ModernxK2x1400x600</v>
      </c>
      <c r="B8" t="s">
        <v>71</v>
      </c>
      <c r="C8" t="s">
        <v>2</v>
      </c>
      <c r="D8">
        <v>600</v>
      </c>
      <c r="E8">
        <v>1400</v>
      </c>
      <c r="F8">
        <f t="shared" si="1"/>
        <v>1.3</v>
      </c>
      <c r="G8">
        <v>2425</v>
      </c>
      <c r="H8" s="1">
        <v>154.06</v>
      </c>
    </row>
    <row r="9" spans="1:13" x14ac:dyDescent="0.45">
      <c r="A9" t="str">
        <f t="shared" si="0"/>
        <v>ModernxK2x1400x700</v>
      </c>
      <c r="B9" t="s">
        <v>71</v>
      </c>
      <c r="C9" t="s">
        <v>2</v>
      </c>
      <c r="D9">
        <v>700</v>
      </c>
      <c r="E9">
        <v>1400</v>
      </c>
      <c r="F9">
        <f t="shared" si="1"/>
        <v>1.3</v>
      </c>
      <c r="G9">
        <v>2745</v>
      </c>
      <c r="H9" s="1">
        <v>255.64</v>
      </c>
    </row>
    <row r="10" spans="1:13" x14ac:dyDescent="0.45">
      <c r="A10" t="str">
        <f t="shared" si="0"/>
        <v>ModernxK2x1200x450</v>
      </c>
      <c r="B10" t="s">
        <v>71</v>
      </c>
      <c r="C10" t="s">
        <v>2</v>
      </c>
      <c r="D10">
        <v>450</v>
      </c>
      <c r="E10">
        <v>1200</v>
      </c>
      <c r="F10">
        <f t="shared" si="1"/>
        <v>1.3</v>
      </c>
      <c r="G10">
        <v>1645</v>
      </c>
      <c r="H10" s="1">
        <v>109.61</v>
      </c>
    </row>
    <row r="11" spans="1:13" x14ac:dyDescent="0.45">
      <c r="A11" t="str">
        <f t="shared" si="0"/>
        <v>ModernxK2x1000x450</v>
      </c>
      <c r="B11" t="s">
        <v>71</v>
      </c>
      <c r="C11" t="s">
        <v>2</v>
      </c>
      <c r="D11">
        <v>450</v>
      </c>
      <c r="E11">
        <v>1000</v>
      </c>
      <c r="F11">
        <f t="shared" si="1"/>
        <v>1.3</v>
      </c>
      <c r="G11">
        <v>1371</v>
      </c>
      <c r="H11" s="1">
        <v>91.36</v>
      </c>
    </row>
    <row r="12" spans="1:13" x14ac:dyDescent="0.45">
      <c r="A12" t="str">
        <f t="shared" si="0"/>
        <v>ModernxK2x1100x450</v>
      </c>
      <c r="B12" t="s">
        <v>71</v>
      </c>
      <c r="C12" t="s">
        <v>2</v>
      </c>
      <c r="D12">
        <v>450</v>
      </c>
      <c r="E12">
        <v>1100</v>
      </c>
      <c r="F12">
        <f t="shared" si="1"/>
        <v>1.3</v>
      </c>
      <c r="G12">
        <v>1508</v>
      </c>
      <c r="H12" s="1">
        <v>100.52</v>
      </c>
    </row>
    <row r="13" spans="1:13" x14ac:dyDescent="0.45">
      <c r="A13" t="str">
        <f t="shared" si="0"/>
        <v>ModernxK2x1600x600</v>
      </c>
      <c r="B13" t="s">
        <v>71</v>
      </c>
      <c r="C13" t="s">
        <v>2</v>
      </c>
      <c r="D13">
        <v>600</v>
      </c>
      <c r="E13">
        <v>1600</v>
      </c>
      <c r="F13">
        <f t="shared" si="1"/>
        <v>1.3</v>
      </c>
      <c r="G13">
        <v>2771</v>
      </c>
      <c r="H13" s="1">
        <v>176.02</v>
      </c>
    </row>
    <row r="14" spans="1:13" x14ac:dyDescent="0.45">
      <c r="A14" t="str">
        <f t="shared" si="0"/>
        <v>ModernxK2x900x450</v>
      </c>
      <c r="B14" t="s">
        <v>71</v>
      </c>
      <c r="C14" t="s">
        <v>2</v>
      </c>
      <c r="D14">
        <v>450</v>
      </c>
      <c r="E14">
        <v>900</v>
      </c>
      <c r="F14">
        <f t="shared" si="1"/>
        <v>1.3</v>
      </c>
      <c r="G14">
        <v>1234</v>
      </c>
      <c r="H14" s="1">
        <v>85.67</v>
      </c>
    </row>
    <row r="15" spans="1:13" x14ac:dyDescent="0.45">
      <c r="A15" t="str">
        <f t="shared" si="0"/>
        <v>ModernxK2x1600x700</v>
      </c>
      <c r="B15" t="s">
        <v>71</v>
      </c>
      <c r="C15" t="s">
        <v>2</v>
      </c>
      <c r="D15">
        <v>700</v>
      </c>
      <c r="E15">
        <v>1600</v>
      </c>
      <c r="F15">
        <f t="shared" si="1"/>
        <v>1.3</v>
      </c>
      <c r="G15">
        <v>3138</v>
      </c>
      <c r="H15" s="1">
        <v>292.18</v>
      </c>
    </row>
    <row r="16" spans="1:13" x14ac:dyDescent="0.45">
      <c r="A16" t="str">
        <f t="shared" si="0"/>
        <v>ModernxK2x800x450</v>
      </c>
      <c r="B16" t="s">
        <v>71</v>
      </c>
      <c r="C16" t="s">
        <v>2</v>
      </c>
      <c r="D16">
        <v>450</v>
      </c>
      <c r="E16">
        <v>800</v>
      </c>
      <c r="F16">
        <f t="shared" si="1"/>
        <v>1.3</v>
      </c>
      <c r="G16">
        <v>1097</v>
      </c>
      <c r="H16" s="1">
        <v>79.19</v>
      </c>
    </row>
    <row r="17" spans="1:8" x14ac:dyDescent="0.45">
      <c r="A17" t="str">
        <f t="shared" si="0"/>
        <v>ModernxK1x700x600</v>
      </c>
      <c r="B17" t="s">
        <v>71</v>
      </c>
      <c r="C17" t="s">
        <v>0</v>
      </c>
      <c r="D17">
        <v>600</v>
      </c>
      <c r="E17">
        <v>700</v>
      </c>
      <c r="F17">
        <f t="shared" si="1"/>
        <v>1.3</v>
      </c>
      <c r="G17">
        <v>686</v>
      </c>
      <c r="H17" s="1">
        <v>49.78</v>
      </c>
    </row>
    <row r="18" spans="1:8" x14ac:dyDescent="0.45">
      <c r="A18" t="str">
        <f t="shared" si="0"/>
        <v>ModernxK1x900x600</v>
      </c>
      <c r="B18" t="s">
        <v>71</v>
      </c>
      <c r="C18" t="s">
        <v>0</v>
      </c>
      <c r="D18">
        <v>600</v>
      </c>
      <c r="E18">
        <v>900</v>
      </c>
      <c r="F18">
        <f t="shared" si="1"/>
        <v>1.3</v>
      </c>
      <c r="G18">
        <v>882</v>
      </c>
      <c r="H18" s="1">
        <v>64.02</v>
      </c>
    </row>
    <row r="19" spans="1:8" x14ac:dyDescent="0.45">
      <c r="A19" t="str">
        <f t="shared" si="0"/>
        <v>ModernxK1x1200x600</v>
      </c>
      <c r="B19" t="s">
        <v>71</v>
      </c>
      <c r="C19" t="s">
        <v>0</v>
      </c>
      <c r="D19">
        <v>600</v>
      </c>
      <c r="E19">
        <v>1200</v>
      </c>
      <c r="F19">
        <f t="shared" si="1"/>
        <v>1.3</v>
      </c>
      <c r="G19">
        <v>1176</v>
      </c>
      <c r="H19" s="1">
        <v>85.36</v>
      </c>
    </row>
    <row r="20" spans="1:8" x14ac:dyDescent="0.45">
      <c r="A20" t="str">
        <f t="shared" si="0"/>
        <v>ModernxK1x600x600</v>
      </c>
      <c r="B20" t="s">
        <v>71</v>
      </c>
      <c r="C20" t="s">
        <v>0</v>
      </c>
      <c r="D20">
        <v>600</v>
      </c>
      <c r="E20">
        <v>600</v>
      </c>
      <c r="F20">
        <f t="shared" si="1"/>
        <v>1.3</v>
      </c>
      <c r="G20">
        <v>588</v>
      </c>
      <c r="H20" s="1">
        <v>42.69</v>
      </c>
    </row>
    <row r="21" spans="1:8" x14ac:dyDescent="0.45">
      <c r="A21" t="str">
        <f t="shared" si="0"/>
        <v>ModernxK1x1400x600</v>
      </c>
      <c r="B21" t="s">
        <v>71</v>
      </c>
      <c r="C21" t="s">
        <v>0</v>
      </c>
      <c r="D21">
        <v>600</v>
      </c>
      <c r="E21">
        <v>1400</v>
      </c>
      <c r="F21">
        <f t="shared" si="1"/>
        <v>1.3</v>
      </c>
      <c r="G21">
        <v>1372</v>
      </c>
      <c r="H21" s="1">
        <v>99.61</v>
      </c>
    </row>
    <row r="22" spans="1:8" x14ac:dyDescent="0.45">
      <c r="A22" t="str">
        <f t="shared" si="0"/>
        <v>ModernxK1x1600x600</v>
      </c>
      <c r="B22" t="s">
        <v>71</v>
      </c>
      <c r="C22" t="s">
        <v>0</v>
      </c>
      <c r="D22">
        <v>600</v>
      </c>
      <c r="E22">
        <v>1600</v>
      </c>
      <c r="F22">
        <f t="shared" si="1"/>
        <v>1.3</v>
      </c>
      <c r="G22">
        <v>1568</v>
      </c>
      <c r="H22" s="1">
        <v>113.84</v>
      </c>
    </row>
    <row r="23" spans="1:8" x14ac:dyDescent="0.45">
      <c r="A23" t="str">
        <f t="shared" si="0"/>
        <v>ModernxK1x1100x600</v>
      </c>
      <c r="B23" t="s">
        <v>71</v>
      </c>
      <c r="C23" t="s">
        <v>0</v>
      </c>
      <c r="D23">
        <v>600</v>
      </c>
      <c r="E23">
        <v>1100</v>
      </c>
      <c r="F23">
        <f t="shared" si="1"/>
        <v>1.3</v>
      </c>
      <c r="G23">
        <v>1078</v>
      </c>
      <c r="H23" s="1">
        <v>78.27</v>
      </c>
    </row>
    <row r="24" spans="1:8" x14ac:dyDescent="0.45">
      <c r="A24" t="str">
        <f t="shared" si="0"/>
        <v>ModernxK1x800x600</v>
      </c>
      <c r="B24" t="s">
        <v>71</v>
      </c>
      <c r="C24" t="s">
        <v>0</v>
      </c>
      <c r="D24">
        <v>600</v>
      </c>
      <c r="E24">
        <v>800</v>
      </c>
      <c r="F24">
        <f t="shared" si="1"/>
        <v>1.3</v>
      </c>
      <c r="G24">
        <v>784</v>
      </c>
      <c r="H24" s="1">
        <v>56.94</v>
      </c>
    </row>
    <row r="25" spans="1:8" x14ac:dyDescent="0.45">
      <c r="A25" t="str">
        <f t="shared" si="0"/>
        <v>ModernxK1x1000x600</v>
      </c>
      <c r="B25" t="s">
        <v>71</v>
      </c>
      <c r="C25" t="s">
        <v>0</v>
      </c>
      <c r="D25">
        <v>600</v>
      </c>
      <c r="E25">
        <v>1000</v>
      </c>
      <c r="F25">
        <f t="shared" si="1"/>
        <v>1.3</v>
      </c>
      <c r="G25">
        <v>980</v>
      </c>
      <c r="H25" s="1">
        <v>71.739999999999995</v>
      </c>
    </row>
    <row r="26" spans="1:8" x14ac:dyDescent="0.45">
      <c r="A26" t="str">
        <f t="shared" si="0"/>
        <v>ModernxK2x1600x450</v>
      </c>
      <c r="B26" t="s">
        <v>71</v>
      </c>
      <c r="C26" t="s">
        <v>2</v>
      </c>
      <c r="D26">
        <v>450</v>
      </c>
      <c r="E26">
        <v>1600</v>
      </c>
      <c r="F26">
        <f t="shared" si="1"/>
        <v>1.3</v>
      </c>
      <c r="G26">
        <v>2194</v>
      </c>
      <c r="H26" s="1">
        <v>161.37</v>
      </c>
    </row>
    <row r="27" spans="1:8" x14ac:dyDescent="0.45">
      <c r="A27" t="str">
        <f t="shared" si="0"/>
        <v>ModernxK2x1800x450</v>
      </c>
      <c r="B27" t="s">
        <v>71</v>
      </c>
      <c r="C27" t="s">
        <v>2</v>
      </c>
      <c r="D27">
        <v>450</v>
      </c>
      <c r="E27">
        <v>1800</v>
      </c>
      <c r="F27">
        <f t="shared" si="1"/>
        <v>1.3</v>
      </c>
      <c r="G27">
        <v>2468</v>
      </c>
      <c r="H27" s="1">
        <v>181.58</v>
      </c>
    </row>
    <row r="28" spans="1:8" x14ac:dyDescent="0.45">
      <c r="A28" t="str">
        <f t="shared" si="0"/>
        <v>ModernxK2x1400x450</v>
      </c>
      <c r="B28" t="s">
        <v>71</v>
      </c>
      <c r="C28" t="s">
        <v>2</v>
      </c>
      <c r="D28">
        <v>450</v>
      </c>
      <c r="E28">
        <v>1400</v>
      </c>
      <c r="F28">
        <f t="shared" si="1"/>
        <v>1.3</v>
      </c>
      <c r="G28">
        <v>1919</v>
      </c>
      <c r="H28" s="1">
        <v>141.21</v>
      </c>
    </row>
    <row r="29" spans="1:8" x14ac:dyDescent="0.45">
      <c r="A29" t="str">
        <f t="shared" si="0"/>
        <v>ModernxK2x2000x450</v>
      </c>
      <c r="B29" t="s">
        <v>71</v>
      </c>
      <c r="C29" t="s">
        <v>2</v>
      </c>
      <c r="D29">
        <v>450</v>
      </c>
      <c r="E29">
        <v>2000</v>
      </c>
      <c r="F29">
        <f t="shared" si="1"/>
        <v>1.3</v>
      </c>
      <c r="G29">
        <v>2742</v>
      </c>
      <c r="H29" s="1">
        <v>209.8</v>
      </c>
    </row>
    <row r="30" spans="1:8" x14ac:dyDescent="0.45">
      <c r="A30" t="str">
        <f t="shared" si="0"/>
        <v>ModernxK2x700x450</v>
      </c>
      <c r="B30" t="s">
        <v>71</v>
      </c>
      <c r="C30" t="s">
        <v>2</v>
      </c>
      <c r="D30">
        <v>450</v>
      </c>
      <c r="E30">
        <v>700</v>
      </c>
      <c r="F30">
        <f t="shared" si="1"/>
        <v>1.3</v>
      </c>
      <c r="G30">
        <v>960</v>
      </c>
      <c r="H30" s="1">
        <v>74.599999999999994</v>
      </c>
    </row>
    <row r="31" spans="1:8" x14ac:dyDescent="0.45">
      <c r="A31" t="str">
        <f t="shared" si="0"/>
        <v>ModernxK2x1800x600</v>
      </c>
      <c r="B31" t="s">
        <v>71</v>
      </c>
      <c r="C31" t="s">
        <v>2</v>
      </c>
      <c r="D31">
        <v>600</v>
      </c>
      <c r="E31">
        <v>1800</v>
      </c>
      <c r="F31">
        <f t="shared" si="1"/>
        <v>1.3</v>
      </c>
      <c r="G31">
        <v>3118</v>
      </c>
      <c r="H31" s="1">
        <v>198.04</v>
      </c>
    </row>
    <row r="32" spans="1:8" x14ac:dyDescent="0.45">
      <c r="A32" t="str">
        <f t="shared" si="0"/>
        <v>ModernxK2x1800x700</v>
      </c>
      <c r="B32" t="s">
        <v>71</v>
      </c>
      <c r="C32" t="s">
        <v>2</v>
      </c>
      <c r="D32">
        <v>700</v>
      </c>
      <c r="E32">
        <v>1800</v>
      </c>
      <c r="F32">
        <f t="shared" si="1"/>
        <v>1.3</v>
      </c>
      <c r="G32">
        <v>3530</v>
      </c>
      <c r="H32" s="1">
        <v>328.68</v>
      </c>
    </row>
    <row r="33" spans="1:8" x14ac:dyDescent="0.45">
      <c r="A33" t="str">
        <f t="shared" si="0"/>
        <v>ModernxK1x1800x600</v>
      </c>
      <c r="B33" t="s">
        <v>71</v>
      </c>
      <c r="C33" t="s">
        <v>0</v>
      </c>
      <c r="D33">
        <v>600</v>
      </c>
      <c r="E33">
        <v>1800</v>
      </c>
      <c r="F33">
        <f t="shared" si="1"/>
        <v>1.3</v>
      </c>
      <c r="G33">
        <v>1764</v>
      </c>
      <c r="H33" s="1">
        <v>139.06</v>
      </c>
    </row>
    <row r="34" spans="1:8" x14ac:dyDescent="0.45">
      <c r="A34" t="str">
        <f t="shared" ref="A34:A65" si="2">B34&amp;"x"&amp;C34&amp;"x"&amp;E34&amp;"x"&amp;D34</f>
        <v>ModernxK1x500x600</v>
      </c>
      <c r="B34" t="s">
        <v>71</v>
      </c>
      <c r="C34" t="s">
        <v>0</v>
      </c>
      <c r="D34">
        <v>600</v>
      </c>
      <c r="E34">
        <v>500</v>
      </c>
      <c r="F34">
        <f t="shared" si="1"/>
        <v>1.3</v>
      </c>
      <c r="G34">
        <v>490</v>
      </c>
      <c r="H34" s="1">
        <v>40.659999999999997</v>
      </c>
    </row>
    <row r="35" spans="1:8" x14ac:dyDescent="0.45">
      <c r="A35" t="str">
        <f t="shared" si="2"/>
        <v>ModernxK2x600x450</v>
      </c>
      <c r="B35" t="s">
        <v>71</v>
      </c>
      <c r="C35" t="s">
        <v>2</v>
      </c>
      <c r="D35">
        <v>450</v>
      </c>
      <c r="E35">
        <v>600</v>
      </c>
      <c r="F35">
        <f t="shared" ref="F35:F66" si="3">F34</f>
        <v>1.3</v>
      </c>
      <c r="G35">
        <v>823</v>
      </c>
      <c r="H35" s="1">
        <v>68.5</v>
      </c>
    </row>
    <row r="36" spans="1:8" x14ac:dyDescent="0.45">
      <c r="A36" t="str">
        <f t="shared" si="2"/>
        <v>ModernxK2x2000x600</v>
      </c>
      <c r="B36" t="s">
        <v>71</v>
      </c>
      <c r="C36" t="s">
        <v>2</v>
      </c>
      <c r="D36">
        <v>600</v>
      </c>
      <c r="E36">
        <v>2000</v>
      </c>
      <c r="F36">
        <f t="shared" si="3"/>
        <v>1.3</v>
      </c>
      <c r="G36">
        <v>3464</v>
      </c>
      <c r="H36" s="1">
        <v>303.12</v>
      </c>
    </row>
    <row r="37" spans="1:8" x14ac:dyDescent="0.45">
      <c r="A37" t="str">
        <f t="shared" si="2"/>
        <v>ModernxK2x2000x700</v>
      </c>
      <c r="B37" t="s">
        <v>71</v>
      </c>
      <c r="C37" t="s">
        <v>2</v>
      </c>
      <c r="D37">
        <v>700</v>
      </c>
      <c r="E37">
        <v>2000</v>
      </c>
      <c r="F37">
        <f t="shared" si="3"/>
        <v>1.3</v>
      </c>
      <c r="G37">
        <v>3922</v>
      </c>
      <c r="H37" s="1">
        <v>379.84</v>
      </c>
    </row>
    <row r="38" spans="1:8" x14ac:dyDescent="0.45">
      <c r="A38" t="str">
        <f t="shared" si="2"/>
        <v>ModernxK2x2200x600</v>
      </c>
      <c r="B38" t="s">
        <v>71</v>
      </c>
      <c r="C38" t="s">
        <v>2</v>
      </c>
      <c r="D38">
        <v>600</v>
      </c>
      <c r="E38">
        <v>2200</v>
      </c>
      <c r="F38">
        <f t="shared" si="3"/>
        <v>1.3</v>
      </c>
      <c r="G38">
        <v>3810</v>
      </c>
      <c r="H38" s="1">
        <v>378.33</v>
      </c>
    </row>
    <row r="39" spans="1:8" x14ac:dyDescent="0.45">
      <c r="A39" t="str">
        <f t="shared" si="2"/>
        <v>ModernxK2x2200x450</v>
      </c>
      <c r="B39" t="s">
        <v>71</v>
      </c>
      <c r="C39" t="s">
        <v>2</v>
      </c>
      <c r="D39">
        <v>450</v>
      </c>
      <c r="E39">
        <v>2200</v>
      </c>
      <c r="F39">
        <f t="shared" si="3"/>
        <v>1.3</v>
      </c>
      <c r="G39">
        <v>3016</v>
      </c>
      <c r="H39" s="1">
        <v>257.01</v>
      </c>
    </row>
    <row r="40" spans="1:8" x14ac:dyDescent="0.45">
      <c r="A40" t="str">
        <f t="shared" si="2"/>
        <v>ModernxK2x2400x450</v>
      </c>
      <c r="B40" t="s">
        <v>71</v>
      </c>
      <c r="C40" t="s">
        <v>2</v>
      </c>
      <c r="D40">
        <v>450</v>
      </c>
      <c r="E40">
        <v>2400</v>
      </c>
      <c r="F40">
        <f t="shared" si="3"/>
        <v>1.3</v>
      </c>
      <c r="G40">
        <v>3290</v>
      </c>
      <c r="H40" s="1">
        <v>280.38</v>
      </c>
    </row>
    <row r="41" spans="1:8" x14ac:dyDescent="0.45">
      <c r="A41" t="str">
        <f t="shared" si="2"/>
        <v>ModernxK1x1100x450</v>
      </c>
      <c r="B41" t="s">
        <v>71</v>
      </c>
      <c r="C41" t="s">
        <v>0</v>
      </c>
      <c r="D41">
        <v>450</v>
      </c>
      <c r="E41">
        <v>1100</v>
      </c>
      <c r="F41">
        <f t="shared" si="3"/>
        <v>1.3</v>
      </c>
      <c r="G41">
        <v>832</v>
      </c>
      <c r="H41" s="1">
        <v>71.739999999999995</v>
      </c>
    </row>
    <row r="42" spans="1:8" x14ac:dyDescent="0.45">
      <c r="A42" t="str">
        <f t="shared" si="2"/>
        <v>ModernxK1x800x450</v>
      </c>
      <c r="B42" t="s">
        <v>71</v>
      </c>
      <c r="C42" t="s">
        <v>0</v>
      </c>
      <c r="D42">
        <v>450</v>
      </c>
      <c r="E42">
        <v>800</v>
      </c>
      <c r="F42">
        <f t="shared" si="3"/>
        <v>1.3</v>
      </c>
      <c r="G42">
        <v>605</v>
      </c>
      <c r="H42" s="1">
        <v>52.17</v>
      </c>
    </row>
    <row r="43" spans="1:8" x14ac:dyDescent="0.45">
      <c r="A43" t="str">
        <f t="shared" si="2"/>
        <v>ModernxK1x1600x450</v>
      </c>
      <c r="B43" t="s">
        <v>71</v>
      </c>
      <c r="C43" t="s">
        <v>0</v>
      </c>
      <c r="D43">
        <v>450</v>
      </c>
      <c r="E43">
        <v>1600</v>
      </c>
      <c r="F43">
        <f t="shared" si="3"/>
        <v>1.3</v>
      </c>
      <c r="G43">
        <v>1210</v>
      </c>
      <c r="H43" s="1">
        <v>104.34</v>
      </c>
    </row>
    <row r="44" spans="1:8" x14ac:dyDescent="0.45">
      <c r="A44" t="str">
        <f t="shared" si="2"/>
        <v>ModernxK1x600x450</v>
      </c>
      <c r="B44" t="s">
        <v>71</v>
      </c>
      <c r="C44" t="s">
        <v>0</v>
      </c>
      <c r="D44">
        <v>450</v>
      </c>
      <c r="E44">
        <v>600</v>
      </c>
      <c r="F44">
        <f t="shared" si="3"/>
        <v>1.3</v>
      </c>
      <c r="G44">
        <v>454</v>
      </c>
      <c r="H44" s="1">
        <v>39.15</v>
      </c>
    </row>
    <row r="45" spans="1:8" x14ac:dyDescent="0.45">
      <c r="A45" t="str">
        <f t="shared" si="2"/>
        <v>ModernxK1x1000x450</v>
      </c>
      <c r="B45" t="s">
        <v>71</v>
      </c>
      <c r="C45" t="s">
        <v>0</v>
      </c>
      <c r="D45">
        <v>450</v>
      </c>
      <c r="E45">
        <v>1000</v>
      </c>
      <c r="F45">
        <f t="shared" si="3"/>
        <v>1.3</v>
      </c>
      <c r="G45">
        <v>756</v>
      </c>
      <c r="H45" s="1">
        <v>65.2</v>
      </c>
    </row>
    <row r="46" spans="1:8" x14ac:dyDescent="0.45">
      <c r="A46" t="str">
        <f t="shared" si="2"/>
        <v>ModernxK1x1400x450</v>
      </c>
      <c r="B46" t="s">
        <v>71</v>
      </c>
      <c r="C46" t="s">
        <v>0</v>
      </c>
      <c r="D46">
        <v>450</v>
      </c>
      <c r="E46">
        <v>1400</v>
      </c>
      <c r="F46">
        <f t="shared" si="3"/>
        <v>1.3</v>
      </c>
      <c r="G46">
        <v>1058</v>
      </c>
      <c r="H46" s="1">
        <v>91.29</v>
      </c>
    </row>
    <row r="47" spans="1:8" x14ac:dyDescent="0.45">
      <c r="A47" t="str">
        <f t="shared" si="2"/>
        <v>ModernxK1x900x450</v>
      </c>
      <c r="B47" t="s">
        <v>71</v>
      </c>
      <c r="C47" t="s">
        <v>0</v>
      </c>
      <c r="D47">
        <v>450</v>
      </c>
      <c r="E47">
        <v>900</v>
      </c>
      <c r="F47">
        <f t="shared" si="3"/>
        <v>1.3</v>
      </c>
      <c r="G47">
        <v>680</v>
      </c>
      <c r="H47" s="1">
        <v>58.68</v>
      </c>
    </row>
    <row r="48" spans="1:8" x14ac:dyDescent="0.45">
      <c r="A48" t="str">
        <f t="shared" si="2"/>
        <v>ModernxK1x700x450</v>
      </c>
      <c r="B48" t="s">
        <v>71</v>
      </c>
      <c r="C48" t="s">
        <v>0</v>
      </c>
      <c r="D48">
        <v>450</v>
      </c>
      <c r="E48">
        <v>700</v>
      </c>
      <c r="F48">
        <f t="shared" si="3"/>
        <v>1.3</v>
      </c>
      <c r="G48">
        <v>529</v>
      </c>
      <c r="H48" s="1">
        <v>45.65</v>
      </c>
    </row>
    <row r="49" spans="1:8" x14ac:dyDescent="0.45">
      <c r="A49" t="str">
        <f t="shared" si="2"/>
        <v>ModernxK1x1200x450</v>
      </c>
      <c r="B49" t="s">
        <v>71</v>
      </c>
      <c r="C49" t="s">
        <v>0</v>
      </c>
      <c r="D49">
        <v>450</v>
      </c>
      <c r="E49">
        <v>1200</v>
      </c>
      <c r="F49">
        <f t="shared" si="3"/>
        <v>1.3</v>
      </c>
      <c r="G49">
        <v>907</v>
      </c>
      <c r="H49" s="1">
        <v>78.27</v>
      </c>
    </row>
    <row r="50" spans="1:8" x14ac:dyDescent="0.45">
      <c r="A50" t="str">
        <f t="shared" si="2"/>
        <v>ModernxK2x1000x300</v>
      </c>
      <c r="B50" t="s">
        <v>71</v>
      </c>
      <c r="C50" t="s">
        <v>2</v>
      </c>
      <c r="D50">
        <v>300</v>
      </c>
      <c r="E50">
        <v>1000</v>
      </c>
      <c r="F50">
        <f t="shared" si="3"/>
        <v>1.3</v>
      </c>
      <c r="G50">
        <v>982</v>
      </c>
      <c r="H50" s="1">
        <v>85.18</v>
      </c>
    </row>
    <row r="51" spans="1:8" x14ac:dyDescent="0.45">
      <c r="A51" t="str">
        <f t="shared" si="2"/>
        <v>ModernxK2x2400x600</v>
      </c>
      <c r="B51" t="s">
        <v>71</v>
      </c>
      <c r="C51" t="s">
        <v>2</v>
      </c>
      <c r="D51">
        <v>600</v>
      </c>
      <c r="E51">
        <v>2400</v>
      </c>
      <c r="F51">
        <f t="shared" si="3"/>
        <v>1.3</v>
      </c>
      <c r="G51">
        <v>4157</v>
      </c>
      <c r="H51" s="1">
        <v>412.94</v>
      </c>
    </row>
    <row r="52" spans="1:8" x14ac:dyDescent="0.45">
      <c r="A52" t="str">
        <f t="shared" si="2"/>
        <v>ModernxK2x400x600</v>
      </c>
      <c r="B52" t="s">
        <v>71</v>
      </c>
      <c r="C52" t="s">
        <v>2</v>
      </c>
      <c r="D52">
        <v>600</v>
      </c>
      <c r="E52">
        <v>400</v>
      </c>
      <c r="F52">
        <f t="shared" si="3"/>
        <v>1.3</v>
      </c>
      <c r="G52">
        <v>693</v>
      </c>
      <c r="H52" s="1">
        <v>58.14</v>
      </c>
    </row>
    <row r="53" spans="1:8" x14ac:dyDescent="0.45">
      <c r="A53" t="str">
        <f t="shared" si="2"/>
        <v>ModernxK2x1500x300</v>
      </c>
      <c r="B53" t="s">
        <v>71</v>
      </c>
      <c r="C53" t="s">
        <v>2</v>
      </c>
      <c r="D53">
        <v>300</v>
      </c>
      <c r="E53">
        <v>1500</v>
      </c>
      <c r="F53">
        <f t="shared" si="3"/>
        <v>1.3</v>
      </c>
      <c r="G53">
        <v>1473</v>
      </c>
      <c r="H53" s="1">
        <v>130.91</v>
      </c>
    </row>
    <row r="54" spans="1:8" x14ac:dyDescent="0.45">
      <c r="A54" t="str">
        <f t="shared" si="2"/>
        <v>ModernxK2x500x450</v>
      </c>
      <c r="B54" t="s">
        <v>71</v>
      </c>
      <c r="C54" t="s">
        <v>2</v>
      </c>
      <c r="D54">
        <v>450</v>
      </c>
      <c r="E54">
        <v>500</v>
      </c>
      <c r="F54">
        <f t="shared" si="3"/>
        <v>1.3</v>
      </c>
      <c r="G54">
        <v>686</v>
      </c>
      <c r="H54" s="1">
        <v>61.83</v>
      </c>
    </row>
    <row r="55" spans="1:8" x14ac:dyDescent="0.45">
      <c r="A55" t="str">
        <f t="shared" si="2"/>
        <v>ModernxK2x400x700</v>
      </c>
      <c r="B55" t="s">
        <v>71</v>
      </c>
      <c r="C55" t="s">
        <v>2</v>
      </c>
      <c r="D55">
        <v>700</v>
      </c>
      <c r="E55">
        <v>400</v>
      </c>
      <c r="F55">
        <f t="shared" si="3"/>
        <v>1.3</v>
      </c>
      <c r="G55">
        <v>784</v>
      </c>
      <c r="H55" s="1">
        <v>96.46</v>
      </c>
    </row>
    <row r="56" spans="1:8" x14ac:dyDescent="0.45">
      <c r="A56" t="str">
        <f t="shared" si="2"/>
        <v>ModernxK2x2000x300</v>
      </c>
      <c r="B56" t="s">
        <v>71</v>
      </c>
      <c r="C56" t="s">
        <v>2</v>
      </c>
      <c r="D56">
        <v>300</v>
      </c>
      <c r="E56">
        <v>2000</v>
      </c>
      <c r="F56">
        <f t="shared" si="3"/>
        <v>1.3</v>
      </c>
      <c r="G56">
        <v>1964</v>
      </c>
      <c r="H56" s="1">
        <v>181.53</v>
      </c>
    </row>
    <row r="57" spans="1:8" x14ac:dyDescent="0.45">
      <c r="A57" t="str">
        <f t="shared" si="2"/>
        <v>ModernxK2x500x600</v>
      </c>
      <c r="B57" t="s">
        <v>71</v>
      </c>
      <c r="C57" t="s">
        <v>2</v>
      </c>
      <c r="D57">
        <v>600</v>
      </c>
      <c r="E57">
        <v>500</v>
      </c>
      <c r="F57">
        <f t="shared" si="3"/>
        <v>1.3</v>
      </c>
      <c r="G57">
        <v>866</v>
      </c>
      <c r="H57" s="1">
        <v>67.489999999999995</v>
      </c>
    </row>
    <row r="58" spans="1:8" x14ac:dyDescent="0.45">
      <c r="A58" t="str">
        <f t="shared" si="2"/>
        <v>ModernxK2x500x700</v>
      </c>
      <c r="B58" t="s">
        <v>71</v>
      </c>
      <c r="C58" t="s">
        <v>2</v>
      </c>
      <c r="D58">
        <v>700</v>
      </c>
      <c r="E58">
        <v>500</v>
      </c>
      <c r="F58">
        <f t="shared" si="3"/>
        <v>1.3</v>
      </c>
      <c r="G58">
        <v>981</v>
      </c>
      <c r="H58" s="1">
        <v>111.95</v>
      </c>
    </row>
    <row r="59" spans="1:8" x14ac:dyDescent="0.45">
      <c r="A59" t="str">
        <f t="shared" si="2"/>
        <v>ModernxK2x600x600</v>
      </c>
      <c r="B59" t="s">
        <v>71</v>
      </c>
      <c r="C59" t="s">
        <v>2</v>
      </c>
      <c r="D59">
        <v>600</v>
      </c>
      <c r="E59">
        <v>600</v>
      </c>
      <c r="F59">
        <f t="shared" si="3"/>
        <v>1.3</v>
      </c>
      <c r="G59">
        <v>1039</v>
      </c>
      <c r="H59" s="1">
        <v>74.739999999999995</v>
      </c>
    </row>
    <row r="60" spans="1:8" x14ac:dyDescent="0.45">
      <c r="A60" t="str">
        <f t="shared" si="2"/>
        <v>ModernxK1x400x600</v>
      </c>
      <c r="B60" t="s">
        <v>71</v>
      </c>
      <c r="C60" t="s">
        <v>0</v>
      </c>
      <c r="D60">
        <v>600</v>
      </c>
      <c r="E60">
        <v>400</v>
      </c>
      <c r="F60">
        <f t="shared" si="3"/>
        <v>1.3</v>
      </c>
      <c r="G60">
        <v>392</v>
      </c>
      <c r="H60" s="1">
        <v>36.619999999999997</v>
      </c>
    </row>
    <row r="61" spans="1:8" x14ac:dyDescent="0.45">
      <c r="A61" t="str">
        <f t="shared" si="2"/>
        <v>ModernxP+x1000x300</v>
      </c>
      <c r="B61" t="s">
        <v>71</v>
      </c>
      <c r="C61" t="s">
        <v>1</v>
      </c>
      <c r="D61">
        <v>300</v>
      </c>
      <c r="E61">
        <v>1000</v>
      </c>
      <c r="F61">
        <f t="shared" si="3"/>
        <v>1.3</v>
      </c>
      <c r="G61">
        <v>745</v>
      </c>
      <c r="H61" s="1">
        <v>71.739999999999995</v>
      </c>
    </row>
    <row r="62" spans="1:8" x14ac:dyDescent="0.45">
      <c r="A62" t="str">
        <f t="shared" si="2"/>
        <v>ModernxK2x600x700</v>
      </c>
      <c r="B62" t="s">
        <v>71</v>
      </c>
      <c r="C62" t="s">
        <v>2</v>
      </c>
      <c r="D62">
        <v>700</v>
      </c>
      <c r="E62">
        <v>600</v>
      </c>
      <c r="F62">
        <f t="shared" si="3"/>
        <v>1.3</v>
      </c>
      <c r="G62">
        <v>1177</v>
      </c>
      <c r="H62" s="1">
        <v>124.02</v>
      </c>
    </row>
    <row r="63" spans="1:8" x14ac:dyDescent="0.45">
      <c r="A63" t="str">
        <f t="shared" si="2"/>
        <v>ModernxK2x400x450</v>
      </c>
      <c r="B63" t="s">
        <v>71</v>
      </c>
      <c r="C63" t="s">
        <v>2</v>
      </c>
      <c r="D63">
        <v>450</v>
      </c>
      <c r="E63">
        <v>400</v>
      </c>
      <c r="F63">
        <f t="shared" si="3"/>
        <v>1.3</v>
      </c>
      <c r="G63">
        <v>548</v>
      </c>
      <c r="H63" s="1">
        <v>53.29</v>
      </c>
    </row>
    <row r="64" spans="1:8" x14ac:dyDescent="0.45">
      <c r="A64" t="str">
        <f t="shared" si="2"/>
        <v>ModernxK2x700x600</v>
      </c>
      <c r="B64" t="s">
        <v>71</v>
      </c>
      <c r="C64" t="s">
        <v>2</v>
      </c>
      <c r="D64">
        <v>600</v>
      </c>
      <c r="E64">
        <v>700</v>
      </c>
      <c r="F64">
        <f t="shared" si="3"/>
        <v>1.3</v>
      </c>
      <c r="G64">
        <v>1212</v>
      </c>
      <c r="H64" s="1">
        <v>81.84</v>
      </c>
    </row>
    <row r="65" spans="1:8" x14ac:dyDescent="0.45">
      <c r="A65" t="str">
        <f t="shared" si="2"/>
        <v>ModernxK3x1200x500</v>
      </c>
      <c r="B65" t="s">
        <v>71</v>
      </c>
      <c r="C65" t="s">
        <v>8</v>
      </c>
      <c r="D65">
        <v>500</v>
      </c>
      <c r="E65">
        <v>1200</v>
      </c>
      <c r="F65">
        <f t="shared" si="3"/>
        <v>1.3</v>
      </c>
      <c r="G65">
        <v>2467</v>
      </c>
      <c r="H65" s="1">
        <v>243</v>
      </c>
    </row>
    <row r="66" spans="1:8" x14ac:dyDescent="0.45">
      <c r="A66" t="str">
        <f t="shared" ref="A66:A97" si="4">B66&amp;"x"&amp;C66&amp;"x"&amp;E66&amp;"x"&amp;D66</f>
        <v>ModernxP+x1000x700</v>
      </c>
      <c r="B66" t="s">
        <v>71</v>
      </c>
      <c r="C66" t="s">
        <v>1</v>
      </c>
      <c r="D66">
        <v>700</v>
      </c>
      <c r="E66">
        <v>1000</v>
      </c>
      <c r="F66">
        <f t="shared" si="3"/>
        <v>1.3</v>
      </c>
      <c r="G66">
        <v>1530</v>
      </c>
      <c r="H66" s="1">
        <v>150.74</v>
      </c>
    </row>
    <row r="67" spans="1:8" x14ac:dyDescent="0.45">
      <c r="A67" t="str">
        <f t="shared" si="4"/>
        <v>ModernxK3x1100x600</v>
      </c>
      <c r="B67" t="s">
        <v>71</v>
      </c>
      <c r="C67" t="s">
        <v>8</v>
      </c>
      <c r="D67">
        <v>600</v>
      </c>
      <c r="E67">
        <v>1100</v>
      </c>
      <c r="F67">
        <f t="shared" ref="F67:F98" si="5">F66</f>
        <v>1.3</v>
      </c>
      <c r="G67">
        <v>2628</v>
      </c>
      <c r="H67" s="1">
        <v>259</v>
      </c>
    </row>
    <row r="68" spans="1:8" x14ac:dyDescent="0.45">
      <c r="A68" t="str">
        <f t="shared" si="4"/>
        <v>ModernxK1x500x450</v>
      </c>
      <c r="B68" t="s">
        <v>71</v>
      </c>
      <c r="C68" t="s">
        <v>0</v>
      </c>
      <c r="D68">
        <v>450</v>
      </c>
      <c r="E68">
        <v>500</v>
      </c>
      <c r="F68">
        <f t="shared" si="5"/>
        <v>1.3</v>
      </c>
      <c r="G68">
        <v>378</v>
      </c>
      <c r="H68" s="1">
        <v>37.26</v>
      </c>
    </row>
    <row r="69" spans="1:8" x14ac:dyDescent="0.45">
      <c r="A69" t="str">
        <f t="shared" si="4"/>
        <v>ModernxK3x1100x500</v>
      </c>
      <c r="B69" t="s">
        <v>71</v>
      </c>
      <c r="C69" t="s">
        <v>8</v>
      </c>
      <c r="D69">
        <v>500</v>
      </c>
      <c r="E69">
        <v>1100</v>
      </c>
      <c r="F69">
        <f t="shared" si="5"/>
        <v>1.3</v>
      </c>
      <c r="G69">
        <v>2262</v>
      </c>
      <c r="H69" s="1">
        <v>223</v>
      </c>
    </row>
    <row r="70" spans="1:8" x14ac:dyDescent="0.45">
      <c r="A70" t="str">
        <f t="shared" si="4"/>
        <v>ModernxK3x1200x600</v>
      </c>
      <c r="B70" t="s">
        <v>71</v>
      </c>
      <c r="C70" t="s">
        <v>8</v>
      </c>
      <c r="D70">
        <v>600</v>
      </c>
      <c r="E70">
        <v>1200</v>
      </c>
      <c r="F70">
        <f t="shared" si="5"/>
        <v>1.3</v>
      </c>
      <c r="G70">
        <v>2867</v>
      </c>
      <c r="H70" s="1">
        <v>283</v>
      </c>
    </row>
    <row r="71" spans="1:8" x14ac:dyDescent="0.45">
      <c r="A71" t="str">
        <f t="shared" si="4"/>
        <v>ModernxK3x1000x500</v>
      </c>
      <c r="B71" t="s">
        <v>71</v>
      </c>
      <c r="C71" t="s">
        <v>8</v>
      </c>
      <c r="D71">
        <v>500</v>
      </c>
      <c r="E71">
        <v>1000</v>
      </c>
      <c r="F71">
        <f t="shared" si="5"/>
        <v>1.3</v>
      </c>
      <c r="G71">
        <v>2056</v>
      </c>
      <c r="H71" s="1">
        <v>203</v>
      </c>
    </row>
    <row r="72" spans="1:8" x14ac:dyDescent="0.45">
      <c r="A72" t="str">
        <f t="shared" si="4"/>
        <v>ModernxK3x1000x600</v>
      </c>
      <c r="B72" t="s">
        <v>71</v>
      </c>
      <c r="C72" t="s">
        <v>8</v>
      </c>
      <c r="D72">
        <v>600</v>
      </c>
      <c r="E72">
        <v>1000</v>
      </c>
      <c r="F72">
        <f t="shared" si="5"/>
        <v>1.3</v>
      </c>
      <c r="G72">
        <v>2389</v>
      </c>
      <c r="H72" s="1">
        <v>236</v>
      </c>
    </row>
    <row r="73" spans="1:8" x14ac:dyDescent="0.45">
      <c r="A73" t="str">
        <f t="shared" si="4"/>
        <v>ModernxP+x1200x700</v>
      </c>
      <c r="B73" t="s">
        <v>71</v>
      </c>
      <c r="C73" t="s">
        <v>1</v>
      </c>
      <c r="D73">
        <v>700</v>
      </c>
      <c r="E73">
        <v>1200</v>
      </c>
      <c r="F73">
        <f t="shared" si="5"/>
        <v>1.3</v>
      </c>
      <c r="G73">
        <v>1836</v>
      </c>
      <c r="H73" s="1">
        <v>181.86</v>
      </c>
    </row>
    <row r="74" spans="1:8" x14ac:dyDescent="0.45">
      <c r="A74" t="str">
        <f t="shared" si="4"/>
        <v>ModernxK2x700x700</v>
      </c>
      <c r="B74" t="s">
        <v>71</v>
      </c>
      <c r="C74" t="s">
        <v>2</v>
      </c>
      <c r="D74">
        <v>700</v>
      </c>
      <c r="E74">
        <v>700</v>
      </c>
      <c r="F74">
        <f t="shared" si="5"/>
        <v>1.3</v>
      </c>
      <c r="G74">
        <v>1373</v>
      </c>
      <c r="H74" s="1">
        <v>135.04</v>
      </c>
    </row>
    <row r="75" spans="1:8" x14ac:dyDescent="0.45">
      <c r="A75" t="str">
        <f t="shared" si="4"/>
        <v>ModernxK2x800x600</v>
      </c>
      <c r="B75" t="s">
        <v>71</v>
      </c>
      <c r="C75" t="s">
        <v>2</v>
      </c>
      <c r="D75">
        <v>600</v>
      </c>
      <c r="E75">
        <v>800</v>
      </c>
      <c r="F75">
        <f t="shared" si="5"/>
        <v>1.3</v>
      </c>
      <c r="G75">
        <v>1386</v>
      </c>
      <c r="H75" s="1">
        <v>86.36</v>
      </c>
    </row>
    <row r="76" spans="1:8" x14ac:dyDescent="0.45">
      <c r="A76" t="str">
        <f t="shared" si="4"/>
        <v>ModernxK1x2000x600</v>
      </c>
      <c r="B76" t="s">
        <v>71</v>
      </c>
      <c r="C76" t="s">
        <v>0</v>
      </c>
      <c r="D76">
        <v>600</v>
      </c>
      <c r="E76">
        <v>2000</v>
      </c>
      <c r="F76">
        <f t="shared" si="5"/>
        <v>1.3</v>
      </c>
      <c r="G76">
        <v>1960</v>
      </c>
      <c r="H76" s="1">
        <v>195.09</v>
      </c>
    </row>
    <row r="77" spans="1:8" x14ac:dyDescent="0.45">
      <c r="A77" t="str">
        <f t="shared" si="4"/>
        <v>ModernxK2x500x300</v>
      </c>
      <c r="B77" t="s">
        <v>71</v>
      </c>
      <c r="C77" t="s">
        <v>2</v>
      </c>
      <c r="D77">
        <v>300</v>
      </c>
      <c r="E77">
        <v>500</v>
      </c>
      <c r="F77">
        <f t="shared" si="5"/>
        <v>1.3</v>
      </c>
      <c r="G77">
        <v>491</v>
      </c>
      <c r="H77" s="1">
        <v>48.99</v>
      </c>
    </row>
    <row r="78" spans="1:8" x14ac:dyDescent="0.45">
      <c r="A78" t="str">
        <f t="shared" si="4"/>
        <v>ModernxK1x1500x300</v>
      </c>
      <c r="B78" t="s">
        <v>71</v>
      </c>
      <c r="C78" t="s">
        <v>0</v>
      </c>
      <c r="D78">
        <v>300</v>
      </c>
      <c r="E78">
        <v>1500</v>
      </c>
      <c r="F78">
        <f t="shared" si="5"/>
        <v>1.3</v>
      </c>
      <c r="G78">
        <v>764</v>
      </c>
      <c r="H78" s="1">
        <v>76.23</v>
      </c>
    </row>
    <row r="79" spans="1:8" x14ac:dyDescent="0.45">
      <c r="A79" t="str">
        <f t="shared" si="4"/>
        <v>ModernxP+x900x700</v>
      </c>
      <c r="B79" t="s">
        <v>71</v>
      </c>
      <c r="C79" t="s">
        <v>1</v>
      </c>
      <c r="D79">
        <v>700</v>
      </c>
      <c r="E79">
        <v>900</v>
      </c>
      <c r="F79">
        <f t="shared" si="5"/>
        <v>1.3</v>
      </c>
      <c r="G79">
        <v>1377</v>
      </c>
      <c r="H79" s="1">
        <v>137.72999999999999</v>
      </c>
    </row>
    <row r="80" spans="1:8" x14ac:dyDescent="0.45">
      <c r="A80" t="str">
        <f t="shared" si="4"/>
        <v>ModernxP+x800x700</v>
      </c>
      <c r="B80" t="s">
        <v>71</v>
      </c>
      <c r="C80" t="s">
        <v>1</v>
      </c>
      <c r="D80">
        <v>700</v>
      </c>
      <c r="E80">
        <v>800</v>
      </c>
      <c r="F80">
        <f t="shared" si="5"/>
        <v>1.3</v>
      </c>
      <c r="G80">
        <v>1224</v>
      </c>
      <c r="H80" s="1">
        <v>124.55</v>
      </c>
    </row>
    <row r="81" spans="1:8" x14ac:dyDescent="0.45">
      <c r="A81" t="str">
        <f t="shared" si="4"/>
        <v>ModernxK3x900x500</v>
      </c>
      <c r="B81" t="s">
        <v>71</v>
      </c>
      <c r="C81" t="s">
        <v>8</v>
      </c>
      <c r="D81">
        <v>500</v>
      </c>
      <c r="E81">
        <v>900</v>
      </c>
      <c r="F81">
        <f t="shared" si="5"/>
        <v>1.3</v>
      </c>
      <c r="G81">
        <v>1850</v>
      </c>
      <c r="H81" s="1">
        <v>190</v>
      </c>
    </row>
    <row r="82" spans="1:8" x14ac:dyDescent="0.45">
      <c r="A82" t="str">
        <f t="shared" si="4"/>
        <v>ModernxK3x900x600</v>
      </c>
      <c r="B82" t="s">
        <v>71</v>
      </c>
      <c r="C82" t="s">
        <v>8</v>
      </c>
      <c r="D82">
        <v>600</v>
      </c>
      <c r="E82">
        <v>900</v>
      </c>
      <c r="F82">
        <f t="shared" si="5"/>
        <v>1.3</v>
      </c>
      <c r="G82">
        <v>2150</v>
      </c>
      <c r="H82" s="1">
        <v>221</v>
      </c>
    </row>
    <row r="83" spans="1:8" x14ac:dyDescent="0.45">
      <c r="A83" t="str">
        <f t="shared" si="4"/>
        <v>ModernxP+x700x700</v>
      </c>
      <c r="B83" t="s">
        <v>71</v>
      </c>
      <c r="C83" t="s">
        <v>1</v>
      </c>
      <c r="D83">
        <v>700</v>
      </c>
      <c r="E83">
        <v>700</v>
      </c>
      <c r="F83">
        <f t="shared" si="5"/>
        <v>1.3</v>
      </c>
      <c r="G83">
        <v>1071</v>
      </c>
      <c r="H83" s="1">
        <v>112.74</v>
      </c>
    </row>
    <row r="84" spans="1:8" x14ac:dyDescent="0.45">
      <c r="A84" t="str">
        <f t="shared" si="4"/>
        <v>ModernxK1x1000x300</v>
      </c>
      <c r="B84" t="s">
        <v>71</v>
      </c>
      <c r="C84" t="s">
        <v>0</v>
      </c>
      <c r="D84">
        <v>300</v>
      </c>
      <c r="E84">
        <v>1000</v>
      </c>
      <c r="F84">
        <f t="shared" si="5"/>
        <v>1.3</v>
      </c>
      <c r="G84">
        <v>509</v>
      </c>
      <c r="H84" s="1">
        <v>53.62</v>
      </c>
    </row>
    <row r="85" spans="1:8" x14ac:dyDescent="0.45">
      <c r="A85" t="str">
        <f t="shared" si="4"/>
        <v>ModernxK2x800x700</v>
      </c>
      <c r="B85" t="s">
        <v>71</v>
      </c>
      <c r="C85" t="s">
        <v>2</v>
      </c>
      <c r="D85">
        <v>700</v>
      </c>
      <c r="E85">
        <v>800</v>
      </c>
      <c r="F85">
        <f t="shared" si="5"/>
        <v>1.3</v>
      </c>
      <c r="G85">
        <v>1569</v>
      </c>
      <c r="H85" s="1">
        <v>143.31</v>
      </c>
    </row>
    <row r="86" spans="1:8" x14ac:dyDescent="0.45">
      <c r="A86" t="str">
        <f t="shared" si="4"/>
        <v>ModernxK1x800x700</v>
      </c>
      <c r="B86" t="s">
        <v>71</v>
      </c>
      <c r="C86" t="s">
        <v>0</v>
      </c>
      <c r="D86">
        <v>700</v>
      </c>
      <c r="E86">
        <v>800</v>
      </c>
      <c r="F86">
        <f t="shared" si="5"/>
        <v>1.3</v>
      </c>
      <c r="G86">
        <v>894</v>
      </c>
      <c r="H86" s="1">
        <v>94.46</v>
      </c>
    </row>
    <row r="87" spans="1:8" x14ac:dyDescent="0.45">
      <c r="A87" t="str">
        <f t="shared" si="4"/>
        <v>ModernxK1x1100x700</v>
      </c>
      <c r="B87" t="s">
        <v>71</v>
      </c>
      <c r="C87" t="s">
        <v>0</v>
      </c>
      <c r="D87">
        <v>700</v>
      </c>
      <c r="E87">
        <v>1100</v>
      </c>
      <c r="F87">
        <f t="shared" si="5"/>
        <v>1.3</v>
      </c>
      <c r="G87">
        <v>1229</v>
      </c>
      <c r="H87" s="1">
        <v>129.87</v>
      </c>
    </row>
    <row r="88" spans="1:8" x14ac:dyDescent="0.45">
      <c r="A88" t="str">
        <f t="shared" si="4"/>
        <v>ModernxK1x700x700</v>
      </c>
      <c r="B88" t="s">
        <v>71</v>
      </c>
      <c r="C88" t="s">
        <v>0</v>
      </c>
      <c r="D88">
        <v>700</v>
      </c>
      <c r="E88">
        <v>700</v>
      </c>
      <c r="F88">
        <f t="shared" si="5"/>
        <v>1.3</v>
      </c>
      <c r="G88">
        <v>782</v>
      </c>
      <c r="H88" s="1">
        <v>82.64</v>
      </c>
    </row>
    <row r="89" spans="1:8" x14ac:dyDescent="0.45">
      <c r="A89" t="str">
        <f t="shared" si="4"/>
        <v>ModernxK1x1000x700</v>
      </c>
      <c r="B89" t="s">
        <v>71</v>
      </c>
      <c r="C89" t="s">
        <v>0</v>
      </c>
      <c r="D89">
        <v>700</v>
      </c>
      <c r="E89">
        <v>1000</v>
      </c>
      <c r="F89">
        <f t="shared" si="5"/>
        <v>1.3</v>
      </c>
      <c r="G89">
        <v>1117</v>
      </c>
      <c r="H89" s="1">
        <v>118.06</v>
      </c>
    </row>
    <row r="90" spans="1:8" x14ac:dyDescent="0.45">
      <c r="A90" t="str">
        <f t="shared" si="4"/>
        <v>ModernxK1x600x700</v>
      </c>
      <c r="B90" t="s">
        <v>71</v>
      </c>
      <c r="C90" t="s">
        <v>0</v>
      </c>
      <c r="D90">
        <v>700</v>
      </c>
      <c r="E90">
        <v>600</v>
      </c>
      <c r="F90">
        <f t="shared" si="5"/>
        <v>1.3</v>
      </c>
      <c r="G90">
        <v>670</v>
      </c>
      <c r="H90" s="1">
        <v>70.819999999999993</v>
      </c>
    </row>
    <row r="91" spans="1:8" x14ac:dyDescent="0.45">
      <c r="A91" t="str">
        <f t="shared" si="4"/>
        <v>ModernxK1x1400x700</v>
      </c>
      <c r="B91" t="s">
        <v>71</v>
      </c>
      <c r="C91" t="s">
        <v>0</v>
      </c>
      <c r="D91">
        <v>700</v>
      </c>
      <c r="E91">
        <v>1400</v>
      </c>
      <c r="F91">
        <f t="shared" si="5"/>
        <v>1.3</v>
      </c>
      <c r="G91">
        <v>1564</v>
      </c>
      <c r="H91" s="1">
        <v>165.32</v>
      </c>
    </row>
    <row r="92" spans="1:8" x14ac:dyDescent="0.45">
      <c r="A92" t="str">
        <f t="shared" si="4"/>
        <v>ModernxK1x1600x700</v>
      </c>
      <c r="B92" t="s">
        <v>71</v>
      </c>
      <c r="C92" t="s">
        <v>0</v>
      </c>
      <c r="D92">
        <v>700</v>
      </c>
      <c r="E92">
        <v>1600</v>
      </c>
      <c r="F92">
        <f t="shared" si="5"/>
        <v>1.3</v>
      </c>
      <c r="G92">
        <v>1787</v>
      </c>
      <c r="H92" s="1">
        <v>188.91</v>
      </c>
    </row>
    <row r="93" spans="1:8" x14ac:dyDescent="0.45">
      <c r="A93" t="str">
        <f t="shared" si="4"/>
        <v>ModernxK1x1200x700</v>
      </c>
      <c r="B93" t="s">
        <v>71</v>
      </c>
      <c r="C93" t="s">
        <v>0</v>
      </c>
      <c r="D93">
        <v>700</v>
      </c>
      <c r="E93">
        <v>1200</v>
      </c>
      <c r="F93">
        <f t="shared" si="5"/>
        <v>1.3</v>
      </c>
      <c r="G93">
        <v>1340</v>
      </c>
      <c r="H93" s="1">
        <v>141.69</v>
      </c>
    </row>
    <row r="94" spans="1:8" x14ac:dyDescent="0.45">
      <c r="A94" t="str">
        <f t="shared" si="4"/>
        <v>ModernxK1x900x700</v>
      </c>
      <c r="B94" t="s">
        <v>71</v>
      </c>
      <c r="C94" t="s">
        <v>0</v>
      </c>
      <c r="D94">
        <v>700</v>
      </c>
      <c r="E94">
        <v>900</v>
      </c>
      <c r="F94">
        <f t="shared" si="5"/>
        <v>1.3</v>
      </c>
      <c r="G94">
        <v>1005</v>
      </c>
      <c r="H94" s="1">
        <v>106.28</v>
      </c>
    </row>
    <row r="95" spans="1:8" x14ac:dyDescent="0.45">
      <c r="A95" t="str">
        <f t="shared" si="4"/>
        <v>ModernxP+x1400x700</v>
      </c>
      <c r="B95" t="s">
        <v>71</v>
      </c>
      <c r="C95" t="s">
        <v>1</v>
      </c>
      <c r="D95">
        <v>700</v>
      </c>
      <c r="E95">
        <v>1400</v>
      </c>
      <c r="F95">
        <f t="shared" si="5"/>
        <v>1.3</v>
      </c>
      <c r="G95">
        <v>2142</v>
      </c>
      <c r="H95" s="1">
        <v>227.63</v>
      </c>
    </row>
    <row r="96" spans="1:8" x14ac:dyDescent="0.45">
      <c r="A96" t="str">
        <f t="shared" si="4"/>
        <v>ModernxK3x800x600</v>
      </c>
      <c r="B96" t="s">
        <v>71</v>
      </c>
      <c r="C96" t="s">
        <v>8</v>
      </c>
      <c r="D96">
        <v>600</v>
      </c>
      <c r="E96">
        <v>800</v>
      </c>
      <c r="F96">
        <f t="shared" si="5"/>
        <v>1.3</v>
      </c>
      <c r="G96">
        <v>1911</v>
      </c>
      <c r="H96" s="1">
        <v>204</v>
      </c>
    </row>
    <row r="97" spans="1:8" x14ac:dyDescent="0.45">
      <c r="A97" t="str">
        <f t="shared" si="4"/>
        <v>ModernxK3x800x500</v>
      </c>
      <c r="B97" t="s">
        <v>71</v>
      </c>
      <c r="C97" t="s">
        <v>8</v>
      </c>
      <c r="D97">
        <v>500</v>
      </c>
      <c r="E97">
        <v>800</v>
      </c>
      <c r="F97">
        <f t="shared" si="5"/>
        <v>1.3</v>
      </c>
      <c r="G97">
        <v>1645</v>
      </c>
      <c r="H97" s="1">
        <v>176</v>
      </c>
    </row>
    <row r="98" spans="1:8" x14ac:dyDescent="0.45">
      <c r="A98" t="str">
        <f t="shared" ref="A98:A129" si="6">B98&amp;"x"&amp;C98&amp;"x"&amp;E98&amp;"x"&amp;D98</f>
        <v>ModernxK1x2400x600</v>
      </c>
      <c r="B98" t="s">
        <v>71</v>
      </c>
      <c r="C98" t="s">
        <v>0</v>
      </c>
      <c r="D98">
        <v>600</v>
      </c>
      <c r="E98">
        <v>2400</v>
      </c>
      <c r="F98">
        <f t="shared" si="5"/>
        <v>1.3</v>
      </c>
      <c r="G98">
        <v>2352</v>
      </c>
      <c r="H98" s="1">
        <v>253.72</v>
      </c>
    </row>
    <row r="99" spans="1:8" x14ac:dyDescent="0.45">
      <c r="A99" t="str">
        <f t="shared" si="6"/>
        <v>ModernxK1x2200x600</v>
      </c>
      <c r="B99" t="s">
        <v>71</v>
      </c>
      <c r="C99" t="s">
        <v>0</v>
      </c>
      <c r="D99">
        <v>600</v>
      </c>
      <c r="E99">
        <v>2200</v>
      </c>
      <c r="F99">
        <f t="shared" ref="F99:F125" si="7">F98</f>
        <v>1.3</v>
      </c>
      <c r="G99">
        <v>2156</v>
      </c>
      <c r="H99" s="1">
        <v>232.65</v>
      </c>
    </row>
    <row r="100" spans="1:8" x14ac:dyDescent="0.45">
      <c r="A100" t="str">
        <f t="shared" si="6"/>
        <v>ModernxP+x1100x700</v>
      </c>
      <c r="B100" t="s">
        <v>71</v>
      </c>
      <c r="C100" t="s">
        <v>1</v>
      </c>
      <c r="D100">
        <v>700</v>
      </c>
      <c r="E100">
        <v>1100</v>
      </c>
      <c r="F100">
        <f t="shared" si="7"/>
        <v>1.3</v>
      </c>
      <c r="G100">
        <v>1683</v>
      </c>
      <c r="H100" s="1">
        <v>181.86</v>
      </c>
    </row>
    <row r="101" spans="1:8" x14ac:dyDescent="0.45">
      <c r="A101" t="str">
        <f t="shared" si="6"/>
        <v>ModernxK1x2400x450</v>
      </c>
      <c r="B101" t="s">
        <v>71</v>
      </c>
      <c r="C101" t="s">
        <v>0</v>
      </c>
      <c r="D101">
        <v>450</v>
      </c>
      <c r="E101">
        <v>2400</v>
      </c>
      <c r="F101">
        <f t="shared" si="7"/>
        <v>1.3</v>
      </c>
      <c r="G101">
        <v>1814</v>
      </c>
      <c r="H101" s="1">
        <v>196.23</v>
      </c>
    </row>
    <row r="102" spans="1:8" x14ac:dyDescent="0.45">
      <c r="A102" t="str">
        <f t="shared" si="6"/>
        <v>ModernxP+x600x700</v>
      </c>
      <c r="B102" t="s">
        <v>71</v>
      </c>
      <c r="C102" t="s">
        <v>1</v>
      </c>
      <c r="D102">
        <v>700</v>
      </c>
      <c r="E102">
        <v>600</v>
      </c>
      <c r="F102">
        <f t="shared" si="7"/>
        <v>1.3</v>
      </c>
      <c r="G102">
        <v>918</v>
      </c>
      <c r="H102" s="1">
        <v>99.86</v>
      </c>
    </row>
    <row r="103" spans="1:8" x14ac:dyDescent="0.45">
      <c r="A103" t="str">
        <f t="shared" si="6"/>
        <v>ModernxK3x1800x500</v>
      </c>
      <c r="B103" t="s">
        <v>71</v>
      </c>
      <c r="C103" t="s">
        <v>8</v>
      </c>
      <c r="D103">
        <v>500</v>
      </c>
      <c r="E103">
        <v>1800</v>
      </c>
      <c r="F103">
        <f t="shared" si="7"/>
        <v>1.3</v>
      </c>
      <c r="G103">
        <v>3701</v>
      </c>
      <c r="H103" s="1">
        <v>403</v>
      </c>
    </row>
    <row r="104" spans="1:8" x14ac:dyDescent="0.45">
      <c r="A104" t="str">
        <f t="shared" si="6"/>
        <v>ModernxK3x1800x600</v>
      </c>
      <c r="B104" t="s">
        <v>71</v>
      </c>
      <c r="C104" t="s">
        <v>8</v>
      </c>
      <c r="D104">
        <v>600</v>
      </c>
      <c r="E104">
        <v>1800</v>
      </c>
      <c r="F104">
        <f t="shared" si="7"/>
        <v>1.3</v>
      </c>
      <c r="G104">
        <v>4300</v>
      </c>
      <c r="H104" s="1">
        <v>469</v>
      </c>
    </row>
    <row r="105" spans="1:8" x14ac:dyDescent="0.45">
      <c r="A105" t="str">
        <f t="shared" si="6"/>
        <v>ModernxK3x1400x500</v>
      </c>
      <c r="B105" t="s">
        <v>71</v>
      </c>
      <c r="C105" t="s">
        <v>8</v>
      </c>
      <c r="D105">
        <v>500</v>
      </c>
      <c r="E105">
        <v>1400</v>
      </c>
      <c r="F105">
        <f t="shared" si="7"/>
        <v>1.3</v>
      </c>
      <c r="G105">
        <v>2878</v>
      </c>
      <c r="H105" s="1">
        <v>314</v>
      </c>
    </row>
    <row r="106" spans="1:8" x14ac:dyDescent="0.45">
      <c r="A106" t="str">
        <f t="shared" si="6"/>
        <v>ModernxK3x1600x600</v>
      </c>
      <c r="B106" t="s">
        <v>71</v>
      </c>
      <c r="C106" t="s">
        <v>8</v>
      </c>
      <c r="D106">
        <v>600</v>
      </c>
      <c r="E106">
        <v>1600</v>
      </c>
      <c r="F106">
        <f t="shared" si="7"/>
        <v>1.3</v>
      </c>
      <c r="G106">
        <v>3822</v>
      </c>
      <c r="H106" s="1">
        <v>417</v>
      </c>
    </row>
    <row r="107" spans="1:8" x14ac:dyDescent="0.45">
      <c r="A107" t="str">
        <f t="shared" si="6"/>
        <v>ModernxK3x1400x600</v>
      </c>
      <c r="B107" t="s">
        <v>71</v>
      </c>
      <c r="C107" t="s">
        <v>8</v>
      </c>
      <c r="D107">
        <v>600</v>
      </c>
      <c r="E107">
        <v>1400</v>
      </c>
      <c r="F107">
        <f t="shared" si="7"/>
        <v>1.3</v>
      </c>
      <c r="G107">
        <v>3345</v>
      </c>
      <c r="H107" s="1">
        <v>365</v>
      </c>
    </row>
    <row r="108" spans="1:8" x14ac:dyDescent="0.45">
      <c r="A108" t="str">
        <f t="shared" si="6"/>
        <v>ModernxK3x1600x500</v>
      </c>
      <c r="B108" t="s">
        <v>71</v>
      </c>
      <c r="C108" t="s">
        <v>8</v>
      </c>
      <c r="D108">
        <v>500</v>
      </c>
      <c r="E108">
        <v>1600</v>
      </c>
      <c r="F108">
        <f t="shared" si="7"/>
        <v>1.3</v>
      </c>
      <c r="G108">
        <v>3290</v>
      </c>
      <c r="H108" s="1">
        <v>359</v>
      </c>
    </row>
    <row r="109" spans="1:8" x14ac:dyDescent="0.45">
      <c r="A109" t="str">
        <f t="shared" si="6"/>
        <v>ModernxK1x400x450</v>
      </c>
      <c r="B109" t="s">
        <v>71</v>
      </c>
      <c r="C109" t="s">
        <v>0</v>
      </c>
      <c r="D109">
        <v>450</v>
      </c>
      <c r="E109">
        <v>400</v>
      </c>
      <c r="F109">
        <f t="shared" si="7"/>
        <v>1.3</v>
      </c>
      <c r="G109">
        <v>302</v>
      </c>
      <c r="H109" s="1">
        <v>33.53</v>
      </c>
    </row>
    <row r="110" spans="1:8" x14ac:dyDescent="0.45">
      <c r="A110" t="str">
        <f t="shared" si="6"/>
        <v>ModernxK1x1800x450</v>
      </c>
      <c r="B110" t="s">
        <v>71</v>
      </c>
      <c r="C110" t="s">
        <v>0</v>
      </c>
      <c r="D110">
        <v>450</v>
      </c>
      <c r="E110">
        <v>1800</v>
      </c>
      <c r="F110">
        <f t="shared" si="7"/>
        <v>1.3</v>
      </c>
      <c r="G110">
        <v>1361</v>
      </c>
      <c r="H110" s="1">
        <v>154.74</v>
      </c>
    </row>
    <row r="111" spans="1:8" x14ac:dyDescent="0.45">
      <c r="A111" t="str">
        <f t="shared" si="6"/>
        <v>ModernxK2x900x600</v>
      </c>
      <c r="B111" t="s">
        <v>71</v>
      </c>
      <c r="C111" t="s">
        <v>2</v>
      </c>
      <c r="D111">
        <v>600</v>
      </c>
      <c r="E111">
        <v>900</v>
      </c>
      <c r="F111">
        <f t="shared" si="7"/>
        <v>1.3</v>
      </c>
      <c r="G111">
        <v>1559</v>
      </c>
      <c r="H111" s="1">
        <v>93.42</v>
      </c>
    </row>
    <row r="112" spans="1:8" x14ac:dyDescent="0.45">
      <c r="A112" t="str">
        <f t="shared" si="6"/>
        <v>ModernxK1x1800x700</v>
      </c>
      <c r="B112" t="s">
        <v>71</v>
      </c>
      <c r="C112" t="s">
        <v>0</v>
      </c>
      <c r="D112">
        <v>700</v>
      </c>
      <c r="E112">
        <v>1800</v>
      </c>
      <c r="F112">
        <f t="shared" si="7"/>
        <v>1.3</v>
      </c>
      <c r="G112">
        <v>2011</v>
      </c>
      <c r="H112" s="1">
        <v>230.73</v>
      </c>
    </row>
    <row r="113" spans="1:8" x14ac:dyDescent="0.45">
      <c r="A113" t="str">
        <f t="shared" si="6"/>
        <v>ModernxK3x700x500</v>
      </c>
      <c r="B113" t="s">
        <v>71</v>
      </c>
      <c r="C113" t="s">
        <v>8</v>
      </c>
      <c r="D113">
        <v>500</v>
      </c>
      <c r="E113">
        <v>700</v>
      </c>
      <c r="F113">
        <f t="shared" si="7"/>
        <v>1.3</v>
      </c>
      <c r="G113">
        <v>1439</v>
      </c>
      <c r="H113" s="1">
        <v>166</v>
      </c>
    </row>
    <row r="114" spans="1:8" x14ac:dyDescent="0.45">
      <c r="A114" t="str">
        <f t="shared" si="6"/>
        <v>ModernxK3x700x600</v>
      </c>
      <c r="B114" t="s">
        <v>71</v>
      </c>
      <c r="C114" t="s">
        <v>8</v>
      </c>
      <c r="D114">
        <v>600</v>
      </c>
      <c r="E114">
        <v>700</v>
      </c>
      <c r="F114">
        <f t="shared" si="7"/>
        <v>1.3</v>
      </c>
      <c r="G114">
        <v>1672</v>
      </c>
      <c r="H114" s="1">
        <v>193</v>
      </c>
    </row>
    <row r="115" spans="1:8" x14ac:dyDescent="0.45">
      <c r="A115" t="str">
        <f t="shared" si="6"/>
        <v>ModernxK1x2000x450</v>
      </c>
      <c r="B115" t="s">
        <v>71</v>
      </c>
      <c r="C115" t="s">
        <v>0</v>
      </c>
      <c r="D115">
        <v>450</v>
      </c>
      <c r="E115">
        <v>2000</v>
      </c>
      <c r="F115">
        <f t="shared" si="7"/>
        <v>1.3</v>
      </c>
      <c r="G115">
        <v>1512</v>
      </c>
      <c r="H115" s="1">
        <v>175.38</v>
      </c>
    </row>
    <row r="116" spans="1:8" x14ac:dyDescent="0.45">
      <c r="A116" t="str">
        <f t="shared" si="6"/>
        <v>ModernxP+x1500x300</v>
      </c>
      <c r="B116" t="s">
        <v>71</v>
      </c>
      <c r="C116" t="s">
        <v>1</v>
      </c>
      <c r="D116">
        <v>300</v>
      </c>
      <c r="E116">
        <v>1500</v>
      </c>
      <c r="F116">
        <f t="shared" si="7"/>
        <v>1.3</v>
      </c>
      <c r="G116">
        <v>1118</v>
      </c>
      <c r="H116" s="1">
        <v>130.16</v>
      </c>
    </row>
    <row r="117" spans="1:8" x14ac:dyDescent="0.45">
      <c r="A117" t="str">
        <f t="shared" si="6"/>
        <v>ModernxP+x500x300</v>
      </c>
      <c r="B117" t="s">
        <v>71</v>
      </c>
      <c r="C117" t="s">
        <v>1</v>
      </c>
      <c r="D117">
        <v>300</v>
      </c>
      <c r="E117">
        <v>500</v>
      </c>
      <c r="F117">
        <f t="shared" si="7"/>
        <v>1.3</v>
      </c>
      <c r="G117">
        <v>373</v>
      </c>
      <c r="H117" s="1">
        <v>44.15</v>
      </c>
    </row>
    <row r="118" spans="1:8" x14ac:dyDescent="0.45">
      <c r="A118" t="str">
        <f t="shared" si="6"/>
        <v>ModernxK3x1100x700</v>
      </c>
      <c r="B118" t="s">
        <v>71</v>
      </c>
      <c r="C118" t="s">
        <v>8</v>
      </c>
      <c r="D118">
        <v>700</v>
      </c>
      <c r="E118">
        <v>1100</v>
      </c>
      <c r="F118">
        <f t="shared" si="7"/>
        <v>1.3</v>
      </c>
      <c r="G118">
        <v>2983</v>
      </c>
      <c r="H118" s="1">
        <v>355</v>
      </c>
    </row>
    <row r="119" spans="1:8" x14ac:dyDescent="0.45">
      <c r="A119" t="str">
        <f t="shared" si="6"/>
        <v>ModernxK3x1000x700</v>
      </c>
      <c r="B119" t="s">
        <v>71</v>
      </c>
      <c r="C119" t="s">
        <v>8</v>
      </c>
      <c r="D119">
        <v>700</v>
      </c>
      <c r="E119">
        <v>1000</v>
      </c>
      <c r="F119">
        <f t="shared" si="7"/>
        <v>1.3</v>
      </c>
      <c r="G119">
        <v>2712</v>
      </c>
      <c r="H119" s="1">
        <v>323</v>
      </c>
    </row>
    <row r="120" spans="1:8" x14ac:dyDescent="0.45">
      <c r="A120" t="str">
        <f t="shared" si="6"/>
        <v>ModernxK3x1200x700</v>
      </c>
      <c r="B120" t="s">
        <v>71</v>
      </c>
      <c r="C120" t="s">
        <v>8</v>
      </c>
      <c r="D120">
        <v>700</v>
      </c>
      <c r="E120">
        <v>1200</v>
      </c>
      <c r="F120">
        <f t="shared" si="7"/>
        <v>1.3</v>
      </c>
      <c r="G120">
        <v>3254</v>
      </c>
      <c r="H120" s="1">
        <v>388</v>
      </c>
    </row>
    <row r="121" spans="1:8" x14ac:dyDescent="0.45">
      <c r="A121" t="str">
        <f t="shared" si="6"/>
        <v>ModernxP+x400x700</v>
      </c>
      <c r="B121" t="s">
        <v>71</v>
      </c>
      <c r="C121" t="s">
        <v>1</v>
      </c>
      <c r="D121">
        <v>700</v>
      </c>
      <c r="E121">
        <v>400</v>
      </c>
      <c r="F121">
        <f t="shared" si="7"/>
        <v>1.3</v>
      </c>
      <c r="G121">
        <v>612</v>
      </c>
      <c r="H121" s="1">
        <v>72.98</v>
      </c>
    </row>
    <row r="122" spans="1:8" x14ac:dyDescent="0.45">
      <c r="A122" t="str">
        <f t="shared" si="6"/>
        <v>ModernxK1x2000x700</v>
      </c>
      <c r="B122" t="s">
        <v>71</v>
      </c>
      <c r="C122" t="s">
        <v>0</v>
      </c>
      <c r="D122">
        <v>700</v>
      </c>
      <c r="E122">
        <v>2000</v>
      </c>
      <c r="F122">
        <f t="shared" si="7"/>
        <v>1.3</v>
      </c>
      <c r="G122">
        <v>2234</v>
      </c>
      <c r="H122" s="1">
        <v>266.62</v>
      </c>
    </row>
    <row r="123" spans="1:8" x14ac:dyDescent="0.45">
      <c r="A123" t="str">
        <f t="shared" si="6"/>
        <v>ModernxK1x500x700</v>
      </c>
      <c r="B123" t="s">
        <v>71</v>
      </c>
      <c r="C123" t="s">
        <v>0</v>
      </c>
      <c r="D123">
        <v>700</v>
      </c>
      <c r="E123">
        <v>500</v>
      </c>
      <c r="F123">
        <f t="shared" si="7"/>
        <v>1.3</v>
      </c>
      <c r="G123">
        <v>559</v>
      </c>
      <c r="H123" s="1">
        <v>67.47</v>
      </c>
    </row>
    <row r="124" spans="1:8" x14ac:dyDescent="0.45">
      <c r="A124" t="str">
        <f t="shared" si="6"/>
        <v>ModernxP+x500x700</v>
      </c>
      <c r="B124" t="s">
        <v>71</v>
      </c>
      <c r="C124" t="s">
        <v>1</v>
      </c>
      <c r="D124">
        <v>700</v>
      </c>
      <c r="E124">
        <v>500</v>
      </c>
      <c r="F124">
        <f t="shared" si="7"/>
        <v>1.3</v>
      </c>
      <c r="G124">
        <v>765</v>
      </c>
      <c r="H124" s="1">
        <v>92.68</v>
      </c>
    </row>
    <row r="125" spans="1:8" x14ac:dyDescent="0.45">
      <c r="A125" t="str">
        <f t="shared" si="6"/>
        <v>ModernxK2x900x700</v>
      </c>
      <c r="B125" t="s">
        <v>71</v>
      </c>
      <c r="C125" t="s">
        <v>2</v>
      </c>
      <c r="D125">
        <v>700</v>
      </c>
      <c r="E125">
        <v>900</v>
      </c>
      <c r="F125">
        <f t="shared" si="7"/>
        <v>1.3</v>
      </c>
      <c r="G125">
        <v>1765</v>
      </c>
      <c r="H125" s="1">
        <v>155.07</v>
      </c>
    </row>
    <row r="126" spans="1:8" x14ac:dyDescent="0.45">
      <c r="A126" t="str">
        <f t="shared" si="6"/>
        <v>ModernxK3x600x600</v>
      </c>
      <c r="B126" t="s">
        <v>71</v>
      </c>
      <c r="C126" t="s">
        <v>8</v>
      </c>
      <c r="D126">
        <v>600</v>
      </c>
      <c r="E126">
        <v>600</v>
      </c>
      <c r="F126">
        <f t="shared" ref="F126:F131" si="8">F125</f>
        <v>1.3</v>
      </c>
      <c r="G126">
        <v>1433</v>
      </c>
      <c r="H126" s="1">
        <v>177</v>
      </c>
    </row>
    <row r="127" spans="1:8" x14ac:dyDescent="0.45">
      <c r="A127" t="str">
        <f t="shared" si="6"/>
        <v>ModernxK3x600x500</v>
      </c>
      <c r="B127" t="s">
        <v>71</v>
      </c>
      <c r="C127" t="s">
        <v>8</v>
      </c>
      <c r="D127">
        <v>500</v>
      </c>
      <c r="E127">
        <v>600</v>
      </c>
      <c r="F127">
        <f t="shared" si="8"/>
        <v>1.3</v>
      </c>
      <c r="G127">
        <v>1234</v>
      </c>
      <c r="H127" s="1">
        <v>152.51</v>
      </c>
    </row>
    <row r="128" spans="1:8" x14ac:dyDescent="0.45">
      <c r="A128" t="str">
        <f t="shared" si="6"/>
        <v>ModernxK3x900x700</v>
      </c>
      <c r="B128" t="s">
        <v>71</v>
      </c>
      <c r="C128" t="s">
        <v>8</v>
      </c>
      <c r="D128">
        <v>700</v>
      </c>
      <c r="E128">
        <v>900</v>
      </c>
      <c r="F128">
        <f t="shared" si="8"/>
        <v>1.3</v>
      </c>
      <c r="G128">
        <v>2441</v>
      </c>
      <c r="H128" s="1">
        <v>303</v>
      </c>
    </row>
    <row r="129" spans="1:8" x14ac:dyDescent="0.45">
      <c r="A129" t="str">
        <f t="shared" si="6"/>
        <v>ModernxK1x500x300</v>
      </c>
      <c r="B129" t="s">
        <v>71</v>
      </c>
      <c r="C129" t="s">
        <v>0</v>
      </c>
      <c r="D129">
        <v>300</v>
      </c>
      <c r="E129">
        <v>500</v>
      </c>
      <c r="F129">
        <f t="shared" si="8"/>
        <v>1.3</v>
      </c>
      <c r="G129">
        <v>255</v>
      </c>
      <c r="H129" s="1">
        <v>32.85</v>
      </c>
    </row>
    <row r="130" spans="1:8" x14ac:dyDescent="0.45">
      <c r="A130" t="str">
        <f t="shared" ref="A130:A147" si="9">B130&amp;"x"&amp;C130&amp;"x"&amp;E130&amp;"x"&amp;D130</f>
        <v>ModernxK3x800x700</v>
      </c>
      <c r="B130" t="s">
        <v>71</v>
      </c>
      <c r="C130" t="s">
        <v>8</v>
      </c>
      <c r="D130">
        <v>700</v>
      </c>
      <c r="E130">
        <v>800</v>
      </c>
      <c r="F130">
        <f t="shared" si="8"/>
        <v>1.3</v>
      </c>
      <c r="G130">
        <v>2170</v>
      </c>
      <c r="H130" s="1">
        <v>280</v>
      </c>
    </row>
    <row r="131" spans="1:8" x14ac:dyDescent="0.45">
      <c r="A131" t="str">
        <f t="shared" si="9"/>
        <v>ModernxK1x2200x450</v>
      </c>
      <c r="B131" t="s">
        <v>71</v>
      </c>
      <c r="C131" t="s">
        <v>0</v>
      </c>
      <c r="D131">
        <v>450</v>
      </c>
      <c r="E131">
        <v>2200</v>
      </c>
      <c r="F131">
        <f t="shared" si="8"/>
        <v>1.3</v>
      </c>
      <c r="G131">
        <v>1663</v>
      </c>
      <c r="H131" s="1">
        <v>218.4</v>
      </c>
    </row>
    <row r="132" spans="1:8" x14ac:dyDescent="0.45">
      <c r="A132" t="str">
        <f t="shared" si="9"/>
        <v>ModernxK3x1600x700</v>
      </c>
      <c r="B132" t="s">
        <v>71</v>
      </c>
      <c r="C132" t="s">
        <v>8</v>
      </c>
      <c r="D132">
        <v>700</v>
      </c>
      <c r="E132">
        <v>1600</v>
      </c>
      <c r="F132">
        <f t="shared" ref="F132:F147" si="10">F131</f>
        <v>1.3</v>
      </c>
      <c r="G132">
        <v>4339</v>
      </c>
      <c r="H132" s="1">
        <v>571</v>
      </c>
    </row>
    <row r="133" spans="1:8" x14ac:dyDescent="0.45">
      <c r="A133" t="str">
        <f t="shared" si="9"/>
        <v>ModernxK3x1400x700</v>
      </c>
      <c r="B133" t="s">
        <v>71</v>
      </c>
      <c r="C133" t="s">
        <v>8</v>
      </c>
      <c r="D133">
        <v>700</v>
      </c>
      <c r="E133">
        <v>1400</v>
      </c>
      <c r="F133">
        <f t="shared" si="10"/>
        <v>1.3</v>
      </c>
      <c r="G133">
        <v>3797</v>
      </c>
      <c r="H133" s="1">
        <v>500</v>
      </c>
    </row>
    <row r="134" spans="1:8" x14ac:dyDescent="0.45">
      <c r="A134" t="str">
        <f t="shared" si="9"/>
        <v>ModernxK3x1800x700</v>
      </c>
      <c r="B134" t="s">
        <v>71</v>
      </c>
      <c r="C134" t="s">
        <v>8</v>
      </c>
      <c r="D134">
        <v>700</v>
      </c>
      <c r="E134">
        <v>1800</v>
      </c>
      <c r="F134">
        <f t="shared" si="10"/>
        <v>1.3</v>
      </c>
      <c r="G134">
        <v>4882</v>
      </c>
      <c r="H134" s="1">
        <v>643</v>
      </c>
    </row>
    <row r="135" spans="1:8" x14ac:dyDescent="0.45">
      <c r="A135" t="str">
        <f t="shared" si="9"/>
        <v>ModernxK3x500x600</v>
      </c>
      <c r="B135" t="s">
        <v>71</v>
      </c>
      <c r="C135" t="s">
        <v>8</v>
      </c>
      <c r="D135">
        <v>600</v>
      </c>
      <c r="E135">
        <v>500</v>
      </c>
      <c r="F135">
        <f t="shared" si="10"/>
        <v>1.3</v>
      </c>
      <c r="G135">
        <v>1195</v>
      </c>
      <c r="H135" s="1">
        <v>160</v>
      </c>
    </row>
    <row r="136" spans="1:8" x14ac:dyDescent="0.45">
      <c r="A136" t="str">
        <f t="shared" si="9"/>
        <v>ModernxK1x400x700</v>
      </c>
      <c r="B136" t="s">
        <v>71</v>
      </c>
      <c r="C136" t="s">
        <v>0</v>
      </c>
      <c r="D136">
        <v>700</v>
      </c>
      <c r="E136">
        <v>400</v>
      </c>
      <c r="F136">
        <f t="shared" si="10"/>
        <v>1.3</v>
      </c>
      <c r="G136">
        <v>447</v>
      </c>
      <c r="H136" s="1">
        <v>60.71</v>
      </c>
    </row>
    <row r="137" spans="1:8" x14ac:dyDescent="0.45">
      <c r="A137" t="str">
        <f t="shared" si="9"/>
        <v>ModernxK3x2000x700</v>
      </c>
      <c r="B137" t="s">
        <v>71</v>
      </c>
      <c r="C137" t="s">
        <v>8</v>
      </c>
      <c r="D137">
        <v>700</v>
      </c>
      <c r="E137">
        <v>2000</v>
      </c>
      <c r="F137">
        <f t="shared" si="10"/>
        <v>1.3</v>
      </c>
      <c r="G137">
        <v>5424</v>
      </c>
      <c r="H137" s="1">
        <v>743</v>
      </c>
    </row>
    <row r="138" spans="1:8" x14ac:dyDescent="0.45">
      <c r="A138" t="str">
        <f t="shared" si="9"/>
        <v>ModernxK3x700x700</v>
      </c>
      <c r="B138" t="s">
        <v>71</v>
      </c>
      <c r="C138" t="s">
        <v>8</v>
      </c>
      <c r="D138">
        <v>700</v>
      </c>
      <c r="E138">
        <v>700</v>
      </c>
      <c r="F138">
        <f t="shared" si="10"/>
        <v>1.3</v>
      </c>
      <c r="G138">
        <v>1898</v>
      </c>
      <c r="H138" s="1">
        <v>264</v>
      </c>
    </row>
    <row r="139" spans="1:8" x14ac:dyDescent="0.45">
      <c r="A139" t="str">
        <f t="shared" si="9"/>
        <v>ModernxK3x400x600</v>
      </c>
      <c r="B139" t="s">
        <v>71</v>
      </c>
      <c r="C139" t="s">
        <v>8</v>
      </c>
      <c r="D139">
        <v>600</v>
      </c>
      <c r="E139">
        <v>400</v>
      </c>
      <c r="F139">
        <f t="shared" si="10"/>
        <v>1.3</v>
      </c>
      <c r="G139">
        <v>956</v>
      </c>
      <c r="H139" s="1">
        <v>137</v>
      </c>
    </row>
    <row r="140" spans="1:8" x14ac:dyDescent="0.45">
      <c r="A140" t="str">
        <f t="shared" si="9"/>
        <v>ModernxK3x600x700</v>
      </c>
      <c r="B140" t="s">
        <v>71</v>
      </c>
      <c r="C140" t="s">
        <v>8</v>
      </c>
      <c r="D140">
        <v>700</v>
      </c>
      <c r="E140">
        <v>600</v>
      </c>
      <c r="F140">
        <f t="shared" si="10"/>
        <v>1.3</v>
      </c>
      <c r="G140">
        <v>1627</v>
      </c>
      <c r="H140" s="1">
        <v>242</v>
      </c>
    </row>
    <row r="141" spans="1:8" x14ac:dyDescent="0.45">
      <c r="A141" t="str">
        <f t="shared" si="9"/>
        <v>ModernxK3x1000x300</v>
      </c>
      <c r="B141" t="s">
        <v>71</v>
      </c>
      <c r="C141" t="s">
        <v>8</v>
      </c>
      <c r="D141">
        <v>300</v>
      </c>
      <c r="E141">
        <v>1000</v>
      </c>
      <c r="F141">
        <f t="shared" si="10"/>
        <v>1.3</v>
      </c>
      <c r="G141">
        <v>1349</v>
      </c>
      <c r="H141" s="1">
        <v>201</v>
      </c>
    </row>
    <row r="142" spans="1:8" x14ac:dyDescent="0.45">
      <c r="A142" t="str">
        <f t="shared" si="9"/>
        <v>ModernxK3x2400x500</v>
      </c>
      <c r="B142" t="s">
        <v>71</v>
      </c>
      <c r="C142" t="s">
        <v>8</v>
      </c>
      <c r="D142">
        <v>500</v>
      </c>
      <c r="E142">
        <v>2400</v>
      </c>
      <c r="F142">
        <f t="shared" si="10"/>
        <v>1.3</v>
      </c>
      <c r="G142">
        <v>4934</v>
      </c>
      <c r="H142" s="1">
        <v>741</v>
      </c>
    </row>
    <row r="143" spans="1:8" x14ac:dyDescent="0.45">
      <c r="A143" t="str">
        <f t="shared" si="9"/>
        <v>ModernxK3x2000x600</v>
      </c>
      <c r="B143" t="s">
        <v>71</v>
      </c>
      <c r="C143" t="s">
        <v>8</v>
      </c>
      <c r="D143">
        <v>600</v>
      </c>
      <c r="E143">
        <v>2000</v>
      </c>
      <c r="F143">
        <f t="shared" si="10"/>
        <v>1.3</v>
      </c>
      <c r="G143">
        <v>4778</v>
      </c>
      <c r="H143" s="1">
        <v>718</v>
      </c>
    </row>
    <row r="144" spans="1:8" x14ac:dyDescent="0.45">
      <c r="A144" t="str">
        <f t="shared" si="9"/>
        <v>ModernxK3x2000x500</v>
      </c>
      <c r="B144" t="s">
        <v>71</v>
      </c>
      <c r="C144" t="s">
        <v>8</v>
      </c>
      <c r="D144">
        <v>500</v>
      </c>
      <c r="E144">
        <v>2000</v>
      </c>
      <c r="F144">
        <f t="shared" si="10"/>
        <v>1.3</v>
      </c>
      <c r="G144">
        <v>4112</v>
      </c>
      <c r="H144" s="1">
        <v>618</v>
      </c>
    </row>
    <row r="145" spans="1:8" x14ac:dyDescent="0.45">
      <c r="A145" t="str">
        <f t="shared" si="9"/>
        <v>ModernxK3x2400x600</v>
      </c>
      <c r="B145" t="s">
        <v>71</v>
      </c>
      <c r="C145" t="s">
        <v>8</v>
      </c>
      <c r="D145">
        <v>600</v>
      </c>
      <c r="E145">
        <v>2400</v>
      </c>
      <c r="F145">
        <f t="shared" si="10"/>
        <v>1.3</v>
      </c>
      <c r="G145">
        <v>5734</v>
      </c>
      <c r="H145" s="1">
        <v>862</v>
      </c>
    </row>
    <row r="146" spans="1:8" x14ac:dyDescent="0.45">
      <c r="A146" t="str">
        <f t="shared" si="9"/>
        <v>ModernxK3x2000x300</v>
      </c>
      <c r="B146" t="s">
        <v>71</v>
      </c>
      <c r="C146" t="s">
        <v>8</v>
      </c>
      <c r="D146">
        <v>300</v>
      </c>
      <c r="E146">
        <v>2000</v>
      </c>
      <c r="F146">
        <f t="shared" si="10"/>
        <v>1.3</v>
      </c>
      <c r="G146">
        <v>2698</v>
      </c>
      <c r="H146" s="1">
        <v>428</v>
      </c>
    </row>
    <row r="147" spans="1:8" x14ac:dyDescent="0.45">
      <c r="A147" t="str">
        <f t="shared" si="9"/>
        <v>ModernxK3x500x700</v>
      </c>
      <c r="B147" t="s">
        <v>71</v>
      </c>
      <c r="C147" t="s">
        <v>8</v>
      </c>
      <c r="D147">
        <v>700</v>
      </c>
      <c r="E147">
        <v>500</v>
      </c>
      <c r="F147">
        <f t="shared" si="10"/>
        <v>1.3</v>
      </c>
      <c r="G147">
        <v>1356</v>
      </c>
      <c r="H147" s="1">
        <v>219</v>
      </c>
    </row>
    <row r="148" spans="1:8" x14ac:dyDescent="0.45">
      <c r="H148" s="1"/>
    </row>
    <row r="149" spans="1:8" x14ac:dyDescent="0.45">
      <c r="H149" s="1"/>
    </row>
    <row r="150" spans="1:8" x14ac:dyDescent="0.45">
      <c r="H150" s="1"/>
    </row>
    <row r="151" spans="1:8" x14ac:dyDescent="0.45">
      <c r="H151" s="1"/>
    </row>
    <row r="152" spans="1:8" x14ac:dyDescent="0.45">
      <c r="H152" s="1"/>
    </row>
    <row r="153" spans="1:8" x14ac:dyDescent="0.45">
      <c r="H153" s="1"/>
    </row>
    <row r="154" spans="1:8" x14ac:dyDescent="0.45">
      <c r="H154" s="1"/>
    </row>
    <row r="155" spans="1:8" x14ac:dyDescent="0.45">
      <c r="H155" s="1"/>
    </row>
    <row r="156" spans="1:8" x14ac:dyDescent="0.45">
      <c r="H156" s="1"/>
    </row>
    <row r="157" spans="1:8" x14ac:dyDescent="0.45">
      <c r="H157" s="1"/>
    </row>
    <row r="158" spans="1:8" x14ac:dyDescent="0.45">
      <c r="H158" s="1"/>
    </row>
    <row r="159" spans="1:8" x14ac:dyDescent="0.45">
      <c r="H159" s="1"/>
    </row>
    <row r="160" spans="1:8" x14ac:dyDescent="0.45">
      <c r="H160" s="1"/>
    </row>
    <row r="161" spans="8:8" x14ac:dyDescent="0.45">
      <c r="H161" s="1"/>
    </row>
    <row r="162" spans="8:8" x14ac:dyDescent="0.45">
      <c r="H162" s="1"/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sheetPr codeName="Sheet6"/>
  <dimension ref="A1:O14"/>
  <sheetViews>
    <sheetView workbookViewId="0">
      <selection activeCell="C2" sqref="C2"/>
    </sheetView>
  </sheetViews>
  <sheetFormatPr defaultRowHeight="14.25" x14ac:dyDescent="0.45"/>
  <cols>
    <col min="11" max="11" width="18.73046875" bestFit="1" customWidth="1"/>
  </cols>
  <sheetData>
    <row r="1" spans="1:15" x14ac:dyDescent="0.45">
      <c r="A1" s="58" t="s">
        <v>70</v>
      </c>
      <c r="B1" s="59" t="s">
        <v>91</v>
      </c>
      <c r="C1" s="59" t="s">
        <v>7</v>
      </c>
      <c r="D1" s="59" t="s">
        <v>4</v>
      </c>
      <c r="E1" s="59" t="s">
        <v>3</v>
      </c>
      <c r="F1" s="59" t="s">
        <v>83</v>
      </c>
      <c r="G1" s="59" t="s">
        <v>86</v>
      </c>
      <c r="H1" s="59" t="s">
        <v>72</v>
      </c>
      <c r="I1" s="60" t="s">
        <v>73</v>
      </c>
      <c r="K1" t="s">
        <v>123</v>
      </c>
      <c r="O1" t="s">
        <v>73</v>
      </c>
    </row>
    <row r="2" spans="1:15" x14ac:dyDescent="0.45">
      <c r="A2" s="61" t="s">
        <v>12</v>
      </c>
      <c r="B2" s="62" t="s">
        <v>92</v>
      </c>
      <c r="C2" s="62">
        <v>1800</v>
      </c>
      <c r="D2" s="62">
        <v>600</v>
      </c>
      <c r="E2" s="62" t="s">
        <v>71</v>
      </c>
      <c r="F2" s="62" t="s">
        <v>8</v>
      </c>
      <c r="G2" s="62">
        <v>95</v>
      </c>
      <c r="H2" s="62" t="s">
        <v>98</v>
      </c>
      <c r="I2" s="63" t="s">
        <v>75</v>
      </c>
      <c r="K2" t="str">
        <f>VLOOKUP(H2,'RadiatorDatabase'!A:A,1,FALSE)</f>
        <v>ModernxK2x900x600</v>
      </c>
      <c r="O2" t="s">
        <v>74</v>
      </c>
    </row>
    <row r="3" spans="1:15" x14ac:dyDescent="0.45">
      <c r="A3" s="64" t="s">
        <v>12</v>
      </c>
      <c r="B3" s="65" t="s">
        <v>93</v>
      </c>
      <c r="C3" s="65">
        <v>2000</v>
      </c>
      <c r="D3" s="65">
        <v>700</v>
      </c>
      <c r="E3" s="65" t="s">
        <v>71</v>
      </c>
      <c r="F3" s="65" t="s">
        <v>8</v>
      </c>
      <c r="G3" s="65">
        <v>95</v>
      </c>
      <c r="H3" s="65" t="s">
        <v>98</v>
      </c>
      <c r="I3" s="66" t="s">
        <v>76</v>
      </c>
      <c r="K3" t="str">
        <f>VLOOKUP(H3,'RadiatorDatabase'!A:A,1,FALSE)</f>
        <v>ModernxK2x900x600</v>
      </c>
      <c r="O3" t="s">
        <v>75</v>
      </c>
    </row>
    <row r="4" spans="1:15" x14ac:dyDescent="0.45">
      <c r="A4" s="61" t="s">
        <v>18</v>
      </c>
      <c r="B4" s="62" t="s">
        <v>92</v>
      </c>
      <c r="C4" s="62">
        <v>1600</v>
      </c>
      <c r="D4" s="62">
        <v>900</v>
      </c>
      <c r="E4" s="62" t="s">
        <v>71</v>
      </c>
      <c r="F4" s="62" t="s">
        <v>8</v>
      </c>
      <c r="G4" s="62">
        <v>95</v>
      </c>
      <c r="H4" s="62" t="s">
        <v>82</v>
      </c>
      <c r="I4" s="63" t="s">
        <v>76</v>
      </c>
      <c r="K4" t="str">
        <f>VLOOKUP(H4,'RadiatorDatabase'!A:A,1,FALSE)</f>
        <v>ModernxK2x1200x600</v>
      </c>
      <c r="O4" t="s">
        <v>76</v>
      </c>
    </row>
    <row r="5" spans="1:15" x14ac:dyDescent="0.45">
      <c r="A5" s="64" t="s">
        <v>14</v>
      </c>
      <c r="B5" s="65" t="s">
        <v>92</v>
      </c>
      <c r="C5" s="65">
        <v>1700</v>
      </c>
      <c r="D5" s="65">
        <v>700</v>
      </c>
      <c r="E5" s="65" t="s">
        <v>71</v>
      </c>
      <c r="F5" s="65" t="s">
        <v>8</v>
      </c>
      <c r="G5" s="65">
        <v>95</v>
      </c>
      <c r="H5" s="65" t="s">
        <v>82</v>
      </c>
      <c r="I5" s="66" t="s">
        <v>76</v>
      </c>
      <c r="K5" t="str">
        <f>VLOOKUP(H5,'RadiatorDatabase'!A:A,1,FALSE)</f>
        <v>ModernxK2x1200x600</v>
      </c>
      <c r="O5" t="s">
        <v>78</v>
      </c>
    </row>
    <row r="6" spans="1:15" x14ac:dyDescent="0.45">
      <c r="A6" s="61" t="s">
        <v>19</v>
      </c>
      <c r="B6" s="62" t="s">
        <v>92</v>
      </c>
      <c r="C6" s="62">
        <v>1000</v>
      </c>
      <c r="D6" s="62">
        <v>700</v>
      </c>
      <c r="E6" s="62" t="s">
        <v>71</v>
      </c>
      <c r="F6" s="62" t="s">
        <v>8</v>
      </c>
      <c r="G6" s="62">
        <v>95</v>
      </c>
      <c r="H6" s="62" t="s">
        <v>99</v>
      </c>
      <c r="I6" s="63" t="s">
        <v>76</v>
      </c>
      <c r="K6" t="str">
        <f>VLOOKUP(H6,'RadiatorDatabase'!A:A,1,FALSE)</f>
        <v>ModernxK1x600x700</v>
      </c>
    </row>
    <row r="7" spans="1:15" x14ac:dyDescent="0.45">
      <c r="A7" s="64" t="s">
        <v>17</v>
      </c>
      <c r="B7" s="65" t="s">
        <v>92</v>
      </c>
      <c r="C7" s="65">
        <v>1500</v>
      </c>
      <c r="D7" s="65">
        <v>600</v>
      </c>
      <c r="E7" s="65" t="s">
        <v>71</v>
      </c>
      <c r="F7" s="65" t="s">
        <v>8</v>
      </c>
      <c r="G7" s="65">
        <v>95</v>
      </c>
      <c r="H7" s="65" t="s">
        <v>100</v>
      </c>
      <c r="I7" s="66" t="s">
        <v>76</v>
      </c>
      <c r="K7" t="str">
        <f>VLOOKUP(H7,'RadiatorDatabase'!A:A,1,FALSE)</f>
        <v>ModernxK2x1000x600</v>
      </c>
      <c r="O7" s="31" t="s">
        <v>127</v>
      </c>
    </row>
    <row r="8" spans="1:15" x14ac:dyDescent="0.45">
      <c r="A8" s="61" t="s">
        <v>17</v>
      </c>
      <c r="B8" s="62" t="s">
        <v>93</v>
      </c>
      <c r="C8" s="62">
        <v>1000</v>
      </c>
      <c r="D8" s="62">
        <v>600</v>
      </c>
      <c r="E8" s="62" t="s">
        <v>71</v>
      </c>
      <c r="F8" s="62" t="s">
        <v>8</v>
      </c>
      <c r="G8" s="62">
        <v>95</v>
      </c>
      <c r="H8" s="62" t="s">
        <v>99</v>
      </c>
      <c r="I8" s="63" t="s">
        <v>76</v>
      </c>
      <c r="K8" t="str">
        <f>VLOOKUP(H8,'RadiatorDatabase'!A:A,1,FALSE)</f>
        <v>ModernxK1x600x700</v>
      </c>
    </row>
    <row r="9" spans="1:15" x14ac:dyDescent="0.45">
      <c r="A9" s="64" t="s">
        <v>24</v>
      </c>
      <c r="B9" s="65" t="s">
        <v>92</v>
      </c>
      <c r="C9" s="65">
        <v>1000</v>
      </c>
      <c r="D9" s="65">
        <v>600</v>
      </c>
      <c r="E9" s="65" t="s">
        <v>71</v>
      </c>
      <c r="F9" s="65" t="s">
        <v>8</v>
      </c>
      <c r="G9" s="65">
        <v>95</v>
      </c>
      <c r="H9" s="65" t="s">
        <v>118</v>
      </c>
      <c r="I9" s="66" t="s">
        <v>76</v>
      </c>
      <c r="K9" t="str">
        <f>VLOOKUP(H9,'RadiatorDatabase'!A:A,1,FALSE)</f>
        <v>ModernxK1x900x700</v>
      </c>
    </row>
    <row r="10" spans="1:15" x14ac:dyDescent="0.45">
      <c r="A10" s="61" t="s">
        <v>97</v>
      </c>
      <c r="B10" s="62" t="s">
        <v>92</v>
      </c>
      <c r="C10" s="62">
        <v>1800</v>
      </c>
      <c r="D10" s="62">
        <v>700</v>
      </c>
      <c r="E10" s="62" t="s">
        <v>71</v>
      </c>
      <c r="F10" s="62" t="s">
        <v>8</v>
      </c>
      <c r="G10" s="62">
        <v>95</v>
      </c>
      <c r="H10" s="62" t="s">
        <v>100</v>
      </c>
      <c r="I10" s="63" t="s">
        <v>76</v>
      </c>
      <c r="K10" t="str">
        <f>VLOOKUP(H10,'RadiatorDatabase'!A:A,1,FALSE)</f>
        <v>ModernxK2x1000x600</v>
      </c>
    </row>
    <row r="11" spans="1:15" x14ac:dyDescent="0.45">
      <c r="A11" s="64" t="s">
        <v>96</v>
      </c>
      <c r="B11" s="65" t="s">
        <v>92</v>
      </c>
      <c r="C11" s="65">
        <v>1800</v>
      </c>
      <c r="D11" s="65">
        <v>700</v>
      </c>
      <c r="E11" s="65" t="s">
        <v>71</v>
      </c>
      <c r="F11" s="65" t="s">
        <v>8</v>
      </c>
      <c r="G11" s="65">
        <v>95</v>
      </c>
      <c r="H11" s="65" t="s">
        <v>119</v>
      </c>
      <c r="I11" s="66" t="s">
        <v>76</v>
      </c>
      <c r="K11" t="str">
        <f>VLOOKUP(H11,'RadiatorDatabase'!A:A,1,FALSE)</f>
        <v>ModernxK2x700x600</v>
      </c>
    </row>
    <row r="12" spans="1:15" x14ac:dyDescent="0.45">
      <c r="A12" s="61" t="s">
        <v>95</v>
      </c>
      <c r="B12" s="62" t="s">
        <v>92</v>
      </c>
      <c r="C12" s="62">
        <v>1800</v>
      </c>
      <c r="D12" s="62">
        <v>700</v>
      </c>
      <c r="E12" s="62" t="s">
        <v>71</v>
      </c>
      <c r="F12" s="62" t="s">
        <v>8</v>
      </c>
      <c r="G12" s="62">
        <v>95</v>
      </c>
      <c r="H12" s="62" t="s">
        <v>120</v>
      </c>
      <c r="I12" s="63" t="s">
        <v>76</v>
      </c>
      <c r="K12" t="str">
        <f>VLOOKUP(H12,'RadiatorDatabase'!A:A,1,FALSE)</f>
        <v>ModernxK1x800x600</v>
      </c>
    </row>
    <row r="13" spans="1:15" x14ac:dyDescent="0.45">
      <c r="A13" s="64" t="s">
        <v>20</v>
      </c>
      <c r="B13" s="65" t="s">
        <v>92</v>
      </c>
      <c r="C13" s="65">
        <v>1800</v>
      </c>
      <c r="D13" s="65">
        <v>600</v>
      </c>
      <c r="E13" s="65" t="s">
        <v>71</v>
      </c>
      <c r="F13" s="65" t="s">
        <v>8</v>
      </c>
      <c r="G13" s="65">
        <v>95</v>
      </c>
      <c r="H13" s="65" t="s">
        <v>121</v>
      </c>
      <c r="I13" s="66" t="s">
        <v>76</v>
      </c>
      <c r="K13" t="str">
        <f>VLOOKUP(H13,'RadiatorDatabase'!A:A,1,FALSE)</f>
        <v>ModernxK1x900x600</v>
      </c>
    </row>
    <row r="14" spans="1:15" x14ac:dyDescent="0.45">
      <c r="A14" s="55" t="s">
        <v>25</v>
      </c>
      <c r="B14" s="56" t="s">
        <v>92</v>
      </c>
      <c r="C14" s="56">
        <v>1000</v>
      </c>
      <c r="D14" s="56">
        <v>600</v>
      </c>
      <c r="E14" s="56" t="s">
        <v>71</v>
      </c>
      <c r="F14" s="56" t="s">
        <v>8</v>
      </c>
      <c r="G14" s="56">
        <v>95</v>
      </c>
      <c r="H14" s="56" t="s">
        <v>122</v>
      </c>
      <c r="I14" s="57" t="s">
        <v>76</v>
      </c>
      <c r="K14" t="str">
        <f>VLOOKUP(H14,'RadiatorDatabase'!A:A,1,FALSE)</f>
        <v>ModernxK1x600x600</v>
      </c>
    </row>
  </sheetData>
  <dataValidations count="1">
    <dataValidation type="list" allowBlank="1" showInputMessage="1" showErrorMessage="1" sqref="I2:I14" xr:uid="{D7A455FC-3304-487E-A662-A1B935170611}">
      <formula1>$S$2:$S$4</formula1>
    </dataValidation>
  </dataValidations>
  <hyperlinks>
    <hyperlink ref="O7" r:id="rId1" display="https://www.youtube.com/watch?v=RXSH2UiDc5g" xr:uid="{934F75FF-1D00-4663-B29F-6C564E2F2D6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65890CA2-F1A7-4285-A48C-25F54E1662B9}">
          <x14:formula1>
            <xm:f>'RadiatorDatabase'!$A$2:$A$147</xm:f>
          </x14:formula1>
          <xm:sqref>H3:H5 H7:H14</xm:sqref>
        </x14:dataValidation>
        <x14:dataValidation type="list" allowBlank="1" showInputMessage="1" showErrorMessage="1" xr:uid="{293B7A05-DF40-4A48-B853-65447368AE4F}">
          <x14:formula1>
            <xm:f>'RadiatorDatabase'!$M$2:$M$5</xm:f>
          </x14:formula1>
          <xm:sqref>F2:F5 F7:F14</xm:sqref>
        </x14:dataValidation>
        <x14:dataValidation type="list" allowBlank="1" showInputMessage="1" showErrorMessage="1" xr:uid="{02869FBC-987B-4AB8-9BDC-D5F9BA8BEAB1}">
          <x14:formula1>
            <xm:f>'RadiatorDatabase'!$L$2:$L$2</xm:f>
          </x14:formula1>
          <xm:sqref>E2:E5 E7:E14</xm:sqref>
        </x14:dataValidation>
        <x14:dataValidation type="list" allowBlank="1" showInputMessage="1" showErrorMessage="1" xr:uid="{112EC4B4-60BD-47AB-83C7-BA35353C206B}">
          <x14:formula1>
            <xm:f>'RadiatorDatabase'!$A$2:$A$146</xm:f>
          </x14:formula1>
          <xm:sqref>H2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sheetPr codeName="Sheet7"/>
  <dimension ref="A1:I222"/>
  <sheetViews>
    <sheetView workbookViewId="0">
      <selection activeCell="B6" sqref="B6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9" x14ac:dyDescent="0.45">
      <c r="A1" t="s">
        <v>87</v>
      </c>
      <c r="B1" cm="1" vm="1">
        <f t="array" ref="B1">_xlfn._xlws.PY(0,1)</f>
        <v>0</v>
      </c>
      <c r="C1" t="s">
        <v>124</v>
      </c>
    </row>
    <row r="2" spans="1:9" x14ac:dyDescent="0.45">
      <c r="A2" t="s">
        <v>88</v>
      </c>
      <c r="B2" cm="1" vm="1">
        <f t="array" ref="B2">_xlfn._xlws.PY(1,1)</f>
        <v>0</v>
      </c>
    </row>
    <row r="3" spans="1:9" x14ac:dyDescent="0.45">
      <c r="A3" t="s">
        <v>89</v>
      </c>
      <c r="B3" cm="1" vm="1">
        <f t="array" ref="B3">_xlfn._xlws.PY(2,1)</f>
        <v>0</v>
      </c>
    </row>
    <row r="4" spans="1:9" x14ac:dyDescent="0.45">
      <c r="A4" t="s">
        <v>90</v>
      </c>
      <c r="B4" cm="1" vm="1">
        <f t="array" ref="B4">_xlfn._xlws.PY(3,1)</f>
        <v>0</v>
      </c>
    </row>
    <row r="5" spans="1:9" x14ac:dyDescent="0.45">
      <c r="A5" t="s">
        <v>405</v>
      </c>
      <c r="B5" s="29" t="b">
        <v>1</v>
      </c>
    </row>
    <row r="6" spans="1:9" x14ac:dyDescent="0.45">
      <c r="A6" t="s">
        <v>125</v>
      </c>
      <c r="B6">
        <v>45</v>
      </c>
    </row>
    <row r="7" spans="1:9" x14ac:dyDescent="0.45">
      <c r="A7" t="s">
        <v>94</v>
      </c>
      <c r="B7" cm="1" vm="1">
        <f t="array" ref="B7">_xlfn._xlws.PY(4,1,RadiatorDatabase[#All],Rooms[#All],RoomEmittersMaxSizes,CalculateRadiatorChoicesFlag)</f>
        <v>0</v>
      </c>
    </row>
    <row r="9" spans="1:9" x14ac:dyDescent="0.45">
      <c r="A9">
        <f>Scenarios!A3</f>
        <v>65</v>
      </c>
      <c r="B9" t="str" cm="1">
        <f t="array" ref="B9:I22">_xlfn._xlws.PY(5,0,CalculateRadiatorChoicesFlag,A9)</f>
        <v>Room Name</v>
      </c>
      <c r="C9" t="str">
        <v>Location name</v>
      </c>
      <c r="D9" t="str">
        <v>Originally</v>
      </c>
      <c r="E9" t="str">
        <v>Proposed Radiator</v>
      </c>
      <c r="F9" t="str">
        <v>£</v>
      </c>
      <c r="G9" t="str">
        <v>Labour Cost</v>
      </c>
      <c r="H9" t="str">
        <v>Status</v>
      </c>
      <c r="I9" t="str">
        <v>Watts</v>
      </c>
    </row>
    <row r="10" spans="1:9" x14ac:dyDescent="0.45">
      <c r="B10" t="str">
        <v>Lounge</v>
      </c>
      <c r="C10" t="str">
        <v>Loc1</v>
      </c>
      <c r="D10" t="str">
        <v>ModernxK2x900x600</v>
      </c>
      <c r="E10" t="str">
        <v>ModernxK2x900x600</v>
      </c>
      <c r="F10">
        <v>0</v>
      </c>
      <c r="G10">
        <v>0</v>
      </c>
      <c r="H10" t="str">
        <v>Original</v>
      </c>
      <c r="I10">
        <v>1223.6230101759752</v>
      </c>
    </row>
    <row r="11" spans="1:9" x14ac:dyDescent="0.45">
      <c r="B11" t="str">
        <v>Lounge</v>
      </c>
      <c r="C11" t="str">
        <v>Loc2</v>
      </c>
      <c r="D11" t="str">
        <v>ModernxK2x900x600</v>
      </c>
      <c r="E11" t="str">
        <v>ModernxK2x900x600</v>
      </c>
      <c r="F11">
        <v>0</v>
      </c>
      <c r="G11">
        <v>0</v>
      </c>
      <c r="H11" t="str">
        <v>Original</v>
      </c>
      <c r="I11">
        <v>1223.6230101759752</v>
      </c>
    </row>
    <row r="12" spans="1:9" x14ac:dyDescent="0.45">
      <c r="B12" t="str">
        <v>Dining</v>
      </c>
      <c r="C12" t="str">
        <v>Loc1</v>
      </c>
      <c r="D12" t="str">
        <v>ModernxK2x1200x600</v>
      </c>
      <c r="E12" t="str">
        <v>ModernxK2x1200x600</v>
      </c>
      <c r="F12">
        <v>0</v>
      </c>
      <c r="G12">
        <v>0</v>
      </c>
      <c r="H12" t="str">
        <v>Original</v>
      </c>
      <c r="I12">
        <v>1785.881144029755</v>
      </c>
    </row>
    <row r="13" spans="1:9" x14ac:dyDescent="0.45">
      <c r="B13" t="str">
        <v>Kitchen</v>
      </c>
      <c r="C13" t="str">
        <v>Loc1</v>
      </c>
      <c r="D13" t="str">
        <v>ModernxK2x1200x600</v>
      </c>
      <c r="E13" t="str">
        <v>ModernxK2x1200x600</v>
      </c>
      <c r="F13">
        <v>0</v>
      </c>
      <c r="G13">
        <v>0</v>
      </c>
      <c r="H13" t="str">
        <v>Original</v>
      </c>
      <c r="I13">
        <v>1785.881144029755</v>
      </c>
    </row>
    <row r="14" spans="1:9" x14ac:dyDescent="0.45">
      <c r="B14" t="str">
        <v>Hall</v>
      </c>
      <c r="C14" t="str">
        <v>Loc1</v>
      </c>
      <c r="D14" t="str">
        <v>ModernxK2x1000x600</v>
      </c>
      <c r="E14" vm="2">
        <v>0</v>
      </c>
      <c r="F14">
        <v>0</v>
      </c>
      <c r="G14">
        <v>0</v>
      </c>
      <c r="H14" t="str">
        <v>Removed</v>
      </c>
      <c r="I14">
        <v>0</v>
      </c>
    </row>
    <row r="15" spans="1:9" x14ac:dyDescent="0.45">
      <c r="B15" t="str">
        <v>Hall</v>
      </c>
      <c r="C15" t="str">
        <v>Loc2</v>
      </c>
      <c r="D15" t="str">
        <v>ModernxK1x600x700</v>
      </c>
      <c r="E15" t="str">
        <v>ModernxK1x600x700</v>
      </c>
      <c r="F15">
        <v>0</v>
      </c>
      <c r="G15">
        <v>0</v>
      </c>
      <c r="H15" t="str">
        <v>Original</v>
      </c>
      <c r="I15">
        <v>575.81345837340507</v>
      </c>
    </row>
    <row r="16" spans="1:9" x14ac:dyDescent="0.45">
      <c r="B16" t="str">
        <v>Utility</v>
      </c>
      <c r="C16" t="str">
        <v>Loc1</v>
      </c>
      <c r="D16" t="str">
        <v>ModernxK1x600x700</v>
      </c>
      <c r="E16" t="str">
        <v>ModernxK1x600x700</v>
      </c>
      <c r="F16">
        <v>0</v>
      </c>
      <c r="G16">
        <v>0</v>
      </c>
      <c r="H16" t="str">
        <v>Original</v>
      </c>
      <c r="I16">
        <v>575.81345837340507</v>
      </c>
    </row>
    <row r="17" spans="2:9" x14ac:dyDescent="0.45">
      <c r="B17" t="str">
        <v>Main bed</v>
      </c>
      <c r="C17" t="str">
        <v>Loc1</v>
      </c>
      <c r="D17" t="str">
        <v>ModernxK1x900x600</v>
      </c>
      <c r="E17" t="str">
        <v>ModernxK1x900x600</v>
      </c>
      <c r="F17">
        <v>0</v>
      </c>
      <c r="G17">
        <v>0</v>
      </c>
      <c r="H17" t="str">
        <v>Original</v>
      </c>
      <c r="I17">
        <v>758.01114967961689</v>
      </c>
    </row>
    <row r="18" spans="2:9" x14ac:dyDescent="0.45">
      <c r="B18" t="str">
        <v>Bed N</v>
      </c>
      <c r="C18" t="str">
        <v>Loc1</v>
      </c>
      <c r="D18" t="str">
        <v>ModernxK1x800x600</v>
      </c>
      <c r="E18" t="str">
        <v>ModernxK1x800x600</v>
      </c>
      <c r="F18">
        <v>0</v>
      </c>
      <c r="G18">
        <v>0</v>
      </c>
      <c r="H18" t="str">
        <v>Original</v>
      </c>
      <c r="I18">
        <v>673.78768860410389</v>
      </c>
    </row>
    <row r="19" spans="2:9" x14ac:dyDescent="0.45">
      <c r="B19" t="str">
        <v>Bed NW</v>
      </c>
      <c r="C19" t="str">
        <v>Loc1</v>
      </c>
      <c r="D19" t="str">
        <v>ModernxK2x700x600</v>
      </c>
      <c r="E19" t="str">
        <v>ModernxK2x700x600</v>
      </c>
      <c r="F19">
        <v>0</v>
      </c>
      <c r="G19">
        <v>0</v>
      </c>
      <c r="H19" t="str">
        <v>Original</v>
      </c>
      <c r="I19">
        <v>1041.6207635053238</v>
      </c>
    </row>
    <row r="20" spans="2:9" x14ac:dyDescent="0.45">
      <c r="B20" t="str">
        <v>Bed SW</v>
      </c>
      <c r="C20" t="str">
        <v>Loc1</v>
      </c>
      <c r="D20" t="str">
        <v>ModernxK2x1000x600</v>
      </c>
      <c r="E20" t="str">
        <v>ModernxK2x1000x600</v>
      </c>
      <c r="F20">
        <v>0</v>
      </c>
      <c r="G20">
        <v>0</v>
      </c>
      <c r="H20" t="str">
        <v>Original</v>
      </c>
      <c r="I20">
        <v>1488.5207610488621</v>
      </c>
    </row>
    <row r="21" spans="2:9" x14ac:dyDescent="0.45">
      <c r="B21" t="str">
        <v>Ensuite</v>
      </c>
      <c r="C21" t="str">
        <v>Loc1</v>
      </c>
      <c r="D21" t="str">
        <v>ModernxK1x600x600</v>
      </c>
      <c r="E21" t="str">
        <v>ModernxK1x600x600</v>
      </c>
      <c r="F21">
        <v>0</v>
      </c>
      <c r="G21">
        <v>0</v>
      </c>
      <c r="H21" t="str">
        <v>Original</v>
      </c>
      <c r="I21">
        <v>447.10327454929575</v>
      </c>
    </row>
    <row r="22" spans="2:9" x14ac:dyDescent="0.45">
      <c r="B22" t="str">
        <v>Bath</v>
      </c>
      <c r="C22" t="str">
        <v>Loc1</v>
      </c>
      <c r="D22" t="str">
        <v>ModernxK1x900x700</v>
      </c>
      <c r="E22" t="str">
        <v>ModernxK1x900x700</v>
      </c>
      <c r="F22">
        <v>0</v>
      </c>
      <c r="G22">
        <v>0</v>
      </c>
      <c r="H22" t="str">
        <v>Original</v>
      </c>
      <c r="I22">
        <v>764.18161721435752</v>
      </c>
    </row>
    <row r="34" spans="1:9" x14ac:dyDescent="0.45">
      <c r="A34">
        <f>Scenarios!A4</f>
        <v>55</v>
      </c>
      <c r="B34" t="str" cm="1">
        <f t="array" ref="B34:I47">_xlfn._xlws.PY(6,0,CalculateRadiatorChoicesFlag,A34)</f>
        <v>Room Name</v>
      </c>
      <c r="C34" t="str">
        <v>Location name</v>
      </c>
      <c r="D34" t="str">
        <v>Originally</v>
      </c>
      <c r="E34" t="str">
        <v>Proposed Radiator</v>
      </c>
      <c r="F34" t="str">
        <v>£</v>
      </c>
      <c r="G34" t="str">
        <v>Labour Cost</v>
      </c>
      <c r="H34" t="str">
        <v>Status</v>
      </c>
      <c r="I34" t="str">
        <v>Watts</v>
      </c>
    </row>
    <row r="35" spans="1:9" x14ac:dyDescent="0.45">
      <c r="B35" t="str">
        <v>Lounge</v>
      </c>
      <c r="C35" t="str">
        <v>Loc1</v>
      </c>
      <c r="D35" t="str">
        <v>ModernxK2x900x600</v>
      </c>
      <c r="E35" t="str">
        <v>ModernxK2x900x600</v>
      </c>
      <c r="F35">
        <v>0</v>
      </c>
      <c r="G35">
        <v>0</v>
      </c>
      <c r="H35" t="str">
        <v>Original</v>
      </c>
      <c r="I35">
        <v>855.04471993136917</v>
      </c>
    </row>
    <row r="36" spans="1:9" x14ac:dyDescent="0.45">
      <c r="B36" t="str">
        <v>Lounge</v>
      </c>
      <c r="C36" t="str">
        <v>Loc2</v>
      </c>
      <c r="D36" t="str">
        <v>ModernxK2x900x600</v>
      </c>
      <c r="E36" t="str">
        <v>ModernxK2x1400x600</v>
      </c>
      <c r="F36">
        <v>154.06</v>
      </c>
      <c r="G36">
        <v>95</v>
      </c>
      <c r="H36" t="str">
        <v>Replaced</v>
      </c>
      <c r="I36">
        <v>1330.0086246527069</v>
      </c>
    </row>
    <row r="37" spans="1:9" x14ac:dyDescent="0.45">
      <c r="B37" t="str">
        <v>Dining</v>
      </c>
      <c r="C37" t="str">
        <v>Loc1</v>
      </c>
      <c r="D37" t="str">
        <v>ModernxK2x1200x600</v>
      </c>
      <c r="E37" t="str">
        <v>ModernxK2x1200x600</v>
      </c>
      <c r="F37">
        <v>0</v>
      </c>
      <c r="G37">
        <v>0</v>
      </c>
      <c r="H37" t="str">
        <v>Original</v>
      </c>
      <c r="I37">
        <v>1282.7716735643194</v>
      </c>
    </row>
    <row r="38" spans="1:9" x14ac:dyDescent="0.45">
      <c r="B38" t="str">
        <v>Kitchen</v>
      </c>
      <c r="C38" t="str">
        <v>Loc1</v>
      </c>
      <c r="D38" t="str">
        <v>ModernxK2x1200x600</v>
      </c>
      <c r="E38" t="str">
        <v>ModernxK2x1200x600</v>
      </c>
      <c r="F38">
        <v>0</v>
      </c>
      <c r="G38">
        <v>0</v>
      </c>
      <c r="H38" t="str">
        <v>Original</v>
      </c>
      <c r="I38">
        <v>1282.7716735643194</v>
      </c>
    </row>
    <row r="39" spans="1:9" x14ac:dyDescent="0.45">
      <c r="B39" t="str">
        <v>Hall</v>
      </c>
      <c r="C39" t="str">
        <v>Loc1</v>
      </c>
      <c r="D39" t="str">
        <v>ModernxK2x1000x600</v>
      </c>
      <c r="E39" t="str">
        <v>ModernxK2x1000x600</v>
      </c>
      <c r="F39">
        <v>0</v>
      </c>
      <c r="G39">
        <v>0</v>
      </c>
      <c r="H39" t="str">
        <v>Original</v>
      </c>
      <c r="I39">
        <v>1069.1821648765165</v>
      </c>
    </row>
    <row r="40" spans="1:9" x14ac:dyDescent="0.45">
      <c r="B40" t="str">
        <v>Hall</v>
      </c>
      <c r="C40" t="str">
        <v>Loc2</v>
      </c>
      <c r="D40" t="str">
        <v>ModernxK1x600x700</v>
      </c>
      <c r="E40" vm="2">
        <v>0</v>
      </c>
      <c r="F40">
        <v>0</v>
      </c>
      <c r="G40">
        <v>0</v>
      </c>
      <c r="H40" t="str">
        <v>Removed</v>
      </c>
      <c r="I40">
        <v>0</v>
      </c>
    </row>
    <row r="41" spans="1:9" x14ac:dyDescent="0.45">
      <c r="B41" t="str">
        <v>Utility</v>
      </c>
      <c r="C41" t="str">
        <v>Loc1</v>
      </c>
      <c r="D41" t="str">
        <v>ModernxK1x600x700</v>
      </c>
      <c r="E41" t="str">
        <v>ModernxK1x600x700</v>
      </c>
      <c r="F41">
        <v>0</v>
      </c>
      <c r="G41">
        <v>0</v>
      </c>
      <c r="H41" t="str">
        <v>Original</v>
      </c>
      <c r="I41">
        <v>413.5981815630866</v>
      </c>
    </row>
    <row r="42" spans="1:9" x14ac:dyDescent="0.45">
      <c r="B42" t="str">
        <v>Main bed</v>
      </c>
      <c r="C42" t="str">
        <v>Loc1</v>
      </c>
      <c r="D42" t="str">
        <v>ModernxK1x900x600</v>
      </c>
      <c r="E42" t="str">
        <v>ModernxK2x700x600</v>
      </c>
      <c r="F42">
        <v>81.84</v>
      </c>
      <c r="G42">
        <v>95</v>
      </c>
      <c r="H42" t="str">
        <v>Replaced</v>
      </c>
      <c r="I42">
        <v>748.18059112606113</v>
      </c>
    </row>
    <row r="43" spans="1:9" x14ac:dyDescent="0.45">
      <c r="B43" t="str">
        <v>Bed N</v>
      </c>
      <c r="C43" t="str">
        <v>Loc1</v>
      </c>
      <c r="D43" t="str">
        <v>ModernxK1x800x600</v>
      </c>
      <c r="E43" t="str">
        <v>ModernxK1x800x600</v>
      </c>
      <c r="F43">
        <v>0</v>
      </c>
      <c r="G43">
        <v>0</v>
      </c>
      <c r="H43" t="str">
        <v>Original</v>
      </c>
      <c r="I43">
        <v>483.9716035006864</v>
      </c>
    </row>
    <row r="44" spans="1:9" x14ac:dyDescent="0.45">
      <c r="B44" t="str">
        <v>Bed NW</v>
      </c>
      <c r="C44" t="str">
        <v>Loc1</v>
      </c>
      <c r="D44" t="str">
        <v>ModernxK2x700x600</v>
      </c>
      <c r="E44" t="str">
        <v>ModernxK2x700x600</v>
      </c>
      <c r="F44">
        <v>0</v>
      </c>
      <c r="G44">
        <v>0</v>
      </c>
      <c r="H44" t="str">
        <v>Original</v>
      </c>
      <c r="I44">
        <v>748.18059112606113</v>
      </c>
    </row>
    <row r="45" spans="1:9" x14ac:dyDescent="0.45">
      <c r="B45" t="str">
        <v>Bed SW</v>
      </c>
      <c r="C45" t="str">
        <v>Loc1</v>
      </c>
      <c r="D45" t="str">
        <v>ModernxK2x1000x600</v>
      </c>
      <c r="E45" t="str">
        <v>ModernxK2x1000x600</v>
      </c>
      <c r="F45">
        <v>0</v>
      </c>
      <c r="G45">
        <v>0</v>
      </c>
      <c r="H45" t="str">
        <v>Original</v>
      </c>
      <c r="I45">
        <v>1069.1821648765165</v>
      </c>
    </row>
    <row r="46" spans="1:9" x14ac:dyDescent="0.45">
      <c r="B46" t="str">
        <v>Ensuite</v>
      </c>
      <c r="C46" t="str">
        <v>Loc1</v>
      </c>
      <c r="D46" t="str">
        <v>ModernxK1x600x600</v>
      </c>
      <c r="E46" t="str">
        <v>ModernxK1x900x600</v>
      </c>
      <c r="F46">
        <v>0</v>
      </c>
      <c r="G46">
        <v>95</v>
      </c>
      <c r="H46" t="str">
        <v>Moved:Main bed:Loc1</v>
      </c>
      <c r="I46">
        <v>463.87115832692695</v>
      </c>
    </row>
    <row r="47" spans="1:9" x14ac:dyDescent="0.45">
      <c r="B47" t="str">
        <v>Bath</v>
      </c>
      <c r="C47" t="str">
        <v>Loc1</v>
      </c>
      <c r="D47" t="str">
        <v>ModernxK1x900x700</v>
      </c>
      <c r="E47" t="str">
        <v>ModernxK2x900x600</v>
      </c>
      <c r="F47">
        <v>0</v>
      </c>
      <c r="G47">
        <v>95</v>
      </c>
      <c r="H47" t="str">
        <v>Moved:Lounge:Loc2</v>
      </c>
      <c r="I47">
        <v>819.92645785904654</v>
      </c>
    </row>
    <row r="59" spans="1:9" x14ac:dyDescent="0.45">
      <c r="A59">
        <f>Scenarios!A5</f>
        <v>48</v>
      </c>
      <c r="B59" t="str" cm="1">
        <f t="array" ref="B59:I72">_xlfn._xlws.PY(6,0,CalculateRadiatorChoicesFlag,A59)</f>
        <v>Room Name</v>
      </c>
      <c r="C59" t="str">
        <v>Location name</v>
      </c>
      <c r="D59" t="str">
        <v>Originally</v>
      </c>
      <c r="E59" t="str">
        <v>Proposed Radiator</v>
      </c>
      <c r="F59" t="str">
        <v>£</v>
      </c>
      <c r="G59" t="str">
        <v>Labour Cost</v>
      </c>
      <c r="H59" t="str">
        <v>Status</v>
      </c>
      <c r="I59" t="str">
        <v>Watts</v>
      </c>
    </row>
    <row r="60" spans="1:9" x14ac:dyDescent="0.45">
      <c r="B60" t="str">
        <v>Lounge</v>
      </c>
      <c r="C60" t="str">
        <v>Loc1</v>
      </c>
      <c r="D60" t="str">
        <v>ModernxK2x900x600</v>
      </c>
      <c r="E60" t="str">
        <v>ModernxK2x900x600</v>
      </c>
      <c r="F60">
        <v>0</v>
      </c>
      <c r="G60">
        <v>0</v>
      </c>
      <c r="H60" t="str">
        <v>Original</v>
      </c>
      <c r="I60">
        <v>616.73844184794473</v>
      </c>
    </row>
    <row r="61" spans="1:9" x14ac:dyDescent="0.45">
      <c r="B61" t="str">
        <v>Lounge</v>
      </c>
      <c r="C61" t="str">
        <v>Loc2</v>
      </c>
      <c r="D61" t="str">
        <v>ModernxK2x900x600</v>
      </c>
      <c r="E61" t="str">
        <v>ModernxK2x2000x700</v>
      </c>
      <c r="F61">
        <v>379.84</v>
      </c>
      <c r="G61">
        <v>95</v>
      </c>
      <c r="H61" t="str">
        <v>Replaced</v>
      </c>
      <c r="I61">
        <v>1551.5382738471067</v>
      </c>
    </row>
    <row r="62" spans="1:9" x14ac:dyDescent="0.45">
      <c r="B62" t="str">
        <v>Dining</v>
      </c>
      <c r="C62" t="str">
        <v>Loc1</v>
      </c>
      <c r="D62" t="str">
        <v>ModernxK2x1200x600</v>
      </c>
      <c r="E62" t="str">
        <v>ModernxK2x1200x600</v>
      </c>
      <c r="F62">
        <v>0</v>
      </c>
      <c r="G62">
        <v>0</v>
      </c>
      <c r="H62" t="str">
        <v>Original</v>
      </c>
      <c r="I62">
        <v>955.24998505020085</v>
      </c>
    </row>
    <row r="63" spans="1:9" x14ac:dyDescent="0.45">
      <c r="B63" t="str">
        <v>Kitchen</v>
      </c>
      <c r="C63" t="str">
        <v>Loc1</v>
      </c>
      <c r="D63" t="str">
        <v>ModernxK2x1200x600</v>
      </c>
      <c r="E63" t="str">
        <v>ModernxK2x1200x600</v>
      </c>
      <c r="F63">
        <v>0</v>
      </c>
      <c r="G63">
        <v>0</v>
      </c>
      <c r="H63" t="str">
        <v>Original</v>
      </c>
      <c r="I63">
        <v>955.24998505020085</v>
      </c>
    </row>
    <row r="64" spans="1:9" x14ac:dyDescent="0.45">
      <c r="B64" t="str">
        <v>Hall</v>
      </c>
      <c r="C64" t="str">
        <v>Loc1</v>
      </c>
      <c r="D64" t="str">
        <v>ModernxK2x1000x600</v>
      </c>
      <c r="E64" t="str">
        <v>ModernxK2x1000x600</v>
      </c>
      <c r="F64">
        <v>0</v>
      </c>
      <c r="G64">
        <v>0</v>
      </c>
      <c r="H64" t="str">
        <v>Original</v>
      </c>
      <c r="I64">
        <v>796.19488648072559</v>
      </c>
    </row>
    <row r="65" spans="2:9" x14ac:dyDescent="0.45">
      <c r="B65" t="str">
        <v>Hall</v>
      </c>
      <c r="C65" t="str">
        <v>Loc2</v>
      </c>
      <c r="D65" t="str">
        <v>ModernxK1x600x700</v>
      </c>
      <c r="E65" vm="2">
        <v>0</v>
      </c>
      <c r="F65">
        <v>0</v>
      </c>
      <c r="G65">
        <v>0</v>
      </c>
      <c r="H65" t="str">
        <v>Removed</v>
      </c>
      <c r="I65">
        <v>0</v>
      </c>
    </row>
    <row r="66" spans="2:9" x14ac:dyDescent="0.45">
      <c r="B66" t="str">
        <v>Utility</v>
      </c>
      <c r="C66" t="str">
        <v>Loc1</v>
      </c>
      <c r="D66" t="str">
        <v>ModernxK1x600x700</v>
      </c>
      <c r="E66" t="str">
        <v>ModernxK1x600x700</v>
      </c>
      <c r="F66">
        <v>0</v>
      </c>
      <c r="G66">
        <v>0</v>
      </c>
      <c r="H66" t="str">
        <v>Original</v>
      </c>
      <c r="I66">
        <v>307.99686717210517</v>
      </c>
    </row>
    <row r="67" spans="2:9" x14ac:dyDescent="0.45">
      <c r="B67" t="str">
        <v>Main bed</v>
      </c>
      <c r="C67" t="str">
        <v>Loc1</v>
      </c>
      <c r="D67" t="str">
        <v>ModernxK1x900x600</v>
      </c>
      <c r="E67" t="str">
        <v>ModernxK2x900x600</v>
      </c>
      <c r="F67">
        <v>93.42</v>
      </c>
      <c r="G67">
        <v>95</v>
      </c>
      <c r="H67" t="str">
        <v>Replaced</v>
      </c>
      <c r="I67">
        <v>716.66733719598801</v>
      </c>
    </row>
    <row r="68" spans="2:9" x14ac:dyDescent="0.45">
      <c r="B68" t="str">
        <v>Bed N</v>
      </c>
      <c r="C68" t="str">
        <v>Loc1</v>
      </c>
      <c r="D68" t="str">
        <v>ModernxK1x800x600</v>
      </c>
      <c r="E68" t="str">
        <v>ModernxK1x800x600</v>
      </c>
      <c r="F68">
        <v>0</v>
      </c>
      <c r="G68">
        <v>0</v>
      </c>
      <c r="H68" t="str">
        <v>Original</v>
      </c>
      <c r="I68">
        <v>360.40230427303055</v>
      </c>
    </row>
    <row r="69" spans="2:9" x14ac:dyDescent="0.45">
      <c r="B69" t="str">
        <v>Bed NW</v>
      </c>
      <c r="C69" t="str">
        <v>Loc1</v>
      </c>
      <c r="D69" t="str">
        <v>ModernxK2x700x600</v>
      </c>
      <c r="E69" t="str">
        <v>ModernxK2x900x600</v>
      </c>
      <c r="F69">
        <v>93.42</v>
      </c>
      <c r="G69">
        <v>95</v>
      </c>
      <c r="H69" t="str">
        <v>Replaced</v>
      </c>
      <c r="I69">
        <v>716.66733719598801</v>
      </c>
    </row>
    <row r="70" spans="2:9" x14ac:dyDescent="0.45">
      <c r="B70" t="str">
        <v>Bed SW</v>
      </c>
      <c r="C70" t="str">
        <v>Loc1</v>
      </c>
      <c r="D70" t="str">
        <v>ModernxK2x1000x600</v>
      </c>
      <c r="E70" t="str">
        <v>ModernxK2x1000x600</v>
      </c>
      <c r="F70">
        <v>0</v>
      </c>
      <c r="G70">
        <v>0</v>
      </c>
      <c r="H70" t="str">
        <v>Original</v>
      </c>
      <c r="I70">
        <v>796.19488648072559</v>
      </c>
    </row>
    <row r="71" spans="2:9" x14ac:dyDescent="0.45">
      <c r="B71" t="str">
        <v>Ensuite</v>
      </c>
      <c r="C71" t="str">
        <v>Loc1</v>
      </c>
      <c r="D71" t="str">
        <v>ModernxK1x600x600</v>
      </c>
      <c r="E71" t="str">
        <v>ModernxK2x700x600</v>
      </c>
      <c r="F71">
        <v>0</v>
      </c>
      <c r="G71">
        <v>95</v>
      </c>
      <c r="H71" t="str">
        <v>Moved:Bed NW:Loc1</v>
      </c>
      <c r="I71">
        <v>454.18191293356568</v>
      </c>
    </row>
    <row r="72" spans="2:9" x14ac:dyDescent="0.45">
      <c r="B72" t="str">
        <v>Bath</v>
      </c>
      <c r="C72" t="str">
        <v>Loc1</v>
      </c>
      <c r="D72" t="str">
        <v>ModernxK1x900x700</v>
      </c>
      <c r="E72" t="str">
        <v>ModernxK3x1000x500</v>
      </c>
      <c r="F72">
        <v>203</v>
      </c>
      <c r="G72">
        <v>95</v>
      </c>
      <c r="H72" t="str">
        <v>Replaced</v>
      </c>
      <c r="I72">
        <v>770.4604067585899</v>
      </c>
    </row>
    <row r="84" spans="1:9" x14ac:dyDescent="0.45">
      <c r="A84">
        <f>Scenarios!A6</f>
        <v>46</v>
      </c>
      <c r="B84" t="str" cm="1">
        <f t="array" ref="B84:I97">_xlfn._xlws.PY(6,0,CalculateRadiatorChoicesFlag,A84)</f>
        <v>Room Name</v>
      </c>
      <c r="C84" t="str">
        <v>Location name</v>
      </c>
      <c r="D84" t="str">
        <v>Originally</v>
      </c>
      <c r="E84" t="str">
        <v>Proposed Radiator</v>
      </c>
      <c r="F84" t="str">
        <v>£</v>
      </c>
      <c r="G84" t="str">
        <v>Labour Cost</v>
      </c>
      <c r="H84" t="str">
        <v>Status</v>
      </c>
      <c r="I84" t="str">
        <v>Watts</v>
      </c>
    </row>
    <row r="85" spans="1:9" x14ac:dyDescent="0.45">
      <c r="B85" t="str">
        <v>Lounge</v>
      </c>
      <c r="C85" t="str">
        <v>Loc1</v>
      </c>
      <c r="D85" t="str">
        <v>ModernxK2x900x600</v>
      </c>
      <c r="E85" t="str">
        <v>ModernxK2x1800x600</v>
      </c>
      <c r="F85">
        <v>198.04</v>
      </c>
      <c r="G85">
        <v>95</v>
      </c>
      <c r="H85" t="str">
        <v>Replaced</v>
      </c>
      <c r="I85">
        <v>1104.2117870497291</v>
      </c>
    </row>
    <row r="86" spans="1:9" x14ac:dyDescent="0.45">
      <c r="B86" t="str">
        <v>Lounge</v>
      </c>
      <c r="C86" t="str">
        <v>Loc2</v>
      </c>
      <c r="D86" t="str">
        <v>ModernxK2x900x600</v>
      </c>
      <c r="E86" t="str">
        <v>ModernxK2x1800x600</v>
      </c>
      <c r="F86">
        <v>198.04</v>
      </c>
      <c r="G86">
        <v>95</v>
      </c>
      <c r="H86" t="str">
        <v>Replaced</v>
      </c>
      <c r="I86">
        <v>1104.2117870497291</v>
      </c>
    </row>
    <row r="87" spans="1:9" x14ac:dyDescent="0.45">
      <c r="B87" t="str">
        <v>Dining</v>
      </c>
      <c r="C87" t="str">
        <v>Loc1</v>
      </c>
      <c r="D87" t="str">
        <v>ModernxK2x1200x600</v>
      </c>
      <c r="E87" t="str">
        <v>ModernxK2x1200x600</v>
      </c>
      <c r="F87">
        <v>0</v>
      </c>
      <c r="G87">
        <v>0</v>
      </c>
      <c r="H87" t="str">
        <v>Original</v>
      </c>
      <c r="I87">
        <v>865.93794800065746</v>
      </c>
    </row>
    <row r="88" spans="1:9" x14ac:dyDescent="0.45">
      <c r="B88" t="str">
        <v>Kitchen</v>
      </c>
      <c r="C88" t="str">
        <v>Loc1</v>
      </c>
      <c r="D88" t="str">
        <v>ModernxK2x1200x600</v>
      </c>
      <c r="E88" t="str">
        <v>ModernxK2x1400x600</v>
      </c>
      <c r="F88">
        <v>154.06</v>
      </c>
      <c r="G88">
        <v>95</v>
      </c>
      <c r="H88" t="str">
        <v>Replaced</v>
      </c>
      <c r="I88">
        <v>1010.538750674492</v>
      </c>
    </row>
    <row r="89" spans="1:9" x14ac:dyDescent="0.45">
      <c r="B89" t="str">
        <v>Hall</v>
      </c>
      <c r="C89" t="str">
        <v>Loc1</v>
      </c>
      <c r="D89" t="str">
        <v>ModernxK2x1000x600</v>
      </c>
      <c r="E89" t="str">
        <v>ModernxK2x1000x600</v>
      </c>
      <c r="F89">
        <v>0</v>
      </c>
      <c r="G89">
        <v>0</v>
      </c>
      <c r="H89" t="str">
        <v>Original</v>
      </c>
      <c r="I89">
        <v>721.7538623374104</v>
      </c>
    </row>
    <row r="90" spans="1:9" x14ac:dyDescent="0.45">
      <c r="B90" t="str">
        <v>Hall</v>
      </c>
      <c r="C90" t="str">
        <v>Loc2</v>
      </c>
      <c r="D90" t="str">
        <v>ModernxK1x600x700</v>
      </c>
      <c r="E90" vm="2">
        <v>0</v>
      </c>
      <c r="F90">
        <v>0</v>
      </c>
      <c r="G90">
        <v>0</v>
      </c>
      <c r="H90" t="str">
        <v>Removed</v>
      </c>
      <c r="I90">
        <v>0</v>
      </c>
    </row>
    <row r="91" spans="1:9" x14ac:dyDescent="0.45">
      <c r="B91" t="str">
        <v>Utility</v>
      </c>
      <c r="C91" t="str">
        <v>Loc1</v>
      </c>
      <c r="D91" t="str">
        <v>ModernxK1x600x700</v>
      </c>
      <c r="E91" t="str">
        <v>ModernxK1x600x700</v>
      </c>
      <c r="F91">
        <v>0</v>
      </c>
      <c r="G91">
        <v>0</v>
      </c>
      <c r="H91" t="str">
        <v>Original</v>
      </c>
      <c r="I91">
        <v>279.20039709357098</v>
      </c>
    </row>
    <row r="92" spans="1:9" x14ac:dyDescent="0.45">
      <c r="B92" t="str">
        <v>Main bed</v>
      </c>
      <c r="C92" t="str">
        <v>Loc1</v>
      </c>
      <c r="D92" t="str">
        <v>ModernxK1x900x600</v>
      </c>
      <c r="E92" t="str">
        <v>ModernxK2x1000x600</v>
      </c>
      <c r="F92">
        <v>99.65</v>
      </c>
      <c r="G92">
        <v>95</v>
      </c>
      <c r="H92" t="str">
        <v>Replaced</v>
      </c>
      <c r="I92">
        <v>721.7538623374104</v>
      </c>
    </row>
    <row r="93" spans="1:9" x14ac:dyDescent="0.45">
      <c r="B93" t="str">
        <v>Bed N</v>
      </c>
      <c r="C93" t="str">
        <v>Loc1</v>
      </c>
      <c r="D93" t="str">
        <v>ModernxK1x800x600</v>
      </c>
      <c r="E93" t="str">
        <v>ModernxK1x800x600</v>
      </c>
      <c r="F93">
        <v>0</v>
      </c>
      <c r="G93">
        <v>0</v>
      </c>
      <c r="H93" t="str">
        <v>Original</v>
      </c>
      <c r="I93">
        <v>326.7061363005368</v>
      </c>
    </row>
    <row r="94" spans="1:9" x14ac:dyDescent="0.45">
      <c r="B94" t="str">
        <v>Bed NW</v>
      </c>
      <c r="C94" t="str">
        <v>Loc1</v>
      </c>
      <c r="D94" t="str">
        <v>ModernxK2x700x600</v>
      </c>
      <c r="E94" t="str">
        <v>ModernxK2x1000x600</v>
      </c>
      <c r="F94">
        <v>99.65</v>
      </c>
      <c r="G94">
        <v>95</v>
      </c>
      <c r="H94" t="str">
        <v>Replaced</v>
      </c>
      <c r="I94">
        <v>721.7538623374104</v>
      </c>
    </row>
    <row r="95" spans="1:9" x14ac:dyDescent="0.45">
      <c r="B95" t="str">
        <v>Bed SW</v>
      </c>
      <c r="C95" t="str">
        <v>Loc1</v>
      </c>
      <c r="D95" t="str">
        <v>ModernxK2x1000x600</v>
      </c>
      <c r="E95" t="str">
        <v>ModernxK2x1000x600</v>
      </c>
      <c r="F95">
        <v>0</v>
      </c>
      <c r="G95">
        <v>0</v>
      </c>
      <c r="H95" t="str">
        <v>Original</v>
      </c>
      <c r="I95">
        <v>721.7538623374104</v>
      </c>
    </row>
    <row r="96" spans="1:9" x14ac:dyDescent="0.45">
      <c r="B96" t="str">
        <v>Ensuite</v>
      </c>
      <c r="C96" t="str">
        <v>Loc1</v>
      </c>
      <c r="D96" t="str">
        <v>ModernxK1x600x600</v>
      </c>
      <c r="E96" t="str">
        <v>ModernxK2x700x600</v>
      </c>
      <c r="F96">
        <v>0</v>
      </c>
      <c r="G96">
        <v>95</v>
      </c>
      <c r="H96" t="str">
        <v>Moved:Bed NW:Loc1</v>
      </c>
      <c r="I96">
        <v>404.58670931574665</v>
      </c>
    </row>
    <row r="97" spans="1:9" x14ac:dyDescent="0.45">
      <c r="B97" t="str">
        <v>Bath</v>
      </c>
      <c r="C97" t="str">
        <v>Loc1</v>
      </c>
      <c r="D97" t="str">
        <v>ModernxK1x900x700</v>
      </c>
      <c r="E97" t="str">
        <v>ModernxK3x900x600</v>
      </c>
      <c r="F97">
        <v>221</v>
      </c>
      <c r="G97">
        <v>95</v>
      </c>
      <c r="H97" t="str">
        <v>Replaced</v>
      </c>
      <c r="I97">
        <v>717.70744639344491</v>
      </c>
    </row>
    <row r="109" spans="1:9" x14ac:dyDescent="0.45">
      <c r="A109">
        <f>Scenarios!A7</f>
        <v>44</v>
      </c>
      <c r="B109" t="str" cm="1">
        <f t="array" ref="B109:I122">_xlfn._xlws.PY(6,0,CalculateRadiatorChoicesFlag,A109)</f>
        <v>Room Name</v>
      </c>
      <c r="C109" t="str">
        <v>Location name</v>
      </c>
      <c r="D109" t="str">
        <v>Originally</v>
      </c>
      <c r="E109" t="str">
        <v>Proposed Radiator</v>
      </c>
      <c r="F109" t="str">
        <v>£</v>
      </c>
      <c r="G109" t="str">
        <v>Labour Cost</v>
      </c>
      <c r="H109" t="str">
        <v>Status</v>
      </c>
      <c r="I109" t="str">
        <v>Watts</v>
      </c>
    </row>
    <row r="110" spans="1:9" x14ac:dyDescent="0.45">
      <c r="B110" t="str">
        <v>Lounge</v>
      </c>
      <c r="C110" t="str">
        <v>Loc1</v>
      </c>
      <c r="D110" t="str">
        <v>ModernxK2x900x600</v>
      </c>
      <c r="E110" t="str">
        <v>ModernxK2x1800x600</v>
      </c>
      <c r="F110">
        <v>198.04</v>
      </c>
      <c r="G110">
        <v>95</v>
      </c>
      <c r="H110" t="str">
        <v>Replaced</v>
      </c>
      <c r="I110">
        <v>978.35197169490255</v>
      </c>
    </row>
    <row r="111" spans="1:9" x14ac:dyDescent="0.45">
      <c r="B111" t="str">
        <v>Lounge</v>
      </c>
      <c r="C111" t="str">
        <v>Loc2</v>
      </c>
      <c r="D111" t="str">
        <v>ModernxK2x900x600</v>
      </c>
      <c r="E111" t="str">
        <v>ModernxK2x2000x700</v>
      </c>
      <c r="F111">
        <v>379.84</v>
      </c>
      <c r="G111">
        <v>95</v>
      </c>
      <c r="H111" t="str">
        <v>Replaced</v>
      </c>
      <c r="I111">
        <v>1230.6274640754996</v>
      </c>
    </row>
    <row r="112" spans="1:9" x14ac:dyDescent="0.45">
      <c r="B112" t="str">
        <v>Dining</v>
      </c>
      <c r="C112" t="str">
        <v>Loc1</v>
      </c>
      <c r="D112" t="str">
        <v>ModernxK2x1200x600</v>
      </c>
      <c r="E112" t="str">
        <v>ModernxK2x1200x600</v>
      </c>
      <c r="F112">
        <v>0</v>
      </c>
      <c r="G112">
        <v>0</v>
      </c>
      <c r="H112" t="str">
        <v>Original</v>
      </c>
      <c r="I112">
        <v>778.70463290094835</v>
      </c>
    </row>
    <row r="113" spans="2:9" x14ac:dyDescent="0.45">
      <c r="B113" t="str">
        <v>Kitchen</v>
      </c>
      <c r="C113" t="str">
        <v>Loc1</v>
      </c>
      <c r="D113" t="str">
        <v>ModernxK2x1200x600</v>
      </c>
      <c r="E113" t="str">
        <v>ModernxK2x1400x600</v>
      </c>
      <c r="F113">
        <v>154.06</v>
      </c>
      <c r="G113">
        <v>95</v>
      </c>
      <c r="H113" t="str">
        <v>Replaced</v>
      </c>
      <c r="I113">
        <v>908.73856341905673</v>
      </c>
    </row>
    <row r="114" spans="2:9" x14ac:dyDescent="0.45">
      <c r="B114" t="str">
        <v>Hall</v>
      </c>
      <c r="C114" t="str">
        <v>Loc1</v>
      </c>
      <c r="D114" t="str">
        <v>ModernxK2x1000x600</v>
      </c>
      <c r="E114" t="str">
        <v>ModernxK2x1000x600</v>
      </c>
      <c r="F114">
        <v>0</v>
      </c>
      <c r="G114">
        <v>0</v>
      </c>
      <c r="H114" t="str">
        <v>Original</v>
      </c>
      <c r="I114">
        <v>649.04543993476545</v>
      </c>
    </row>
    <row r="115" spans="2:9" x14ac:dyDescent="0.45">
      <c r="B115" t="str">
        <v>Hall</v>
      </c>
      <c r="C115" t="str">
        <v>Loc2</v>
      </c>
      <c r="D115" t="str">
        <v>ModernxK1x600x700</v>
      </c>
      <c r="E115" vm="2">
        <v>0</v>
      </c>
      <c r="F115">
        <v>0</v>
      </c>
      <c r="G115">
        <v>0</v>
      </c>
      <c r="H115" t="str">
        <v>Removed</v>
      </c>
      <c r="I115">
        <v>0</v>
      </c>
    </row>
    <row r="116" spans="2:9" x14ac:dyDescent="0.45">
      <c r="B116" t="str">
        <v>Utility</v>
      </c>
      <c r="C116" t="str">
        <v>Loc1</v>
      </c>
      <c r="D116" t="str">
        <v>ModernxK1x600x700</v>
      </c>
      <c r="E116" t="str">
        <v>ModernxK1x600x700</v>
      </c>
      <c r="F116">
        <v>0</v>
      </c>
      <c r="G116">
        <v>0</v>
      </c>
      <c r="H116" t="str">
        <v>Original</v>
      </c>
      <c r="I116">
        <v>251.07415979000743</v>
      </c>
    </row>
    <row r="117" spans="2:9" x14ac:dyDescent="0.45">
      <c r="B117" t="str">
        <v>Main bed</v>
      </c>
      <c r="C117" t="str">
        <v>Loc1</v>
      </c>
      <c r="D117" t="str">
        <v>ModernxK1x900x600</v>
      </c>
      <c r="E117" t="str">
        <v>ModernxK2x1100x600</v>
      </c>
      <c r="F117">
        <v>109.61</v>
      </c>
      <c r="G117">
        <v>95</v>
      </c>
      <c r="H117" t="str">
        <v>Replaced</v>
      </c>
      <c r="I117">
        <v>713.8750364178569</v>
      </c>
    </row>
    <row r="118" spans="2:9" x14ac:dyDescent="0.45">
      <c r="B118" t="str">
        <v>Bed N</v>
      </c>
      <c r="C118" t="str">
        <v>Loc1</v>
      </c>
      <c r="D118" t="str">
        <v>ModernxK1x800x600</v>
      </c>
      <c r="E118" t="str">
        <v>ModernxK1x800x600</v>
      </c>
      <c r="F118">
        <v>0</v>
      </c>
      <c r="G118">
        <v>0</v>
      </c>
      <c r="H118" t="str">
        <v>Original</v>
      </c>
      <c r="I118">
        <v>293.79424070950125</v>
      </c>
    </row>
    <row r="119" spans="2:9" x14ac:dyDescent="0.45">
      <c r="B119" t="str">
        <v>Bed NW</v>
      </c>
      <c r="C119" t="str">
        <v>Loc1</v>
      </c>
      <c r="D119" t="str">
        <v>ModernxK2x700x600</v>
      </c>
      <c r="E119" t="str">
        <v>ModernxK2x1100x600</v>
      </c>
      <c r="F119">
        <v>109.61</v>
      </c>
      <c r="G119">
        <v>95</v>
      </c>
      <c r="H119" t="str">
        <v>Replaced</v>
      </c>
      <c r="I119">
        <v>713.8750364178569</v>
      </c>
    </row>
    <row r="120" spans="2:9" x14ac:dyDescent="0.45">
      <c r="B120" t="str">
        <v>Bed SW</v>
      </c>
      <c r="C120" t="str">
        <v>Loc1</v>
      </c>
      <c r="D120" t="str">
        <v>ModernxK2x1000x600</v>
      </c>
      <c r="E120" t="str">
        <v>ModernxK2x1100x600</v>
      </c>
      <c r="F120">
        <v>109.61</v>
      </c>
      <c r="G120">
        <v>95</v>
      </c>
      <c r="H120" t="str">
        <v>Replaced</v>
      </c>
      <c r="I120">
        <v>713.8750364178569</v>
      </c>
    </row>
    <row r="121" spans="2:9" x14ac:dyDescent="0.45">
      <c r="B121" t="str">
        <v>Ensuite</v>
      </c>
      <c r="C121" t="str">
        <v>Loc1</v>
      </c>
      <c r="D121" t="str">
        <v>ModernxK1x600x600</v>
      </c>
      <c r="E121" t="str">
        <v>ModernxK2x900x600</v>
      </c>
      <c r="F121">
        <v>0</v>
      </c>
      <c r="G121">
        <v>95</v>
      </c>
      <c r="H121" t="str">
        <v>Moved:Lounge:Loc1</v>
      </c>
      <c r="I121">
        <v>458.38469053969271</v>
      </c>
    </row>
    <row r="122" spans="2:9" x14ac:dyDescent="0.45">
      <c r="B122" t="str">
        <v>Bath</v>
      </c>
      <c r="C122" t="str">
        <v>Loc1</v>
      </c>
      <c r="D122" t="str">
        <v>ModernxK1x900x700</v>
      </c>
      <c r="E122" t="str">
        <v>ModernxK3x1000x600</v>
      </c>
      <c r="F122">
        <v>236</v>
      </c>
      <c r="G122">
        <v>95</v>
      </c>
      <c r="H122" t="str">
        <v>Replaced</v>
      </c>
      <c r="I122">
        <v>702.42528909514169</v>
      </c>
    </row>
    <row r="134" spans="1:9" x14ac:dyDescent="0.45">
      <c r="A134">
        <f>Scenarios!A8</f>
        <v>42</v>
      </c>
      <c r="B134" t="str" cm="1">
        <f t="array" ref="B134:I147">_xlfn._xlws.PY(6,0,CalculateRadiatorChoicesFlag,A134)</f>
        <v>Room Name</v>
      </c>
      <c r="C134" t="str">
        <v>Location name</v>
      </c>
      <c r="D134" t="str">
        <v>Originally</v>
      </c>
      <c r="E134" t="str">
        <v>Proposed Radiator</v>
      </c>
      <c r="F134" t="str">
        <v>£</v>
      </c>
      <c r="G134" t="str">
        <v>Labour Cost</v>
      </c>
      <c r="H134" t="str">
        <v>Status</v>
      </c>
      <c r="I134" t="str">
        <v>Watts</v>
      </c>
    </row>
    <row r="135" spans="1:9" x14ac:dyDescent="0.45">
      <c r="B135" t="str">
        <v>Lounge</v>
      </c>
      <c r="C135" t="str">
        <v>Loc1</v>
      </c>
      <c r="D135" t="str">
        <v>ModernxK2x900x600</v>
      </c>
      <c r="E135" t="str">
        <v>ModernxK2x1800x600</v>
      </c>
      <c r="F135">
        <v>198.04</v>
      </c>
      <c r="G135">
        <v>95</v>
      </c>
      <c r="H135" t="str">
        <v>Replaced</v>
      </c>
      <c r="I135">
        <v>856.1273121849639</v>
      </c>
    </row>
    <row r="136" spans="1:9" x14ac:dyDescent="0.45">
      <c r="B136" t="str">
        <v>Lounge</v>
      </c>
      <c r="C136" t="str">
        <v>Loc2</v>
      </c>
      <c r="D136" t="str">
        <v>ModernxK2x900x600</v>
      </c>
      <c r="E136" t="str">
        <v>ModernxK3x1800x700</v>
      </c>
      <c r="F136">
        <v>643</v>
      </c>
      <c r="G136">
        <v>95</v>
      </c>
      <c r="H136" t="str">
        <v>Replaced</v>
      </c>
      <c r="I136">
        <v>1340.479005159395</v>
      </c>
    </row>
    <row r="137" spans="1:9" x14ac:dyDescent="0.45">
      <c r="B137" t="str">
        <v>Dining</v>
      </c>
      <c r="C137" t="str">
        <v>Loc1</v>
      </c>
      <c r="D137" t="str">
        <v>ModernxK2x1200x600</v>
      </c>
      <c r="E137" t="str">
        <v>ModernxK2x1200x600</v>
      </c>
      <c r="F137">
        <v>0</v>
      </c>
      <c r="G137">
        <v>0</v>
      </c>
      <c r="H137" t="str">
        <v>Original</v>
      </c>
      <c r="I137">
        <v>693.67259237468772</v>
      </c>
    </row>
    <row r="138" spans="1:9" x14ac:dyDescent="0.45">
      <c r="B138" t="str">
        <v>Kitchen</v>
      </c>
      <c r="C138" t="str">
        <v>Loc1</v>
      </c>
      <c r="D138" t="str">
        <v>ModernxK2x1200x600</v>
      </c>
      <c r="E138" t="str">
        <v>ModernxK2x1600x600</v>
      </c>
      <c r="F138">
        <v>176.02</v>
      </c>
      <c r="G138">
        <v>95</v>
      </c>
      <c r="H138" t="str">
        <v>Replaced</v>
      </c>
      <c r="I138">
        <v>925.00806230522608</v>
      </c>
    </row>
    <row r="139" spans="1:9" x14ac:dyDescent="0.45">
      <c r="B139" t="str">
        <v>Hall</v>
      </c>
      <c r="C139" t="str">
        <v>Loc1</v>
      </c>
      <c r="D139" t="str">
        <v>ModernxK2x1000x600</v>
      </c>
      <c r="E139" t="str">
        <v>ModernxK2x1000x600</v>
      </c>
      <c r="F139">
        <v>0</v>
      </c>
      <c r="G139">
        <v>0</v>
      </c>
      <c r="H139" t="str">
        <v>Original</v>
      </c>
      <c r="I139">
        <v>578.17176611788216</v>
      </c>
    </row>
    <row r="140" spans="1:9" x14ac:dyDescent="0.45">
      <c r="B140" t="str">
        <v>Hall</v>
      </c>
      <c r="C140" t="str">
        <v>Loc2</v>
      </c>
      <c r="D140" t="str">
        <v>ModernxK1x600x700</v>
      </c>
      <c r="E140" vm="2">
        <v>0</v>
      </c>
      <c r="F140">
        <v>0</v>
      </c>
      <c r="G140">
        <v>0</v>
      </c>
      <c r="H140" t="str">
        <v>Removed</v>
      </c>
      <c r="I140">
        <v>0</v>
      </c>
    </row>
    <row r="141" spans="1:9" x14ac:dyDescent="0.45">
      <c r="B141" t="str">
        <v>Utility</v>
      </c>
      <c r="C141" t="str">
        <v>Loc1</v>
      </c>
      <c r="D141" t="str">
        <v>ModernxK1x600x700</v>
      </c>
      <c r="E141" t="str">
        <v>ModernxK1x600x700</v>
      </c>
      <c r="F141">
        <v>0</v>
      </c>
      <c r="G141">
        <v>0</v>
      </c>
      <c r="H141" t="str">
        <v>Original</v>
      </c>
      <c r="I141">
        <v>223.65766934121308</v>
      </c>
    </row>
    <row r="142" spans="1:9" x14ac:dyDescent="0.45">
      <c r="B142" t="str">
        <v>Main bed</v>
      </c>
      <c r="C142" t="str">
        <v>Loc1</v>
      </c>
      <c r="D142" t="str">
        <v>ModernxK1x900x600</v>
      </c>
      <c r="E142" t="str">
        <v>ModernxK2x1200x600</v>
      </c>
      <c r="F142">
        <v>119.57</v>
      </c>
      <c r="G142">
        <v>95</v>
      </c>
      <c r="H142" t="str">
        <v>Replaced</v>
      </c>
      <c r="I142">
        <v>693.67259237468772</v>
      </c>
    </row>
    <row r="143" spans="1:9" x14ac:dyDescent="0.45">
      <c r="B143" t="str">
        <v>Bed N</v>
      </c>
      <c r="C143" t="str">
        <v>Loc1</v>
      </c>
      <c r="D143" t="str">
        <v>ModernxK1x800x600</v>
      </c>
      <c r="E143" t="str">
        <v>ModernxK2x700x600</v>
      </c>
      <c r="F143">
        <v>0</v>
      </c>
      <c r="G143">
        <v>95</v>
      </c>
      <c r="H143" t="str">
        <v>Moved:Bed NW:Loc1</v>
      </c>
      <c r="I143">
        <v>309.5929607250759</v>
      </c>
    </row>
    <row r="144" spans="1:9" x14ac:dyDescent="0.45">
      <c r="B144" t="str">
        <v>Bed NW</v>
      </c>
      <c r="C144" t="str">
        <v>Loc1</v>
      </c>
      <c r="D144" t="str">
        <v>ModernxK2x700x600</v>
      </c>
      <c r="E144" t="str">
        <v>ModernxK2x1400x600</v>
      </c>
      <c r="F144">
        <v>154.06</v>
      </c>
      <c r="G144">
        <v>95</v>
      </c>
      <c r="H144" t="str">
        <v>Replaced</v>
      </c>
      <c r="I144">
        <v>809.50723604842051</v>
      </c>
    </row>
    <row r="145" spans="1:9" x14ac:dyDescent="0.45">
      <c r="B145" t="str">
        <v>Bed SW</v>
      </c>
      <c r="C145" t="str">
        <v>Loc1</v>
      </c>
      <c r="D145" t="str">
        <v>ModernxK2x1000x600</v>
      </c>
      <c r="E145" t="str">
        <v>ModernxK2x1400x600</v>
      </c>
      <c r="F145">
        <v>154.06</v>
      </c>
      <c r="G145">
        <v>95</v>
      </c>
      <c r="H145" t="str">
        <v>Replaced</v>
      </c>
      <c r="I145">
        <v>809.50723604842051</v>
      </c>
    </row>
    <row r="146" spans="1:9" x14ac:dyDescent="0.45">
      <c r="B146" t="str">
        <v>Ensuite</v>
      </c>
      <c r="C146" t="str">
        <v>Loc1</v>
      </c>
      <c r="D146" t="str">
        <v>ModernxK1x600x600</v>
      </c>
      <c r="E146" t="str">
        <v>ModernxK2x900x600</v>
      </c>
      <c r="F146">
        <v>0</v>
      </c>
      <c r="G146">
        <v>95</v>
      </c>
      <c r="H146" t="str">
        <v>Moved:Lounge:Loc1</v>
      </c>
      <c r="I146">
        <v>398.2305493155061</v>
      </c>
    </row>
    <row r="147" spans="1:9" x14ac:dyDescent="0.45">
      <c r="B147" t="str">
        <v>Bath</v>
      </c>
      <c r="C147" t="str">
        <v>Loc1</v>
      </c>
      <c r="D147" t="str">
        <v>ModernxK1x900x700</v>
      </c>
      <c r="E147" t="str">
        <v>ModernxK3x1000x600</v>
      </c>
      <c r="F147">
        <v>236</v>
      </c>
      <c r="G147">
        <v>95</v>
      </c>
      <c r="H147" t="str">
        <v>Replaced</v>
      </c>
      <c r="I147">
        <v>610.24553067013733</v>
      </c>
    </row>
    <row r="159" spans="1:9" x14ac:dyDescent="0.45">
      <c r="A159">
        <f>Scenarios!A9</f>
        <v>40</v>
      </c>
      <c r="B159" t="str" cm="1">
        <f t="array" ref="B159:I172">_xlfn._xlws.PY(6,0,CalculateRadiatorChoicesFlag,A159)</f>
        <v>Room Name</v>
      </c>
      <c r="C159" t="str">
        <v>Location name</v>
      </c>
      <c r="D159" t="str">
        <v>Originally</v>
      </c>
      <c r="E159" t="str">
        <v>Proposed Radiator</v>
      </c>
      <c r="F159" t="str">
        <v>£</v>
      </c>
      <c r="G159" t="str">
        <v>Labour Cost</v>
      </c>
      <c r="H159" t="str">
        <v>Status</v>
      </c>
      <c r="I159" t="str">
        <v>Watts</v>
      </c>
    </row>
    <row r="160" spans="1:9" x14ac:dyDescent="0.45">
      <c r="B160" t="str">
        <v>Lounge</v>
      </c>
      <c r="C160" t="str">
        <v>Loc1</v>
      </c>
      <c r="D160" t="str">
        <v>ModernxK2x900x600</v>
      </c>
      <c r="E160" t="str">
        <v>ModernxK3x1800x600</v>
      </c>
      <c r="F160">
        <v>469</v>
      </c>
      <c r="G160">
        <v>95</v>
      </c>
      <c r="H160" t="str">
        <v>Replaced</v>
      </c>
      <c r="I160">
        <v>1017.5050595179076</v>
      </c>
    </row>
    <row r="161" spans="2:9" x14ac:dyDescent="0.45">
      <c r="B161" t="str">
        <v>Lounge</v>
      </c>
      <c r="C161" t="str">
        <v>Loc2</v>
      </c>
      <c r="D161" t="str">
        <v>ModernxK2x900x600</v>
      </c>
      <c r="E161" t="str">
        <v>ModernxK3x1800x700</v>
      </c>
      <c r="F161">
        <v>643</v>
      </c>
      <c r="G161">
        <v>95</v>
      </c>
      <c r="H161" t="str">
        <v>Replaced</v>
      </c>
      <c r="I161">
        <v>1155.2231861782384</v>
      </c>
    </row>
    <row r="162" spans="2:9" x14ac:dyDescent="0.45">
      <c r="B162" t="str">
        <v>Dining</v>
      </c>
      <c r="C162" t="str">
        <v>Loc1</v>
      </c>
      <c r="D162" t="str">
        <v>ModernxK2x1200x600</v>
      </c>
      <c r="E162" t="str">
        <v>ModernxK2x1400x600</v>
      </c>
      <c r="F162">
        <v>154.06</v>
      </c>
      <c r="G162">
        <v>95</v>
      </c>
      <c r="H162" t="str">
        <v>Replaced</v>
      </c>
      <c r="I162">
        <v>713.01018252646236</v>
      </c>
    </row>
    <row r="163" spans="2:9" x14ac:dyDescent="0.45">
      <c r="B163" t="str">
        <v>Kitchen</v>
      </c>
      <c r="C163" t="str">
        <v>Loc1</v>
      </c>
      <c r="D163" t="str">
        <v>ModernxK2x1200x600</v>
      </c>
      <c r="E163" t="str">
        <v>ModernxK2x1600x700</v>
      </c>
      <c r="F163">
        <v>292.18</v>
      </c>
      <c r="G163">
        <v>95</v>
      </c>
      <c r="H163" t="str">
        <v>Replaced</v>
      </c>
      <c r="I163">
        <v>922.6498774301192</v>
      </c>
    </row>
    <row r="164" spans="2:9" x14ac:dyDescent="0.45">
      <c r="B164" t="str">
        <v>Hall</v>
      </c>
      <c r="C164" t="str">
        <v>Loc1</v>
      </c>
      <c r="D164" t="str">
        <v>ModernxK2x1000x600</v>
      </c>
      <c r="E164" t="str">
        <v>ModernxK2x1000x600</v>
      </c>
      <c r="F164">
        <v>0</v>
      </c>
      <c r="G164">
        <v>0</v>
      </c>
      <c r="H164" t="str">
        <v>Original</v>
      </c>
      <c r="I164">
        <v>509.25098397353935</v>
      </c>
    </row>
    <row r="165" spans="2:9" x14ac:dyDescent="0.45">
      <c r="B165" t="str">
        <v>Hall</v>
      </c>
      <c r="C165" t="str">
        <v>Loc2</v>
      </c>
      <c r="D165" t="str">
        <v>ModernxK1x600x700</v>
      </c>
      <c r="E165" t="str">
        <v>ModernxK1x600x700</v>
      </c>
      <c r="F165">
        <v>0</v>
      </c>
      <c r="G165">
        <v>0</v>
      </c>
      <c r="H165" t="str">
        <v>Original</v>
      </c>
      <c r="I165">
        <v>196.99662774957929</v>
      </c>
    </row>
    <row r="166" spans="2:9" x14ac:dyDescent="0.45">
      <c r="B166" t="str">
        <v>Utility</v>
      </c>
      <c r="C166" t="str">
        <v>Loc1</v>
      </c>
      <c r="D166" t="str">
        <v>ModernxK1x600x700</v>
      </c>
      <c r="E166" t="str">
        <v>ModernxK1x600x700</v>
      </c>
      <c r="F166">
        <v>0</v>
      </c>
      <c r="G166">
        <v>0</v>
      </c>
      <c r="H166" t="str">
        <v>Original</v>
      </c>
      <c r="I166">
        <v>196.99662774957929</v>
      </c>
    </row>
    <row r="167" spans="2:9" x14ac:dyDescent="0.45">
      <c r="B167" t="str">
        <v>Main bed</v>
      </c>
      <c r="C167" t="str">
        <v>Loc1</v>
      </c>
      <c r="D167" t="str">
        <v>ModernxK1x900x600</v>
      </c>
      <c r="E167" t="str">
        <v>ModernxK2x1400x600</v>
      </c>
      <c r="F167">
        <v>154.06</v>
      </c>
      <c r="G167">
        <v>95</v>
      </c>
      <c r="H167" t="str">
        <v>Replaced</v>
      </c>
      <c r="I167">
        <v>713.01018252646236</v>
      </c>
    </row>
    <row r="168" spans="2:9" x14ac:dyDescent="0.45">
      <c r="B168" t="str">
        <v>Bed N</v>
      </c>
      <c r="C168" t="str">
        <v>Loc1</v>
      </c>
      <c r="D168" t="str">
        <v>ModernxK1x800x600</v>
      </c>
      <c r="E168" t="str">
        <v>ModernxK2x900x600</v>
      </c>
      <c r="F168">
        <v>0</v>
      </c>
      <c r="G168">
        <v>95</v>
      </c>
      <c r="H168" t="str">
        <v>Moved:Lounge:Loc1</v>
      </c>
      <c r="I168">
        <v>340.10758468555343</v>
      </c>
    </row>
    <row r="169" spans="2:9" x14ac:dyDescent="0.45">
      <c r="B169" t="str">
        <v>Bed NW</v>
      </c>
      <c r="C169" t="str">
        <v>Loc1</v>
      </c>
      <c r="D169" t="str">
        <v>ModernxK2x700x600</v>
      </c>
      <c r="E169" t="str">
        <v>ModernxK2x1400x600</v>
      </c>
      <c r="F169">
        <v>154.06</v>
      </c>
      <c r="G169">
        <v>95</v>
      </c>
      <c r="H169" t="str">
        <v>Replaced</v>
      </c>
      <c r="I169">
        <v>713.01018252646236</v>
      </c>
    </row>
    <row r="170" spans="2:9" x14ac:dyDescent="0.45">
      <c r="B170" t="str">
        <v>Bed SW</v>
      </c>
      <c r="C170" t="str">
        <v>Loc1</v>
      </c>
      <c r="D170" t="str">
        <v>ModernxK2x1000x600</v>
      </c>
      <c r="E170" t="str">
        <v>ModernxK2x1400x600</v>
      </c>
      <c r="F170">
        <v>154.06</v>
      </c>
      <c r="G170">
        <v>95</v>
      </c>
      <c r="H170" t="str">
        <v>Replaced</v>
      </c>
      <c r="I170">
        <v>713.01018252646236</v>
      </c>
    </row>
    <row r="171" spans="2:9" x14ac:dyDescent="0.45">
      <c r="B171" t="str">
        <v>Ensuite</v>
      </c>
      <c r="C171" t="str">
        <v>Loc1</v>
      </c>
      <c r="D171" t="str">
        <v>ModernxK1x600x600</v>
      </c>
      <c r="E171" t="str">
        <v>ModernxK2x1000x600</v>
      </c>
      <c r="F171">
        <v>0</v>
      </c>
      <c r="G171">
        <v>95</v>
      </c>
      <c r="H171" t="str">
        <v>Moved:Bed SW:Loc1</v>
      </c>
      <c r="I171">
        <v>377.848836866824</v>
      </c>
    </row>
    <row r="172" spans="2:9" x14ac:dyDescent="0.45">
      <c r="B172" t="str">
        <v>Bath</v>
      </c>
      <c r="C172" t="str">
        <v>Loc1</v>
      </c>
      <c r="D172" t="str">
        <v>ModernxK1x900x700</v>
      </c>
      <c r="E172" t="str">
        <v>ModernxK3x1000x600</v>
      </c>
      <c r="F172">
        <v>236</v>
      </c>
      <c r="G172">
        <v>95</v>
      </c>
      <c r="H172" t="str">
        <v>Replaced</v>
      </c>
      <c r="I172">
        <v>521.17833214482823</v>
      </c>
    </row>
    <row r="184" spans="1:9" x14ac:dyDescent="0.45">
      <c r="A184">
        <f>Scenarios!A10</f>
        <v>38</v>
      </c>
      <c r="B184" t="str" cm="1">
        <f t="array" ref="B184:I197">_xlfn._xlws.PY(6,0,CalculateRadiatorChoicesFlag,A184)</f>
        <v>Room Name</v>
      </c>
      <c r="C184" t="str">
        <v>Location name</v>
      </c>
      <c r="D184" t="str">
        <v>Originally</v>
      </c>
      <c r="E184" t="str">
        <v>Proposed Radiator</v>
      </c>
      <c r="F184" t="str">
        <v>£</v>
      </c>
      <c r="G184" t="str">
        <v>Labour Cost</v>
      </c>
      <c r="H184" t="str">
        <v>Status</v>
      </c>
      <c r="I184" t="str">
        <v>Watts</v>
      </c>
    </row>
    <row r="185" spans="1:9" x14ac:dyDescent="0.45">
      <c r="B185" t="str">
        <v>Lounge</v>
      </c>
      <c r="C185" t="str">
        <v>Loc1</v>
      </c>
      <c r="D185" t="str">
        <v>ModernxK2x900x600</v>
      </c>
      <c r="E185" t="str">
        <v>ModernxK3x1800x600</v>
      </c>
      <c r="F185">
        <v>469</v>
      </c>
      <c r="G185">
        <v>95</v>
      </c>
      <c r="H185" t="str">
        <v>Replaced</v>
      </c>
      <c r="I185">
        <v>860.17309210029453</v>
      </c>
    </row>
    <row r="186" spans="1:9" x14ac:dyDescent="0.45">
      <c r="B186" t="str">
        <v>Lounge</v>
      </c>
      <c r="C186" t="str">
        <v>Loc2</v>
      </c>
      <c r="D186" t="str">
        <v>ModernxK2x900x600</v>
      </c>
      <c r="E186" t="str">
        <v>ModernxK3x2000x700</v>
      </c>
      <c r="F186">
        <v>743</v>
      </c>
      <c r="G186">
        <v>95</v>
      </c>
      <c r="H186" t="str">
        <v>Replaced</v>
      </c>
      <c r="I186">
        <v>1085.018337570232</v>
      </c>
    </row>
    <row r="187" spans="1:9" x14ac:dyDescent="0.45">
      <c r="B187" t="str">
        <v>Dining</v>
      </c>
      <c r="C187" t="str">
        <v>Loc1</v>
      </c>
      <c r="D187" t="str">
        <v>ModernxK2x1200x600</v>
      </c>
      <c r="E187" t="str">
        <v>ModernxK2x1600x600</v>
      </c>
      <c r="F187">
        <v>176.02</v>
      </c>
      <c r="G187">
        <v>95</v>
      </c>
      <c r="H187" t="str">
        <v>Replaced</v>
      </c>
      <c r="I187">
        <v>707.82351004058205</v>
      </c>
    </row>
    <row r="188" spans="1:9" x14ac:dyDescent="0.45">
      <c r="B188" t="str">
        <v>Kitchen</v>
      </c>
      <c r="C188" t="str">
        <v>Loc1</v>
      </c>
      <c r="D188" t="str">
        <v>ModernxK2x1200x600</v>
      </c>
      <c r="E188" t="str">
        <v>ModernxK3x1600x600</v>
      </c>
      <c r="F188">
        <v>417</v>
      </c>
      <c r="G188">
        <v>95</v>
      </c>
      <c r="H188" t="str">
        <v>Replaced</v>
      </c>
      <c r="I188">
        <v>976.29067317759086</v>
      </c>
    </row>
    <row r="189" spans="1:9" x14ac:dyDescent="0.45">
      <c r="B189" t="str">
        <v>Hall</v>
      </c>
      <c r="C189" t="str">
        <v>Loc1</v>
      </c>
      <c r="D189" t="str">
        <v>ModernxK2x1000x600</v>
      </c>
      <c r="E189" t="str">
        <v>ModernxK2x1000x600</v>
      </c>
      <c r="F189">
        <v>0</v>
      </c>
      <c r="G189">
        <v>0</v>
      </c>
      <c r="H189" t="str">
        <v>Original</v>
      </c>
      <c r="I189">
        <v>442.42162374243526</v>
      </c>
    </row>
    <row r="190" spans="1:9" x14ac:dyDescent="0.45">
      <c r="B190" t="str">
        <v>Hall</v>
      </c>
      <c r="C190" t="str">
        <v>Loc2</v>
      </c>
      <c r="D190" t="str">
        <v>ModernxK1x600x700</v>
      </c>
      <c r="E190" t="str">
        <v>ModernxK1x600x700</v>
      </c>
      <c r="F190">
        <v>0</v>
      </c>
      <c r="G190">
        <v>0</v>
      </c>
      <c r="H190" t="str">
        <v>Original</v>
      </c>
      <c r="I190">
        <v>171.14462350313602</v>
      </c>
    </row>
    <row r="191" spans="1:9" x14ac:dyDescent="0.45">
      <c r="B191" t="str">
        <v>Utility</v>
      </c>
      <c r="C191" t="str">
        <v>Loc1</v>
      </c>
      <c r="D191" t="str">
        <v>ModernxK1x600x700</v>
      </c>
      <c r="E191" t="str">
        <v>ModernxK1x600x700</v>
      </c>
      <c r="F191">
        <v>0</v>
      </c>
      <c r="G191">
        <v>0</v>
      </c>
      <c r="H191" t="str">
        <v>Original</v>
      </c>
      <c r="I191">
        <v>171.14462350313602</v>
      </c>
    </row>
    <row r="192" spans="1:9" x14ac:dyDescent="0.45">
      <c r="B192" t="str">
        <v>Main bed</v>
      </c>
      <c r="C192" t="str">
        <v>Loc1</v>
      </c>
      <c r="D192" t="str">
        <v>ModernxK1x900x600</v>
      </c>
      <c r="E192" t="str">
        <v>ModernxK2x1600x600</v>
      </c>
      <c r="F192">
        <v>176.02</v>
      </c>
      <c r="G192">
        <v>95</v>
      </c>
      <c r="H192" t="str">
        <v>Replaced</v>
      </c>
      <c r="I192">
        <v>707.82351004058205</v>
      </c>
    </row>
    <row r="193" spans="2:9" x14ac:dyDescent="0.45">
      <c r="B193" t="str">
        <v>Bed N</v>
      </c>
      <c r="C193" t="str">
        <v>Loc1</v>
      </c>
      <c r="D193" t="str">
        <v>ModernxK1x800x600</v>
      </c>
      <c r="E193" t="str">
        <v>ModernxK2x900x600</v>
      </c>
      <c r="F193">
        <v>0</v>
      </c>
      <c r="G193">
        <v>95</v>
      </c>
      <c r="H193" t="str">
        <v>Moved:Lounge:Loc1</v>
      </c>
      <c r="I193">
        <v>284.19668551292239</v>
      </c>
    </row>
    <row r="194" spans="2:9" x14ac:dyDescent="0.45">
      <c r="B194" t="str">
        <v>Bed NW</v>
      </c>
      <c r="C194" t="str">
        <v>Loc1</v>
      </c>
      <c r="D194" t="str">
        <v>ModernxK2x700x600</v>
      </c>
      <c r="E194" t="str">
        <v>ModernxK2x1600x600</v>
      </c>
      <c r="F194">
        <v>176.02</v>
      </c>
      <c r="G194">
        <v>95</v>
      </c>
      <c r="H194" t="str">
        <v>Replaced</v>
      </c>
      <c r="I194">
        <v>707.82351004058205</v>
      </c>
    </row>
    <row r="195" spans="2:9" x14ac:dyDescent="0.45">
      <c r="B195" t="str">
        <v>Bed SW</v>
      </c>
      <c r="C195" t="str">
        <v>Loc1</v>
      </c>
      <c r="D195" t="str">
        <v>ModernxK2x1000x600</v>
      </c>
      <c r="E195" t="str">
        <v>ModernxK2x1600x600</v>
      </c>
      <c r="F195">
        <v>176.02</v>
      </c>
      <c r="G195">
        <v>95</v>
      </c>
      <c r="H195" t="str">
        <v>Replaced</v>
      </c>
      <c r="I195">
        <v>707.82351004058205</v>
      </c>
    </row>
    <row r="196" spans="2:9" x14ac:dyDescent="0.45">
      <c r="B196" t="str">
        <v>Ensuite</v>
      </c>
      <c r="C196" t="str">
        <v>Loc1</v>
      </c>
      <c r="D196" t="str">
        <v>ModernxK1x600x600</v>
      </c>
      <c r="E196" t="str">
        <v>ModernxK3x1000x500</v>
      </c>
      <c r="F196">
        <v>203</v>
      </c>
      <c r="G196">
        <v>95</v>
      </c>
      <c r="H196" t="str">
        <v>Replaced</v>
      </c>
      <c r="I196">
        <v>374.79691174763849</v>
      </c>
    </row>
    <row r="197" spans="2:9" x14ac:dyDescent="0.45">
      <c r="B197" t="str">
        <v>Bath</v>
      </c>
      <c r="C197" t="str">
        <v>Loc1</v>
      </c>
      <c r="D197" t="str">
        <v>ModernxK1x900x700</v>
      </c>
      <c r="E197" t="str">
        <v>ModernxK3x1000x600</v>
      </c>
      <c r="F197">
        <v>236</v>
      </c>
      <c r="G197">
        <v>95</v>
      </c>
      <c r="H197" t="str">
        <v>Replaced</v>
      </c>
      <c r="I197">
        <v>435.50088626707605</v>
      </c>
    </row>
    <row r="209" spans="1:9" x14ac:dyDescent="0.45">
      <c r="A209">
        <f>Scenarios!A11</f>
        <v>36</v>
      </c>
      <c r="B209" t="str" cm="1">
        <f t="array" ref="B209:I222">_xlfn._xlws.PY(6,0,CalculateRadiatorChoicesFlag,A209)</f>
        <v>Room Name</v>
      </c>
      <c r="C209" t="str">
        <v>Location name</v>
      </c>
      <c r="D209" t="str">
        <v>Originally</v>
      </c>
      <c r="E209" t="str">
        <v>Proposed Radiator</v>
      </c>
      <c r="F209" t="str">
        <v>£</v>
      </c>
      <c r="G209" t="str">
        <v>Labour Cost</v>
      </c>
      <c r="H209" t="str">
        <v>Status</v>
      </c>
      <c r="I209" t="str">
        <v>Watts</v>
      </c>
    </row>
    <row r="210" spans="1:9" x14ac:dyDescent="0.45">
      <c r="B210" t="str">
        <v>Lounge</v>
      </c>
      <c r="C210" t="str">
        <v>Loc1</v>
      </c>
      <c r="D210" t="str">
        <v>ModernxK2x900x600</v>
      </c>
      <c r="E210" t="str">
        <v>ModernxK3x1800x600</v>
      </c>
      <c r="F210">
        <v>469</v>
      </c>
      <c r="G210">
        <v>95</v>
      </c>
      <c r="H210" t="str">
        <v>Replaced</v>
      </c>
      <c r="I210">
        <v>709.23550204043067</v>
      </c>
    </row>
    <row r="211" spans="1:9" x14ac:dyDescent="0.45">
      <c r="B211" t="str">
        <v>Lounge</v>
      </c>
      <c r="C211" t="str">
        <v>Loc2</v>
      </c>
      <c r="D211" t="str">
        <v>ModernxK2x900x600</v>
      </c>
      <c r="E211" t="str">
        <v>ModernxK3x2000x700</v>
      </c>
      <c r="F211">
        <v>743</v>
      </c>
      <c r="G211">
        <v>95</v>
      </c>
      <c r="H211" t="str">
        <v>Replaced</v>
      </c>
      <c r="I211">
        <v>894.62636350402227</v>
      </c>
    </row>
    <row r="212" spans="1:9" x14ac:dyDescent="0.45">
      <c r="B212" t="str">
        <v>Dining</v>
      </c>
      <c r="C212" t="str">
        <v>Loc1</v>
      </c>
      <c r="D212" t="str">
        <v>ModernxK2x1200x600</v>
      </c>
      <c r="E212" t="str">
        <v>ModernxK3x1600x500</v>
      </c>
      <c r="F212">
        <v>359</v>
      </c>
      <c r="G212">
        <v>95</v>
      </c>
      <c r="H212" t="str">
        <v>Replaced</v>
      </c>
      <c r="I212">
        <v>717.73826402531802</v>
      </c>
    </row>
    <row r="213" spans="1:9" x14ac:dyDescent="0.45">
      <c r="B213" t="str">
        <v>Kitchen</v>
      </c>
      <c r="C213" t="str">
        <v>Loc1</v>
      </c>
      <c r="D213" t="str">
        <v>ModernxK2x1200x600</v>
      </c>
      <c r="E213" t="str">
        <v>ModernxK3x1600x700</v>
      </c>
      <c r="F213">
        <v>571</v>
      </c>
      <c r="G213">
        <v>95</v>
      </c>
      <c r="H213" t="str">
        <v>Replaced</v>
      </c>
      <c r="I213">
        <v>946.58550991059428</v>
      </c>
    </row>
    <row r="214" spans="1:9" x14ac:dyDescent="0.45">
      <c r="B214" t="str">
        <v>Hall</v>
      </c>
      <c r="C214" t="str">
        <v>Loc1</v>
      </c>
      <c r="D214" t="str">
        <v>ModernxK2x1000x600</v>
      </c>
      <c r="E214" t="str">
        <v>ModernxK2x1000x600</v>
      </c>
      <c r="F214">
        <v>0</v>
      </c>
      <c r="G214">
        <v>0</v>
      </c>
      <c r="H214" t="str">
        <v>Original</v>
      </c>
      <c r="I214">
        <v>377.848836866824</v>
      </c>
    </row>
    <row r="215" spans="1:9" x14ac:dyDescent="0.45">
      <c r="B215" t="str">
        <v>Hall</v>
      </c>
      <c r="C215" t="str">
        <v>Loc2</v>
      </c>
      <c r="D215" t="str">
        <v>ModernxK1x600x700</v>
      </c>
      <c r="E215" t="str">
        <v>ModernxK2x900x600</v>
      </c>
      <c r="F215">
        <v>0</v>
      </c>
      <c r="G215">
        <v>95</v>
      </c>
      <c r="H215" t="str">
        <v>Moved:Lounge:Loc1</v>
      </c>
      <c r="I215">
        <v>230.72375012672455</v>
      </c>
    </row>
    <row r="216" spans="1:9" x14ac:dyDescent="0.45">
      <c r="B216" t="str">
        <v>Utility</v>
      </c>
      <c r="C216" t="str">
        <v>Loc1</v>
      </c>
      <c r="D216" t="str">
        <v>ModernxK1x600x700</v>
      </c>
      <c r="E216" t="str">
        <v>ModernxK1x600x700</v>
      </c>
      <c r="F216">
        <v>0</v>
      </c>
      <c r="G216">
        <v>0</v>
      </c>
      <c r="H216" t="str">
        <v>Original</v>
      </c>
      <c r="I216">
        <v>146.16554312977601</v>
      </c>
    </row>
    <row r="217" spans="1:9" x14ac:dyDescent="0.45">
      <c r="B217" t="str">
        <v>Main bed</v>
      </c>
      <c r="C217" t="str">
        <v>Loc1</v>
      </c>
      <c r="D217" t="str">
        <v>ModernxK1x900x600</v>
      </c>
      <c r="E217" t="str">
        <v>ModernxK3x1600x500</v>
      </c>
      <c r="F217">
        <v>359</v>
      </c>
      <c r="G217">
        <v>95</v>
      </c>
      <c r="H217" t="str">
        <v>Replaced</v>
      </c>
      <c r="I217">
        <v>717.73826402531802</v>
      </c>
    </row>
    <row r="218" spans="1:9" x14ac:dyDescent="0.45">
      <c r="B218" t="str">
        <v>Bed N</v>
      </c>
      <c r="C218" t="str">
        <v>Loc1</v>
      </c>
      <c r="D218" t="str">
        <v>ModernxK1x800x600</v>
      </c>
      <c r="E218" t="str">
        <v>ModernxK2x1200x600</v>
      </c>
      <c r="F218">
        <v>0</v>
      </c>
      <c r="G218">
        <v>95</v>
      </c>
      <c r="H218" t="str">
        <v>Moved:Dining:Loc1</v>
      </c>
      <c r="I218">
        <v>307.53300369681438</v>
      </c>
    </row>
    <row r="219" spans="1:9" x14ac:dyDescent="0.45">
      <c r="B219" t="str">
        <v>Bed NW</v>
      </c>
      <c r="C219" t="str">
        <v>Loc1</v>
      </c>
      <c r="D219" t="str">
        <v>ModernxK2x700x600</v>
      </c>
      <c r="E219" t="str">
        <v>ModernxK2x1800x700</v>
      </c>
      <c r="F219">
        <v>328.68</v>
      </c>
      <c r="G219">
        <v>95</v>
      </c>
      <c r="H219" t="str">
        <v>Replaced</v>
      </c>
      <c r="I219">
        <v>770.09607051956618</v>
      </c>
    </row>
    <row r="220" spans="1:9" x14ac:dyDescent="0.45">
      <c r="B220" t="str">
        <v>Bed SW</v>
      </c>
      <c r="C220" t="str">
        <v>Loc1</v>
      </c>
      <c r="D220" t="str">
        <v>ModernxK2x1000x600</v>
      </c>
      <c r="E220" t="str">
        <v>ModernxK2x1800x700</v>
      </c>
      <c r="F220">
        <v>328.68</v>
      </c>
      <c r="G220">
        <v>95</v>
      </c>
      <c r="H220" t="str">
        <v>Replaced</v>
      </c>
      <c r="I220">
        <v>770.09607051956618</v>
      </c>
    </row>
    <row r="221" spans="1:9" x14ac:dyDescent="0.45">
      <c r="B221" t="str">
        <v>Ensuite</v>
      </c>
      <c r="C221" t="str">
        <v>Loc1</v>
      </c>
      <c r="D221" t="str">
        <v>ModernxK1x600x600</v>
      </c>
      <c r="E221" t="str">
        <v>ModernxK3x1000x600</v>
      </c>
      <c r="F221">
        <v>236</v>
      </c>
      <c r="G221">
        <v>95</v>
      </c>
      <c r="H221" t="str">
        <v>Replaced</v>
      </c>
      <c r="I221">
        <v>353.55935795557724</v>
      </c>
    </row>
    <row r="222" spans="1:9" x14ac:dyDescent="0.45">
      <c r="B222" t="str">
        <v>Bath</v>
      </c>
      <c r="C222" t="str">
        <v>Loc1</v>
      </c>
      <c r="D222" t="str">
        <v>ModernxK1x900x700</v>
      </c>
      <c r="E222" t="str">
        <v>ModernxK3x1000x600</v>
      </c>
      <c r="F222">
        <v>236</v>
      </c>
      <c r="G222">
        <v>95</v>
      </c>
      <c r="H222" t="str">
        <v>Replaced</v>
      </c>
      <c r="I222">
        <v>353.55935795557724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sheetPr codeName="Sheet8"/>
  <dimension ref="A1:AK28"/>
  <sheetViews>
    <sheetView workbookViewId="0">
      <selection activeCell="D2" sqref="D2"/>
    </sheetView>
  </sheetViews>
  <sheetFormatPr defaultRowHeight="14.25" x14ac:dyDescent="0.45"/>
  <cols>
    <col min="1" max="1" width="14.9296875" customWidth="1"/>
    <col min="3" max="3" width="10.53125" customWidth="1"/>
    <col min="4" max="5" width="22.265625" customWidth="1"/>
    <col min="6" max="6" width="14.796875" customWidth="1"/>
    <col min="7" max="7" width="8.86328125" customWidth="1"/>
    <col min="8" max="8" width="6.86328125" customWidth="1"/>
    <col min="9" max="9" width="5.73046875" customWidth="1"/>
    <col min="10" max="10" width="5.796875" customWidth="1"/>
    <col min="11" max="11" width="6.1328125" customWidth="1"/>
    <col min="12" max="12" width="7" customWidth="1"/>
    <col min="13" max="14" width="6.796875" customWidth="1"/>
  </cols>
  <sheetData>
    <row r="1" spans="1:37" x14ac:dyDescent="0.45">
      <c r="A1" t="s">
        <v>70</v>
      </c>
      <c r="B1" t="s">
        <v>13</v>
      </c>
      <c r="C1" t="s">
        <v>85</v>
      </c>
      <c r="D1" s="30">
        <v>1</v>
      </c>
      <c r="F1" t="s">
        <v>11</v>
      </c>
      <c r="G1" cm="1">
        <f t="array" ref="G1:O1">TRANSPOSE(Scenarios!A3:A11)</f>
        <v>65</v>
      </c>
      <c r="H1">
        <v>55</v>
      </c>
      <c r="I1">
        <v>48</v>
      </c>
      <c r="J1">
        <v>46</v>
      </c>
      <c r="K1">
        <v>44</v>
      </c>
      <c r="L1">
        <v>42</v>
      </c>
      <c r="M1">
        <v>40</v>
      </c>
      <c r="N1">
        <v>38</v>
      </c>
      <c r="O1">
        <v>36</v>
      </c>
      <c r="Q1" t="str">
        <f>F1</f>
        <v>Room</v>
      </c>
      <c r="R1">
        <f t="shared" ref="R1:Y1" si="0">G1</f>
        <v>65</v>
      </c>
      <c r="S1">
        <f t="shared" si="0"/>
        <v>55</v>
      </c>
      <c r="T1">
        <f t="shared" si="0"/>
        <v>48</v>
      </c>
      <c r="U1">
        <f t="shared" si="0"/>
        <v>46</v>
      </c>
      <c r="V1">
        <f t="shared" si="0"/>
        <v>44</v>
      </c>
      <c r="W1">
        <f t="shared" si="0"/>
        <v>42</v>
      </c>
      <c r="X1">
        <f t="shared" si="0"/>
        <v>40</v>
      </c>
      <c r="Y1">
        <f t="shared" si="0"/>
        <v>38</v>
      </c>
      <c r="Z1">
        <f>O1</f>
        <v>36</v>
      </c>
      <c r="AB1" t="s">
        <v>11</v>
      </c>
      <c r="AC1">
        <f>R1</f>
        <v>65</v>
      </c>
      <c r="AD1">
        <f t="shared" ref="AD1:AK1" si="1">S1</f>
        <v>55</v>
      </c>
      <c r="AE1">
        <f t="shared" si="1"/>
        <v>48</v>
      </c>
      <c r="AF1">
        <f t="shared" si="1"/>
        <v>46</v>
      </c>
      <c r="AG1">
        <f t="shared" si="1"/>
        <v>44</v>
      </c>
      <c r="AH1">
        <f t="shared" si="1"/>
        <v>42</v>
      </c>
      <c r="AI1">
        <f t="shared" si="1"/>
        <v>40</v>
      </c>
      <c r="AJ1">
        <f t="shared" si="1"/>
        <v>38</v>
      </c>
      <c r="AK1">
        <f t="shared" si="1"/>
        <v>36</v>
      </c>
    </row>
    <row r="2" spans="1:37" x14ac:dyDescent="0.45">
      <c r="A2" t="s">
        <v>12</v>
      </c>
      <c r="B2">
        <f>D2*$D$1</f>
        <v>2151</v>
      </c>
      <c r="C2">
        <v>21</v>
      </c>
      <c r="D2">
        <v>2151</v>
      </c>
      <c r="F2" t="str">
        <f>Rooms[[#This Row],[Room Name]]</f>
        <v>Lounge</v>
      </c>
      <c r="G2" s="27">
        <f ca="1">SUMIF(OFFSET(CalcResults!$A$1,G$28,1,23,1),"="&amp;$F2,OFFSET(CalcResults!$A$1,G$28,8,23,1))</f>
        <v>2447.2460203519504</v>
      </c>
      <c r="H2" s="27">
        <f ca="1">SUMIF(OFFSET(CalcResults!$A$1,H$28,1,23,1),"="&amp;$F2,OFFSET(CalcResults!$A$1,H$28,8,23,1))</f>
        <v>2185.0533445840761</v>
      </c>
      <c r="I2" s="27">
        <f ca="1">SUMIF(OFFSET(CalcResults!$A$1,I$28,1,23,1),"="&amp;$F2,OFFSET(CalcResults!$A$1,I$28,8,23,1))</f>
        <v>2168.2767156950513</v>
      </c>
      <c r="J2" s="27">
        <f ca="1">SUMIF(OFFSET(CalcResults!$A$1,J$28,1,23,1),"="&amp;$F2,OFFSET(CalcResults!$A$1,J$28,8,23,1))</f>
        <v>2208.4235740994582</v>
      </c>
      <c r="K2" s="27">
        <f ca="1">SUMIF(OFFSET(CalcResults!$A$1,K$28,1,23,1),"="&amp;$F2,OFFSET(CalcResults!$A$1,K$28,8,23,1))</f>
        <v>2208.9794357704022</v>
      </c>
      <c r="L2" s="27">
        <f ca="1">SUMIF(OFFSET(CalcResults!$A$1,L$28,1,23,1),"="&amp;$F2,OFFSET(CalcResults!$A$1,L$28,8,23,1))</f>
        <v>2196.606317344359</v>
      </c>
      <c r="M2" s="27">
        <f ca="1">SUMIF(OFFSET(CalcResults!$A$1,M$28,1,23,1),"="&amp;$F2,OFFSET(CalcResults!$A$1,M$28,8,23,1))</f>
        <v>2172.7282456961461</v>
      </c>
      <c r="N2" s="27">
        <f ca="1">SUMIF(OFFSET(CalcResults!$A$1,N$28,1,23,1),"="&amp;$F2,OFFSET(CalcResults!$A$1,N$28,8,23,1))</f>
        <v>1945.1914296705265</v>
      </c>
      <c r="O2" s="27">
        <f ca="1">SUMIF(OFFSET(CalcResults!$A$1,O$28,1,23,1),"="&amp;$F2,OFFSET(CalcResults!$A$1,O$28,8,23,1))</f>
        <v>1603.8618655444529</v>
      </c>
      <c r="Q2" t="str">
        <f>F2</f>
        <v>Lounge</v>
      </c>
      <c r="R2" s="28">
        <f ca="1">G2/$B2</f>
        <v>1.1377247886341006</v>
      </c>
      <c r="S2" s="28">
        <f t="shared" ref="S2:Z2" ca="1" si="2">H2/$B2</f>
        <v>1.0158314014802772</v>
      </c>
      <c r="T2" s="28">
        <f t="shared" ca="1" si="2"/>
        <v>1.0080319459298239</v>
      </c>
      <c r="U2" s="28">
        <f t="shared" ca="1" si="2"/>
        <v>1.0266962222684604</v>
      </c>
      <c r="V2" s="28">
        <f t="shared" ca="1" si="2"/>
        <v>1.0269546423851241</v>
      </c>
      <c r="W2" s="28">
        <f t="shared" ca="1" si="2"/>
        <v>1.0212023790536304</v>
      </c>
      <c r="X2" s="28">
        <f t="shared" ca="1" si="2"/>
        <v>1.0101014624342846</v>
      </c>
      <c r="Y2" s="28">
        <f t="shared" ca="1" si="2"/>
        <v>0.90431958608578644</v>
      </c>
      <c r="Z2" s="28">
        <f t="shared" ca="1" si="2"/>
        <v>0.74563545585516178</v>
      </c>
      <c r="AB2" t="str">
        <f>Rooms[[#This Row],[Room Name]]</f>
        <v>Lounge</v>
      </c>
      <c r="AC2" s="1">
        <f ca="1">SUMIF(OFFSET(CalcResults!$A$1,G$28,1,23,1),"="&amp;$F2,OFFSET(CalcResults!$A$1,G$28,5,23,1))+SUMIF(OFFSET(CalcResults!$A$1,G$28,1,23,1),"="&amp;$F2,OFFSET(CalcResults!$A$1,G$28,6,23,1))</f>
        <v>0</v>
      </c>
      <c r="AD2" s="1">
        <f ca="1">SUMIF(OFFSET(CalcResults!$A$1,H$28,1,23,1),"="&amp;$F2,OFFSET(CalcResults!$A$1,H$28,5,23,1))+SUMIF(OFFSET(CalcResults!$A$1,H$28,1,23,1),"="&amp;$F2,OFFSET(CalcResults!$A$1,H$28,6,23,1))</f>
        <v>249.06</v>
      </c>
      <c r="AE2" s="1">
        <f ca="1">SUMIF(OFFSET(CalcResults!$A$1,I$28,1,23,1),"="&amp;$F2,OFFSET(CalcResults!$A$1,I$28,5,23,1))+SUMIF(OFFSET(CalcResults!$A$1,I$28,1,23,1),"="&amp;$F2,OFFSET(CalcResults!$A$1,I$28,6,23,1))</f>
        <v>474.84</v>
      </c>
      <c r="AF2" s="1">
        <f ca="1">SUMIF(OFFSET(CalcResults!$A$1,J$28,1,23,1),"="&amp;$F2,OFFSET(CalcResults!$A$1,J$28,5,23,1))+SUMIF(OFFSET(CalcResults!$A$1,J$28,1,23,1),"="&amp;$F2,OFFSET(CalcResults!$A$1,J$28,6,23,1))</f>
        <v>586.07999999999993</v>
      </c>
      <c r="AG2" s="1">
        <f ca="1">SUMIF(OFFSET(CalcResults!$A$1,K$28,1,23,1),"="&amp;$F2,OFFSET(CalcResults!$A$1,K$28,5,23,1))+SUMIF(OFFSET(CalcResults!$A$1,K$28,1,23,1),"="&amp;$F2,OFFSET(CalcResults!$A$1,K$28,6,23,1))</f>
        <v>767.88</v>
      </c>
      <c r="AH2" s="1">
        <f ca="1">SUMIF(OFFSET(CalcResults!$A$1,L$28,1,23,1),"="&amp;$F2,OFFSET(CalcResults!$A$1,L$28,5,23,1))+SUMIF(OFFSET(CalcResults!$A$1,L$28,1,23,1),"="&amp;$F2,OFFSET(CalcResults!$A$1,L$28,6,23,1))</f>
        <v>1031.04</v>
      </c>
      <c r="AI2" s="1">
        <f ca="1">SUMIF(OFFSET(CalcResults!$A$1,M$28,1,23,1),"="&amp;$F2,OFFSET(CalcResults!$A$1,M$28,5,23,1))+SUMIF(OFFSET(CalcResults!$A$1,M$28,1,23,1),"="&amp;$F2,OFFSET(CalcResults!$A$1,M$28,6,23,1))</f>
        <v>1302</v>
      </c>
      <c r="AJ2" s="1">
        <f ca="1">SUMIF(OFFSET(CalcResults!$A$1,N$28,1,23,1),"="&amp;$F2,OFFSET(CalcResults!$A$1,N$28,5,23,1))+SUMIF(OFFSET(CalcResults!$A$1,N$28,1,23,1),"="&amp;$F2,OFFSET(CalcResults!$A$1,N$28,6,23,1))</f>
        <v>1402</v>
      </c>
      <c r="AK2" s="1">
        <f ca="1">SUMIF(OFFSET(CalcResults!$A$1,O$28,1,23,1),"="&amp;$F2,OFFSET(CalcResults!$A$1,O$28,5,23,1))+SUMIF(OFFSET(CalcResults!$A$1,O$28,1,23,1),"="&amp;$F2,OFFSET(CalcResults!$A$1,O$28,6,23,1))</f>
        <v>1402</v>
      </c>
    </row>
    <row r="3" spans="1:37" x14ac:dyDescent="0.45">
      <c r="A3" t="s">
        <v>18</v>
      </c>
      <c r="B3">
        <v>693</v>
      </c>
      <c r="C3">
        <v>18</v>
      </c>
      <c r="D3">
        <v>1014</v>
      </c>
      <c r="F3" t="str">
        <f>Rooms[[#This Row],[Room Name]]</f>
        <v>Dining</v>
      </c>
      <c r="G3" s="27">
        <f ca="1">SUMIF(OFFSET(CalcResults!$A$1,G$28,1,23,1),"="&amp;$F3,OFFSET(CalcResults!$A$1,G$28,8,23,1))</f>
        <v>1785.881144029755</v>
      </c>
      <c r="H3" s="27">
        <f ca="1">SUMIF(OFFSET(CalcResults!$A$1,H$28,1,23,1),"="&amp;$F3,OFFSET(CalcResults!$A$1,H$28,8,23,1))</f>
        <v>1282.7716735643194</v>
      </c>
      <c r="I3" s="27">
        <f ca="1">SUMIF(OFFSET(CalcResults!$A$1,I$28,1,23,1),"="&amp;$F3,OFFSET(CalcResults!$A$1,I$28,8,23,1))</f>
        <v>955.24998505020085</v>
      </c>
      <c r="J3" s="27">
        <f ca="1">SUMIF(OFFSET(CalcResults!$A$1,J$28,1,23,1),"="&amp;$F3,OFFSET(CalcResults!$A$1,J$28,8,23,1))</f>
        <v>865.93794800065746</v>
      </c>
      <c r="K3" s="27">
        <f ca="1">SUMIF(OFFSET(CalcResults!$A$1,K$28,1,23,1),"="&amp;$F3,OFFSET(CalcResults!$A$1,K$28,8,23,1))</f>
        <v>778.70463290094835</v>
      </c>
      <c r="L3" s="27">
        <f ca="1">SUMIF(OFFSET(CalcResults!$A$1,L$28,1,23,1),"="&amp;$F3,OFFSET(CalcResults!$A$1,L$28,8,23,1))</f>
        <v>693.67259237468772</v>
      </c>
      <c r="M3" s="27">
        <f ca="1">SUMIF(OFFSET(CalcResults!$A$1,M$28,1,23,1),"="&amp;$F3,OFFSET(CalcResults!$A$1,M$28,8,23,1))</f>
        <v>713.01018252646236</v>
      </c>
      <c r="N3" s="27">
        <f ca="1">SUMIF(OFFSET(CalcResults!$A$1,N$28,1,23,1),"="&amp;$F3,OFFSET(CalcResults!$A$1,N$28,8,23,1))</f>
        <v>707.82351004058205</v>
      </c>
      <c r="O3" s="27">
        <f ca="1">SUMIF(OFFSET(CalcResults!$A$1,O$28,1,23,1),"="&amp;$F3,OFFSET(CalcResults!$A$1,O$28,8,23,1))</f>
        <v>717.73826402531802</v>
      </c>
      <c r="Q3" t="str">
        <f t="shared" ref="Q3:Q12" si="3">F3</f>
        <v>Dining</v>
      </c>
      <c r="R3" s="28">
        <f t="shared" ref="R3:R12" ca="1" si="4">G3/$B3</f>
        <v>2.5770290678640042</v>
      </c>
      <c r="S3" s="28">
        <f t="shared" ref="S3:S12" ca="1" si="5">H3/$B3</f>
        <v>1.8510413759946889</v>
      </c>
      <c r="T3" s="28">
        <f t="shared" ref="T3:T12" ca="1" si="6">I3/$B3</f>
        <v>1.3784271068545466</v>
      </c>
      <c r="U3" s="28">
        <f t="shared" ref="U3:U12" ca="1" si="7">J3/$B3</f>
        <v>1.2495497085146572</v>
      </c>
      <c r="V3" s="28">
        <f t="shared" ref="V3:V12" ca="1" si="8">K3/$B3</f>
        <v>1.1236719089479774</v>
      </c>
      <c r="W3" s="28">
        <f t="shared" ref="W3:W12" ca="1" si="9">L3/$B3</f>
        <v>1.000970551767226</v>
      </c>
      <c r="X3" s="28">
        <f t="shared" ref="X3:X12" ca="1" si="10">M3/$B3</f>
        <v>1.0288747222604075</v>
      </c>
      <c r="Y3" s="28">
        <f t="shared" ref="Y3:Y12" ca="1" si="11">N3/$B3</f>
        <v>1.0213903463789062</v>
      </c>
      <c r="Z3" s="28">
        <f t="shared" ref="Z3:Z12" ca="1" si="12">O3/$B3</f>
        <v>1.0356973506858846</v>
      </c>
      <c r="AB3" t="str">
        <f>Rooms[[#This Row],[Room Name]]</f>
        <v>Dining</v>
      </c>
      <c r="AC3" s="1">
        <f ca="1">SUMIF(OFFSET(CalcResults!$A$1,G$28,1,23,1),"="&amp;$F3,OFFSET(CalcResults!$A$1,G$28,5,23,1))+SUMIF(OFFSET(CalcResults!$A$1,G$28,1,23,1),"="&amp;$F3,OFFSET(CalcResults!$A$1,G$28,6,23,1))</f>
        <v>0</v>
      </c>
      <c r="AD3" s="1">
        <f ca="1">SUMIF(OFFSET(CalcResults!$A$1,H$28,1,23,1),"="&amp;$F3,OFFSET(CalcResults!$A$1,H$28,5,23,1))+SUMIF(OFFSET(CalcResults!$A$1,H$28,1,23,1),"="&amp;$F3,OFFSET(CalcResults!$A$1,H$28,6,23,1))</f>
        <v>0</v>
      </c>
      <c r="AE3" s="1">
        <f ca="1">SUMIF(OFFSET(CalcResults!$A$1,I$28,1,23,1),"="&amp;$F3,OFFSET(CalcResults!$A$1,I$28,5,23,1))+SUMIF(OFFSET(CalcResults!$A$1,I$28,1,23,1),"="&amp;$F3,OFFSET(CalcResults!$A$1,I$28,6,23,1))</f>
        <v>0</v>
      </c>
      <c r="AF3" s="1">
        <f ca="1">SUMIF(OFFSET(CalcResults!$A$1,J$28,1,23,1),"="&amp;$F3,OFFSET(CalcResults!$A$1,J$28,5,23,1))+SUMIF(OFFSET(CalcResults!$A$1,J$28,1,23,1),"="&amp;$F3,OFFSET(CalcResults!$A$1,J$28,6,23,1))</f>
        <v>0</v>
      </c>
      <c r="AG3" s="1">
        <f ca="1">SUMIF(OFFSET(CalcResults!$A$1,K$28,1,23,1),"="&amp;$F3,OFFSET(CalcResults!$A$1,K$28,5,23,1))+SUMIF(OFFSET(CalcResults!$A$1,K$28,1,23,1),"="&amp;$F3,OFFSET(CalcResults!$A$1,K$28,6,23,1))</f>
        <v>0</v>
      </c>
      <c r="AH3" s="1">
        <f ca="1">SUMIF(OFFSET(CalcResults!$A$1,L$28,1,23,1),"="&amp;$F3,OFFSET(CalcResults!$A$1,L$28,5,23,1))+SUMIF(OFFSET(CalcResults!$A$1,L$28,1,23,1),"="&amp;$F3,OFFSET(CalcResults!$A$1,L$28,6,23,1))</f>
        <v>0</v>
      </c>
      <c r="AI3" s="1">
        <f ca="1">SUMIF(OFFSET(CalcResults!$A$1,M$28,1,23,1),"="&amp;$F3,OFFSET(CalcResults!$A$1,M$28,5,23,1))+SUMIF(OFFSET(CalcResults!$A$1,M$28,1,23,1),"="&amp;$F3,OFFSET(CalcResults!$A$1,M$28,6,23,1))</f>
        <v>249.06</v>
      </c>
      <c r="AJ3" s="1">
        <f ca="1">SUMIF(OFFSET(CalcResults!$A$1,N$28,1,23,1),"="&amp;$F3,OFFSET(CalcResults!$A$1,N$28,5,23,1))+SUMIF(OFFSET(CalcResults!$A$1,N$28,1,23,1),"="&amp;$F3,OFFSET(CalcResults!$A$1,N$28,6,23,1))</f>
        <v>271.02</v>
      </c>
      <c r="AK3" s="1">
        <f ca="1">SUMIF(OFFSET(CalcResults!$A$1,O$28,1,23,1),"="&amp;$F3,OFFSET(CalcResults!$A$1,O$28,5,23,1))+SUMIF(OFFSET(CalcResults!$A$1,O$28,1,23,1),"="&amp;$F3,OFFSET(CalcResults!$A$1,O$28,6,23,1))</f>
        <v>454</v>
      </c>
    </row>
    <row r="4" spans="1:37" x14ac:dyDescent="0.45">
      <c r="A4" t="s">
        <v>14</v>
      </c>
      <c r="B4">
        <f t="shared" ref="B4:B12" si="13">D4*$D$1</f>
        <v>886</v>
      </c>
      <c r="C4">
        <v>18</v>
      </c>
      <c r="D4">
        <v>886</v>
      </c>
      <c r="F4" t="str">
        <f>Rooms[[#This Row],[Room Name]]</f>
        <v>Kitchen</v>
      </c>
      <c r="G4" s="27">
        <f ca="1">SUMIF(OFFSET(CalcResults!$A$1,G$28,1,23,1),"="&amp;$F4,OFFSET(CalcResults!$A$1,G$28,8,23,1))</f>
        <v>1785.881144029755</v>
      </c>
      <c r="H4" s="27">
        <f ca="1">SUMIF(OFFSET(CalcResults!$A$1,H$28,1,23,1),"="&amp;$F4,OFFSET(CalcResults!$A$1,H$28,8,23,1))</f>
        <v>1282.7716735643194</v>
      </c>
      <c r="I4" s="27">
        <f ca="1">SUMIF(OFFSET(CalcResults!$A$1,I$28,1,23,1),"="&amp;$F4,OFFSET(CalcResults!$A$1,I$28,8,23,1))</f>
        <v>955.24998505020085</v>
      </c>
      <c r="J4" s="27">
        <f ca="1">SUMIF(OFFSET(CalcResults!$A$1,J$28,1,23,1),"="&amp;$F4,OFFSET(CalcResults!$A$1,J$28,8,23,1))</f>
        <v>1010.538750674492</v>
      </c>
      <c r="K4" s="27">
        <f ca="1">SUMIF(OFFSET(CalcResults!$A$1,K$28,1,23,1),"="&amp;$F4,OFFSET(CalcResults!$A$1,K$28,8,23,1))</f>
        <v>908.73856341905673</v>
      </c>
      <c r="L4" s="27">
        <f ca="1">SUMIF(OFFSET(CalcResults!$A$1,L$28,1,23,1),"="&amp;$F4,OFFSET(CalcResults!$A$1,L$28,8,23,1))</f>
        <v>925.00806230522608</v>
      </c>
      <c r="M4" s="27">
        <f ca="1">SUMIF(OFFSET(CalcResults!$A$1,M$28,1,23,1),"="&amp;$F4,OFFSET(CalcResults!$A$1,M$28,8,23,1))</f>
        <v>922.6498774301192</v>
      </c>
      <c r="N4" s="27">
        <f ca="1">SUMIF(OFFSET(CalcResults!$A$1,N$28,1,23,1),"="&amp;$F4,OFFSET(CalcResults!$A$1,N$28,8,23,1))</f>
        <v>976.29067317759086</v>
      </c>
      <c r="O4" s="27">
        <f ca="1">SUMIF(OFFSET(CalcResults!$A$1,O$28,1,23,1),"="&amp;$F4,OFFSET(CalcResults!$A$1,O$28,8,23,1))</f>
        <v>946.58550991059428</v>
      </c>
      <c r="Q4" t="str">
        <f t="shared" si="3"/>
        <v>Kitchen</v>
      </c>
      <c r="R4" s="28">
        <f t="shared" ca="1" si="4"/>
        <v>2.0156672054511908</v>
      </c>
      <c r="S4" s="28">
        <f t="shared" ca="1" si="5"/>
        <v>1.4478235593276743</v>
      </c>
      <c r="T4" s="28">
        <f t="shared" ca="1" si="6"/>
        <v>1.0781602540069988</v>
      </c>
      <c r="U4" s="28">
        <f t="shared" ca="1" si="7"/>
        <v>1.140562924011842</v>
      </c>
      <c r="V4" s="28">
        <f t="shared" ca="1" si="8"/>
        <v>1.0256642927980324</v>
      </c>
      <c r="W4" s="28">
        <f t="shared" ca="1" si="9"/>
        <v>1.0440271583580429</v>
      </c>
      <c r="X4" s="28">
        <f t="shared" ca="1" si="10"/>
        <v>1.0413655501468615</v>
      </c>
      <c r="Y4" s="28">
        <f t="shared" ca="1" si="11"/>
        <v>1.1019082090040528</v>
      </c>
      <c r="Z4" s="28">
        <f t="shared" ca="1" si="12"/>
        <v>1.068380936693673</v>
      </c>
      <c r="AB4" t="str">
        <f>Rooms[[#This Row],[Room Name]]</f>
        <v>Kitchen</v>
      </c>
      <c r="AC4" s="1">
        <f ca="1">SUMIF(OFFSET(CalcResults!$A$1,G$28,1,23,1),"="&amp;$F4,OFFSET(CalcResults!$A$1,G$28,5,23,1))+SUMIF(OFFSET(CalcResults!$A$1,G$28,1,23,1),"="&amp;$F4,OFFSET(CalcResults!$A$1,G$28,6,23,1))</f>
        <v>0</v>
      </c>
      <c r="AD4" s="1">
        <f ca="1">SUMIF(OFFSET(CalcResults!$A$1,H$28,1,23,1),"="&amp;$F4,OFFSET(CalcResults!$A$1,H$28,5,23,1))+SUMIF(OFFSET(CalcResults!$A$1,H$28,1,23,1),"="&amp;$F4,OFFSET(CalcResults!$A$1,H$28,6,23,1))</f>
        <v>0</v>
      </c>
      <c r="AE4" s="1">
        <f ca="1">SUMIF(OFFSET(CalcResults!$A$1,I$28,1,23,1),"="&amp;$F4,OFFSET(CalcResults!$A$1,I$28,5,23,1))+SUMIF(OFFSET(CalcResults!$A$1,I$28,1,23,1),"="&amp;$F4,OFFSET(CalcResults!$A$1,I$28,6,23,1))</f>
        <v>0</v>
      </c>
      <c r="AF4" s="1">
        <f ca="1">SUMIF(OFFSET(CalcResults!$A$1,J$28,1,23,1),"="&amp;$F4,OFFSET(CalcResults!$A$1,J$28,5,23,1))+SUMIF(OFFSET(CalcResults!$A$1,J$28,1,23,1),"="&amp;$F4,OFFSET(CalcResults!$A$1,J$28,6,23,1))</f>
        <v>249.06</v>
      </c>
      <c r="AG4" s="1">
        <f ca="1">SUMIF(OFFSET(CalcResults!$A$1,K$28,1,23,1),"="&amp;$F4,OFFSET(CalcResults!$A$1,K$28,5,23,1))+SUMIF(OFFSET(CalcResults!$A$1,K$28,1,23,1),"="&amp;$F4,OFFSET(CalcResults!$A$1,K$28,6,23,1))</f>
        <v>249.06</v>
      </c>
      <c r="AH4" s="1">
        <f ca="1">SUMIF(OFFSET(CalcResults!$A$1,L$28,1,23,1),"="&amp;$F4,OFFSET(CalcResults!$A$1,L$28,5,23,1))+SUMIF(OFFSET(CalcResults!$A$1,L$28,1,23,1),"="&amp;$F4,OFFSET(CalcResults!$A$1,L$28,6,23,1))</f>
        <v>271.02</v>
      </c>
      <c r="AI4" s="1">
        <f ca="1">SUMIF(OFFSET(CalcResults!$A$1,M$28,1,23,1),"="&amp;$F4,OFFSET(CalcResults!$A$1,M$28,5,23,1))+SUMIF(OFFSET(CalcResults!$A$1,M$28,1,23,1),"="&amp;$F4,OFFSET(CalcResults!$A$1,M$28,6,23,1))</f>
        <v>387.18</v>
      </c>
      <c r="AJ4" s="1">
        <f ca="1">SUMIF(OFFSET(CalcResults!$A$1,N$28,1,23,1),"="&amp;$F4,OFFSET(CalcResults!$A$1,N$28,5,23,1))+SUMIF(OFFSET(CalcResults!$A$1,N$28,1,23,1),"="&amp;$F4,OFFSET(CalcResults!$A$1,N$28,6,23,1))</f>
        <v>512</v>
      </c>
      <c r="AK4" s="1">
        <f ca="1">SUMIF(OFFSET(CalcResults!$A$1,O$28,1,23,1),"="&amp;$F4,OFFSET(CalcResults!$A$1,O$28,5,23,1))+SUMIF(OFFSET(CalcResults!$A$1,O$28,1,23,1),"="&amp;$F4,OFFSET(CalcResults!$A$1,O$28,6,23,1))</f>
        <v>666</v>
      </c>
    </row>
    <row r="5" spans="1:37" x14ac:dyDescent="0.45">
      <c r="A5" t="s">
        <v>17</v>
      </c>
      <c r="B5">
        <f t="shared" si="13"/>
        <v>564</v>
      </c>
      <c r="C5">
        <v>18</v>
      </c>
      <c r="D5">
        <v>564</v>
      </c>
      <c r="F5" t="str">
        <f>Rooms[[#This Row],[Room Name]]</f>
        <v>Hall</v>
      </c>
      <c r="G5" s="27">
        <f ca="1">SUMIF(OFFSET(CalcResults!$A$1,G$28,1,23,1),"="&amp;$F5,OFFSET(CalcResults!$A$1,G$28,8,23,1))</f>
        <v>575.81345837340507</v>
      </c>
      <c r="H5" s="27">
        <f ca="1">SUMIF(OFFSET(CalcResults!$A$1,H$28,1,23,1),"="&amp;$F5,OFFSET(CalcResults!$A$1,H$28,8,23,1))</f>
        <v>1069.1821648765165</v>
      </c>
      <c r="I5" s="27">
        <f ca="1">SUMIF(OFFSET(CalcResults!$A$1,I$28,1,23,1),"="&amp;$F5,OFFSET(CalcResults!$A$1,I$28,8,23,1))</f>
        <v>796.19488648072559</v>
      </c>
      <c r="J5" s="27">
        <f ca="1">SUMIF(OFFSET(CalcResults!$A$1,J$28,1,23,1),"="&amp;$F5,OFFSET(CalcResults!$A$1,J$28,8,23,1))</f>
        <v>721.7538623374104</v>
      </c>
      <c r="K5" s="27">
        <f ca="1">SUMIF(OFFSET(CalcResults!$A$1,K$28,1,23,1),"="&amp;$F5,OFFSET(CalcResults!$A$1,K$28,8,23,1))</f>
        <v>649.04543993476545</v>
      </c>
      <c r="L5" s="27">
        <f ca="1">SUMIF(OFFSET(CalcResults!$A$1,L$28,1,23,1),"="&amp;$F5,OFFSET(CalcResults!$A$1,L$28,8,23,1))</f>
        <v>578.17176611788216</v>
      </c>
      <c r="M5" s="27">
        <f ca="1">SUMIF(OFFSET(CalcResults!$A$1,M$28,1,23,1),"="&amp;$F5,OFFSET(CalcResults!$A$1,M$28,8,23,1))</f>
        <v>706.24761172311867</v>
      </c>
      <c r="N5" s="27">
        <f ca="1">SUMIF(OFFSET(CalcResults!$A$1,N$28,1,23,1),"="&amp;$F5,OFFSET(CalcResults!$A$1,N$28,8,23,1))</f>
        <v>613.56624724557128</v>
      </c>
      <c r="O5" s="27">
        <f ca="1">SUMIF(OFFSET(CalcResults!$A$1,O$28,1,23,1),"="&amp;$F5,OFFSET(CalcResults!$A$1,O$28,8,23,1))</f>
        <v>608.57258699354861</v>
      </c>
      <c r="Q5" t="str">
        <f t="shared" si="3"/>
        <v>Hall</v>
      </c>
      <c r="R5" s="28">
        <f t="shared" ca="1" si="4"/>
        <v>1.0209458481797962</v>
      </c>
      <c r="S5" s="28">
        <f t="shared" ca="1" si="5"/>
        <v>1.8957130582916959</v>
      </c>
      <c r="T5" s="28">
        <f t="shared" ca="1" si="6"/>
        <v>1.4116930611360383</v>
      </c>
      <c r="U5" s="28">
        <f t="shared" ca="1" si="7"/>
        <v>1.2797054296762596</v>
      </c>
      <c r="V5" s="28">
        <f t="shared" ca="1" si="8"/>
        <v>1.1507897871183785</v>
      </c>
      <c r="W5" s="28">
        <f t="shared" ca="1" si="9"/>
        <v>1.0251272448898621</v>
      </c>
      <c r="X5" s="28">
        <f t="shared" ca="1" si="10"/>
        <v>1.2522120775232601</v>
      </c>
      <c r="Y5" s="28">
        <f t="shared" ca="1" si="11"/>
        <v>1.0878834171020768</v>
      </c>
      <c r="Z5" s="28">
        <f t="shared" ca="1" si="12"/>
        <v>1.0790294095630295</v>
      </c>
      <c r="AB5" t="str">
        <f>Rooms[[#This Row],[Room Name]]</f>
        <v>Hall</v>
      </c>
      <c r="AC5" s="1">
        <f ca="1">SUMIF(OFFSET(CalcResults!$A$1,G$28,1,23,1),"="&amp;$F5,OFFSET(CalcResults!$A$1,G$28,5,23,1))+SUMIF(OFFSET(CalcResults!$A$1,G$28,1,23,1),"="&amp;$F5,OFFSET(CalcResults!$A$1,G$28,6,23,1))</f>
        <v>0</v>
      </c>
      <c r="AD5" s="1">
        <f ca="1">SUMIF(OFFSET(CalcResults!$A$1,H$28,1,23,1),"="&amp;$F5,OFFSET(CalcResults!$A$1,H$28,5,23,1))+SUMIF(OFFSET(CalcResults!$A$1,H$28,1,23,1),"="&amp;$F5,OFFSET(CalcResults!$A$1,H$28,6,23,1))</f>
        <v>0</v>
      </c>
      <c r="AE5" s="1">
        <f ca="1">SUMIF(OFFSET(CalcResults!$A$1,I$28,1,23,1),"="&amp;$F5,OFFSET(CalcResults!$A$1,I$28,5,23,1))+SUMIF(OFFSET(CalcResults!$A$1,I$28,1,23,1),"="&amp;$F5,OFFSET(CalcResults!$A$1,I$28,6,23,1))</f>
        <v>0</v>
      </c>
      <c r="AF5" s="1">
        <f ca="1">SUMIF(OFFSET(CalcResults!$A$1,J$28,1,23,1),"="&amp;$F5,OFFSET(CalcResults!$A$1,J$28,5,23,1))+SUMIF(OFFSET(CalcResults!$A$1,J$28,1,23,1),"="&amp;$F5,OFFSET(CalcResults!$A$1,J$28,6,23,1))</f>
        <v>0</v>
      </c>
      <c r="AG5" s="1">
        <f ca="1">SUMIF(OFFSET(CalcResults!$A$1,K$28,1,23,1),"="&amp;$F5,OFFSET(CalcResults!$A$1,K$28,5,23,1))+SUMIF(OFFSET(CalcResults!$A$1,K$28,1,23,1),"="&amp;$F5,OFFSET(CalcResults!$A$1,K$28,6,23,1))</f>
        <v>0</v>
      </c>
      <c r="AH5" s="1">
        <f ca="1">SUMIF(OFFSET(CalcResults!$A$1,L$28,1,23,1),"="&amp;$F5,OFFSET(CalcResults!$A$1,L$28,5,23,1))+SUMIF(OFFSET(CalcResults!$A$1,L$28,1,23,1),"="&amp;$F5,OFFSET(CalcResults!$A$1,L$28,6,23,1))</f>
        <v>0</v>
      </c>
      <c r="AI5" s="1">
        <f ca="1">SUMIF(OFFSET(CalcResults!$A$1,M$28,1,23,1),"="&amp;$F5,OFFSET(CalcResults!$A$1,M$28,5,23,1))+SUMIF(OFFSET(CalcResults!$A$1,M$28,1,23,1),"="&amp;$F5,OFFSET(CalcResults!$A$1,M$28,6,23,1))</f>
        <v>0</v>
      </c>
      <c r="AJ5" s="1">
        <f ca="1">SUMIF(OFFSET(CalcResults!$A$1,N$28,1,23,1),"="&amp;$F5,OFFSET(CalcResults!$A$1,N$28,5,23,1))+SUMIF(OFFSET(CalcResults!$A$1,N$28,1,23,1),"="&amp;$F5,OFFSET(CalcResults!$A$1,N$28,6,23,1))</f>
        <v>0</v>
      </c>
      <c r="AK5" s="1">
        <f ca="1">SUMIF(OFFSET(CalcResults!$A$1,O$28,1,23,1),"="&amp;$F5,OFFSET(CalcResults!$A$1,O$28,5,23,1))+SUMIF(OFFSET(CalcResults!$A$1,O$28,1,23,1),"="&amp;$F5,OFFSET(CalcResults!$A$1,O$28,6,23,1))</f>
        <v>95</v>
      </c>
    </row>
    <row r="6" spans="1:37" x14ac:dyDescent="0.45">
      <c r="A6" t="s">
        <v>19</v>
      </c>
      <c r="B6">
        <f t="shared" si="13"/>
        <v>115</v>
      </c>
      <c r="C6">
        <v>18</v>
      </c>
      <c r="D6">
        <v>115</v>
      </c>
      <c r="F6" t="str">
        <f>Rooms[[#This Row],[Room Name]]</f>
        <v>Utility</v>
      </c>
      <c r="G6" s="27">
        <f ca="1">SUMIF(OFFSET(CalcResults!$A$1,G$28,1,23,1),"="&amp;$F6,OFFSET(CalcResults!$A$1,G$28,8,23,1))</f>
        <v>575.81345837340507</v>
      </c>
      <c r="H6" s="27">
        <f ca="1">SUMIF(OFFSET(CalcResults!$A$1,H$28,1,23,1),"="&amp;$F6,OFFSET(CalcResults!$A$1,H$28,8,23,1))</f>
        <v>413.5981815630866</v>
      </c>
      <c r="I6" s="27">
        <f ca="1">SUMIF(OFFSET(CalcResults!$A$1,I$28,1,23,1),"="&amp;$F6,OFFSET(CalcResults!$A$1,I$28,8,23,1))</f>
        <v>307.99686717210517</v>
      </c>
      <c r="J6" s="27">
        <f ca="1">SUMIF(OFFSET(CalcResults!$A$1,J$28,1,23,1),"="&amp;$F6,OFFSET(CalcResults!$A$1,J$28,8,23,1))</f>
        <v>279.20039709357098</v>
      </c>
      <c r="K6" s="27">
        <f ca="1">SUMIF(OFFSET(CalcResults!$A$1,K$28,1,23,1),"="&amp;$F6,OFFSET(CalcResults!$A$1,K$28,8,23,1))</f>
        <v>251.07415979000743</v>
      </c>
      <c r="L6" s="27">
        <f ca="1">SUMIF(OFFSET(CalcResults!$A$1,L$28,1,23,1),"="&amp;$F6,OFFSET(CalcResults!$A$1,L$28,8,23,1))</f>
        <v>223.65766934121308</v>
      </c>
      <c r="M6" s="27">
        <f ca="1">SUMIF(OFFSET(CalcResults!$A$1,M$28,1,23,1),"="&amp;$F6,OFFSET(CalcResults!$A$1,M$28,8,23,1))</f>
        <v>196.99662774957929</v>
      </c>
      <c r="N6" s="27">
        <f ca="1">SUMIF(OFFSET(CalcResults!$A$1,N$28,1,23,1),"="&amp;$F6,OFFSET(CalcResults!$A$1,N$28,8,23,1))</f>
        <v>171.14462350313602</v>
      </c>
      <c r="O6" s="27">
        <f ca="1">SUMIF(OFFSET(CalcResults!$A$1,O$28,1,23,1),"="&amp;$F6,OFFSET(CalcResults!$A$1,O$28,8,23,1))</f>
        <v>146.16554312977601</v>
      </c>
      <c r="Q6" t="str">
        <f t="shared" si="3"/>
        <v>Utility</v>
      </c>
      <c r="R6" s="28">
        <f t="shared" ca="1" si="4"/>
        <v>5.0070735510730877</v>
      </c>
      <c r="S6" s="28">
        <f t="shared" ca="1" si="5"/>
        <v>3.5965059266355355</v>
      </c>
      <c r="T6" s="28">
        <f t="shared" ca="1" si="6"/>
        <v>2.678233627583523</v>
      </c>
      <c r="U6" s="28">
        <f t="shared" ca="1" si="7"/>
        <v>2.4278295399440957</v>
      </c>
      <c r="V6" s="28">
        <f t="shared" ca="1" si="8"/>
        <v>2.1832535633913688</v>
      </c>
      <c r="W6" s="28">
        <f t="shared" ca="1" si="9"/>
        <v>1.9448492986192443</v>
      </c>
      <c r="X6" s="28">
        <f t="shared" ca="1" si="10"/>
        <v>1.7130141543441677</v>
      </c>
      <c r="Y6" s="28">
        <f t="shared" ca="1" si="11"/>
        <v>1.4882141174185741</v>
      </c>
      <c r="Z6" s="28">
        <f t="shared" ca="1" si="12"/>
        <v>1.2710047228676176</v>
      </c>
      <c r="AB6" t="str">
        <f>Rooms[[#This Row],[Room Name]]</f>
        <v>Utility</v>
      </c>
      <c r="AC6" s="1">
        <f ca="1">SUMIF(OFFSET(CalcResults!$A$1,G$28,1,23,1),"="&amp;$F6,OFFSET(CalcResults!$A$1,G$28,5,23,1))+SUMIF(OFFSET(CalcResults!$A$1,G$28,1,23,1),"="&amp;$F6,OFFSET(CalcResults!$A$1,G$28,6,23,1))</f>
        <v>0</v>
      </c>
      <c r="AD6" s="1">
        <f ca="1">SUMIF(OFFSET(CalcResults!$A$1,H$28,1,23,1),"="&amp;$F6,OFFSET(CalcResults!$A$1,H$28,5,23,1))+SUMIF(OFFSET(CalcResults!$A$1,H$28,1,23,1),"="&amp;$F6,OFFSET(CalcResults!$A$1,H$28,6,23,1))</f>
        <v>0</v>
      </c>
      <c r="AE6" s="1">
        <f ca="1">SUMIF(OFFSET(CalcResults!$A$1,I$28,1,23,1),"="&amp;$F6,OFFSET(CalcResults!$A$1,I$28,5,23,1))+SUMIF(OFFSET(CalcResults!$A$1,I$28,1,23,1),"="&amp;$F6,OFFSET(CalcResults!$A$1,I$28,6,23,1))</f>
        <v>0</v>
      </c>
      <c r="AF6" s="1">
        <f ca="1">SUMIF(OFFSET(CalcResults!$A$1,J$28,1,23,1),"="&amp;$F6,OFFSET(CalcResults!$A$1,J$28,5,23,1))+SUMIF(OFFSET(CalcResults!$A$1,J$28,1,23,1),"="&amp;$F6,OFFSET(CalcResults!$A$1,J$28,6,23,1))</f>
        <v>0</v>
      </c>
      <c r="AG6" s="1">
        <f ca="1">SUMIF(OFFSET(CalcResults!$A$1,K$28,1,23,1),"="&amp;$F6,OFFSET(CalcResults!$A$1,K$28,5,23,1))+SUMIF(OFFSET(CalcResults!$A$1,K$28,1,23,1),"="&amp;$F6,OFFSET(CalcResults!$A$1,K$28,6,23,1))</f>
        <v>0</v>
      </c>
      <c r="AH6" s="1">
        <f ca="1">SUMIF(OFFSET(CalcResults!$A$1,L$28,1,23,1),"="&amp;$F6,OFFSET(CalcResults!$A$1,L$28,5,23,1))+SUMIF(OFFSET(CalcResults!$A$1,L$28,1,23,1),"="&amp;$F6,OFFSET(CalcResults!$A$1,L$28,6,23,1))</f>
        <v>0</v>
      </c>
      <c r="AI6" s="1">
        <f ca="1">SUMIF(OFFSET(CalcResults!$A$1,M$28,1,23,1),"="&amp;$F6,OFFSET(CalcResults!$A$1,M$28,5,23,1))+SUMIF(OFFSET(CalcResults!$A$1,M$28,1,23,1),"="&amp;$F6,OFFSET(CalcResults!$A$1,M$28,6,23,1))</f>
        <v>0</v>
      </c>
      <c r="AJ6" s="1">
        <f ca="1">SUMIF(OFFSET(CalcResults!$A$1,N$28,1,23,1),"="&amp;$F6,OFFSET(CalcResults!$A$1,N$28,5,23,1))+SUMIF(OFFSET(CalcResults!$A$1,N$28,1,23,1),"="&amp;$F6,OFFSET(CalcResults!$A$1,N$28,6,23,1))</f>
        <v>0</v>
      </c>
      <c r="AK6" s="1">
        <f ca="1">SUMIF(OFFSET(CalcResults!$A$1,O$28,1,23,1),"="&amp;$F6,OFFSET(CalcResults!$A$1,O$28,5,23,1))+SUMIF(OFFSET(CalcResults!$A$1,O$28,1,23,1),"="&amp;$F6,OFFSET(CalcResults!$A$1,O$28,6,23,1))</f>
        <v>0</v>
      </c>
    </row>
    <row r="7" spans="1:37" x14ac:dyDescent="0.45">
      <c r="A7" t="s">
        <v>20</v>
      </c>
      <c r="B7">
        <f t="shared" si="13"/>
        <v>684</v>
      </c>
      <c r="C7">
        <v>18</v>
      </c>
      <c r="D7">
        <v>684</v>
      </c>
      <c r="F7" t="str">
        <f>Rooms[[#This Row],[Room Name]]</f>
        <v>Main bed</v>
      </c>
      <c r="G7" s="27">
        <f ca="1">SUMIF(OFFSET(CalcResults!$A$1,G$28,1,23,1),"="&amp;$F7,OFFSET(CalcResults!$A$1,G$28,8,23,1))</f>
        <v>758.01114967961689</v>
      </c>
      <c r="H7" s="27">
        <f ca="1">SUMIF(OFFSET(CalcResults!$A$1,H$28,1,23,1),"="&amp;$F7,OFFSET(CalcResults!$A$1,H$28,8,23,1))</f>
        <v>748.18059112606113</v>
      </c>
      <c r="I7" s="27">
        <f ca="1">SUMIF(OFFSET(CalcResults!$A$1,I$28,1,23,1),"="&amp;$F7,OFFSET(CalcResults!$A$1,I$28,8,23,1))</f>
        <v>716.66733719598801</v>
      </c>
      <c r="J7" s="27">
        <f ca="1">SUMIF(OFFSET(CalcResults!$A$1,J$28,1,23,1),"="&amp;$F7,OFFSET(CalcResults!$A$1,J$28,8,23,1))</f>
        <v>721.7538623374104</v>
      </c>
      <c r="K7" s="27">
        <f ca="1">SUMIF(OFFSET(CalcResults!$A$1,K$28,1,23,1),"="&amp;$F7,OFFSET(CalcResults!$A$1,K$28,8,23,1))</f>
        <v>713.8750364178569</v>
      </c>
      <c r="L7" s="27">
        <f ca="1">SUMIF(OFFSET(CalcResults!$A$1,L$28,1,23,1),"="&amp;$F7,OFFSET(CalcResults!$A$1,L$28,8,23,1))</f>
        <v>693.67259237468772</v>
      </c>
      <c r="M7" s="27">
        <f ca="1">SUMIF(OFFSET(CalcResults!$A$1,M$28,1,23,1),"="&amp;$F7,OFFSET(CalcResults!$A$1,M$28,8,23,1))</f>
        <v>713.01018252646236</v>
      </c>
      <c r="N7" s="27">
        <f ca="1">SUMIF(OFFSET(CalcResults!$A$1,N$28,1,23,1),"="&amp;$F7,OFFSET(CalcResults!$A$1,N$28,8,23,1))</f>
        <v>707.82351004058205</v>
      </c>
      <c r="O7" s="27">
        <f ca="1">SUMIF(OFFSET(CalcResults!$A$1,O$28,1,23,1),"="&amp;$F7,OFFSET(CalcResults!$A$1,O$28,8,23,1))</f>
        <v>717.73826402531802</v>
      </c>
      <c r="Q7" t="str">
        <f>F7</f>
        <v>Main bed</v>
      </c>
      <c r="R7" s="28">
        <f t="shared" ca="1" si="4"/>
        <v>1.1082034352041183</v>
      </c>
      <c r="S7" s="28">
        <f t="shared" ca="1" si="5"/>
        <v>1.0938312735761129</v>
      </c>
      <c r="T7" s="28">
        <f t="shared" ca="1" si="6"/>
        <v>1.0477592649064151</v>
      </c>
      <c r="U7" s="28">
        <f t="shared" ca="1" si="7"/>
        <v>1.0551957051716527</v>
      </c>
      <c r="V7" s="28">
        <f t="shared" ca="1" si="8"/>
        <v>1.0436769538272761</v>
      </c>
      <c r="W7" s="28">
        <f t="shared" ca="1" si="9"/>
        <v>1.0141412169220581</v>
      </c>
      <c r="X7" s="28">
        <f t="shared" ca="1" si="10"/>
        <v>1.0424125475533075</v>
      </c>
      <c r="Y7" s="28">
        <f t="shared" ca="1" si="11"/>
        <v>1.0348296930417866</v>
      </c>
      <c r="Z7" s="28">
        <f t="shared" ca="1" si="12"/>
        <v>1.0493249474054358</v>
      </c>
      <c r="AB7" t="str">
        <f>Rooms[[#This Row],[Room Name]]</f>
        <v>Main bed</v>
      </c>
      <c r="AC7" s="1">
        <f ca="1">SUMIF(OFFSET(CalcResults!$A$1,G$28,1,23,1),"="&amp;$F7,OFFSET(CalcResults!$A$1,G$28,5,23,1))+SUMIF(OFFSET(CalcResults!$A$1,G$28,1,23,1),"="&amp;$F7,OFFSET(CalcResults!$A$1,G$28,6,23,1))</f>
        <v>0</v>
      </c>
      <c r="AD7" s="1">
        <f ca="1">SUMIF(OFFSET(CalcResults!$A$1,H$28,1,23,1),"="&amp;$F7,OFFSET(CalcResults!$A$1,H$28,5,23,1))+SUMIF(OFFSET(CalcResults!$A$1,H$28,1,23,1),"="&amp;$F7,OFFSET(CalcResults!$A$1,H$28,6,23,1))</f>
        <v>176.84</v>
      </c>
      <c r="AE7" s="1">
        <f ca="1">SUMIF(OFFSET(CalcResults!$A$1,I$28,1,23,1),"="&amp;$F7,OFFSET(CalcResults!$A$1,I$28,5,23,1))+SUMIF(OFFSET(CalcResults!$A$1,I$28,1,23,1),"="&amp;$F7,OFFSET(CalcResults!$A$1,I$28,6,23,1))</f>
        <v>188.42000000000002</v>
      </c>
      <c r="AF7" s="1">
        <f ca="1">SUMIF(OFFSET(CalcResults!$A$1,J$28,1,23,1),"="&amp;$F7,OFFSET(CalcResults!$A$1,J$28,5,23,1))+SUMIF(OFFSET(CalcResults!$A$1,J$28,1,23,1),"="&amp;$F7,OFFSET(CalcResults!$A$1,J$28,6,23,1))</f>
        <v>194.65</v>
      </c>
      <c r="AG7" s="1">
        <f ca="1">SUMIF(OFFSET(CalcResults!$A$1,K$28,1,23,1),"="&amp;$F7,OFFSET(CalcResults!$A$1,K$28,5,23,1))+SUMIF(OFFSET(CalcResults!$A$1,K$28,1,23,1),"="&amp;$F7,OFFSET(CalcResults!$A$1,K$28,6,23,1))</f>
        <v>204.61</v>
      </c>
      <c r="AH7" s="1">
        <f ca="1">SUMIF(OFFSET(CalcResults!$A$1,L$28,1,23,1),"="&amp;$F7,OFFSET(CalcResults!$A$1,L$28,5,23,1))+SUMIF(OFFSET(CalcResults!$A$1,L$28,1,23,1),"="&amp;$F7,OFFSET(CalcResults!$A$1,L$28,6,23,1))</f>
        <v>214.57</v>
      </c>
      <c r="AI7" s="1">
        <f ca="1">SUMIF(OFFSET(CalcResults!$A$1,M$28,1,23,1),"="&amp;$F7,OFFSET(CalcResults!$A$1,M$28,5,23,1))+SUMIF(OFFSET(CalcResults!$A$1,M$28,1,23,1),"="&amp;$F7,OFFSET(CalcResults!$A$1,M$28,6,23,1))</f>
        <v>249.06</v>
      </c>
      <c r="AJ7" s="1">
        <f ca="1">SUMIF(OFFSET(CalcResults!$A$1,N$28,1,23,1),"="&amp;$F7,OFFSET(CalcResults!$A$1,N$28,5,23,1))+SUMIF(OFFSET(CalcResults!$A$1,N$28,1,23,1),"="&amp;$F7,OFFSET(CalcResults!$A$1,N$28,6,23,1))</f>
        <v>271.02</v>
      </c>
      <c r="AK7" s="1">
        <f ca="1">SUMIF(OFFSET(CalcResults!$A$1,O$28,1,23,1),"="&amp;$F7,OFFSET(CalcResults!$A$1,O$28,5,23,1))+SUMIF(OFFSET(CalcResults!$A$1,O$28,1,23,1),"="&amp;$F7,OFFSET(CalcResults!$A$1,O$28,6,23,1))</f>
        <v>454</v>
      </c>
    </row>
    <row r="8" spans="1:37" x14ac:dyDescent="0.45">
      <c r="A8" t="s">
        <v>95</v>
      </c>
      <c r="B8">
        <f t="shared" si="13"/>
        <v>271</v>
      </c>
      <c r="C8">
        <v>18</v>
      </c>
      <c r="D8">
        <v>271</v>
      </c>
      <c r="F8" t="str">
        <f>Rooms[[#This Row],[Room Name]]</f>
        <v>Bed N</v>
      </c>
      <c r="G8" s="27">
        <f ca="1">SUMIF(OFFSET(CalcResults!$A$1,G$28,1,23,1),"="&amp;$F8,OFFSET(CalcResults!$A$1,G$28,8,23,1))</f>
        <v>673.78768860410389</v>
      </c>
      <c r="H8" s="27">
        <f ca="1">SUMIF(OFFSET(CalcResults!$A$1,H$28,1,23,1),"="&amp;$F8,OFFSET(CalcResults!$A$1,H$28,8,23,1))</f>
        <v>483.9716035006864</v>
      </c>
      <c r="I8" s="27">
        <f ca="1">SUMIF(OFFSET(CalcResults!$A$1,I$28,1,23,1),"="&amp;$F8,OFFSET(CalcResults!$A$1,I$28,8,23,1))</f>
        <v>360.40230427303055</v>
      </c>
      <c r="J8" s="27">
        <f ca="1">SUMIF(OFFSET(CalcResults!$A$1,J$28,1,23,1),"="&amp;$F8,OFFSET(CalcResults!$A$1,J$28,8,23,1))</f>
        <v>326.7061363005368</v>
      </c>
      <c r="K8" s="27">
        <f ca="1">SUMIF(OFFSET(CalcResults!$A$1,K$28,1,23,1),"="&amp;$F8,OFFSET(CalcResults!$A$1,K$28,8,23,1))</f>
        <v>293.79424070950125</v>
      </c>
      <c r="L8" s="27">
        <f ca="1">SUMIF(OFFSET(CalcResults!$A$1,L$28,1,23,1),"="&amp;$F8,OFFSET(CalcResults!$A$1,L$28,8,23,1))</f>
        <v>309.5929607250759</v>
      </c>
      <c r="M8" s="27">
        <f ca="1">SUMIF(OFFSET(CalcResults!$A$1,M$28,1,23,1),"="&amp;$F8,OFFSET(CalcResults!$A$1,M$28,8,23,1))</f>
        <v>340.10758468555343</v>
      </c>
      <c r="N8" s="27">
        <f ca="1">SUMIF(OFFSET(CalcResults!$A$1,N$28,1,23,1),"="&amp;$F8,OFFSET(CalcResults!$A$1,N$28,8,23,1))</f>
        <v>284.19668551292239</v>
      </c>
      <c r="O8" s="27">
        <f ca="1">SUMIF(OFFSET(CalcResults!$A$1,O$28,1,23,1),"="&amp;$F8,OFFSET(CalcResults!$A$1,O$28,8,23,1))</f>
        <v>307.53300369681438</v>
      </c>
      <c r="Q8" t="str">
        <f t="shared" si="3"/>
        <v>Bed N</v>
      </c>
      <c r="R8" s="28">
        <f t="shared" ca="1" si="4"/>
        <v>2.486301433963483</v>
      </c>
      <c r="S8" s="28">
        <f t="shared" ca="1" si="5"/>
        <v>1.7858730756482892</v>
      </c>
      <c r="T8" s="28">
        <f t="shared" ca="1" si="6"/>
        <v>1.3298978017455001</v>
      </c>
      <c r="U8" s="28">
        <f t="shared" ca="1" si="7"/>
        <v>1.2055576985259659</v>
      </c>
      <c r="V8" s="28">
        <f t="shared" ca="1" si="8"/>
        <v>1.084111589333953</v>
      </c>
      <c r="W8" s="28">
        <f t="shared" ca="1" si="9"/>
        <v>1.1424094491700219</v>
      </c>
      <c r="X8" s="28">
        <f t="shared" ca="1" si="10"/>
        <v>1.2550095375850681</v>
      </c>
      <c r="Y8" s="28">
        <f t="shared" ca="1" si="11"/>
        <v>1.0486962565052487</v>
      </c>
      <c r="Z8" s="28">
        <f t="shared" ca="1" si="12"/>
        <v>1.1348081317225622</v>
      </c>
      <c r="AB8" t="str">
        <f>Rooms[[#This Row],[Room Name]]</f>
        <v>Bed N</v>
      </c>
      <c r="AC8" s="1">
        <f ca="1">SUMIF(OFFSET(CalcResults!$A$1,G$28,1,23,1),"="&amp;$F8,OFFSET(CalcResults!$A$1,G$28,5,23,1))+SUMIF(OFFSET(CalcResults!$A$1,G$28,1,23,1),"="&amp;$F8,OFFSET(CalcResults!$A$1,G$28,6,23,1))</f>
        <v>0</v>
      </c>
      <c r="AD8" s="1">
        <f ca="1">SUMIF(OFFSET(CalcResults!$A$1,H$28,1,23,1),"="&amp;$F8,OFFSET(CalcResults!$A$1,H$28,5,23,1))+SUMIF(OFFSET(CalcResults!$A$1,H$28,1,23,1),"="&amp;$F8,OFFSET(CalcResults!$A$1,H$28,6,23,1))</f>
        <v>0</v>
      </c>
      <c r="AE8" s="1">
        <f ca="1">SUMIF(OFFSET(CalcResults!$A$1,I$28,1,23,1),"="&amp;$F8,OFFSET(CalcResults!$A$1,I$28,5,23,1))+SUMIF(OFFSET(CalcResults!$A$1,I$28,1,23,1),"="&amp;$F8,OFFSET(CalcResults!$A$1,I$28,6,23,1))</f>
        <v>0</v>
      </c>
      <c r="AF8" s="1">
        <f ca="1">SUMIF(OFFSET(CalcResults!$A$1,J$28,1,23,1),"="&amp;$F8,OFFSET(CalcResults!$A$1,J$28,5,23,1))+SUMIF(OFFSET(CalcResults!$A$1,J$28,1,23,1),"="&amp;$F8,OFFSET(CalcResults!$A$1,J$28,6,23,1))</f>
        <v>0</v>
      </c>
      <c r="AG8" s="1">
        <f ca="1">SUMIF(OFFSET(CalcResults!$A$1,K$28,1,23,1),"="&amp;$F8,OFFSET(CalcResults!$A$1,K$28,5,23,1))+SUMIF(OFFSET(CalcResults!$A$1,K$28,1,23,1),"="&amp;$F8,OFFSET(CalcResults!$A$1,K$28,6,23,1))</f>
        <v>0</v>
      </c>
      <c r="AH8" s="1">
        <f ca="1">SUMIF(OFFSET(CalcResults!$A$1,L$28,1,23,1),"="&amp;$F8,OFFSET(CalcResults!$A$1,L$28,5,23,1))+SUMIF(OFFSET(CalcResults!$A$1,L$28,1,23,1),"="&amp;$F8,OFFSET(CalcResults!$A$1,L$28,6,23,1))</f>
        <v>95</v>
      </c>
      <c r="AI8" s="1">
        <f ca="1">SUMIF(OFFSET(CalcResults!$A$1,M$28,1,23,1),"="&amp;$F8,OFFSET(CalcResults!$A$1,M$28,5,23,1))+SUMIF(OFFSET(CalcResults!$A$1,M$28,1,23,1),"="&amp;$F8,OFFSET(CalcResults!$A$1,M$28,6,23,1))</f>
        <v>95</v>
      </c>
      <c r="AJ8" s="1">
        <f ca="1">SUMIF(OFFSET(CalcResults!$A$1,N$28,1,23,1),"="&amp;$F8,OFFSET(CalcResults!$A$1,N$28,5,23,1))+SUMIF(OFFSET(CalcResults!$A$1,N$28,1,23,1),"="&amp;$F8,OFFSET(CalcResults!$A$1,N$28,6,23,1))</f>
        <v>95</v>
      </c>
      <c r="AK8" s="1">
        <f ca="1">SUMIF(OFFSET(CalcResults!$A$1,O$28,1,23,1),"="&amp;$F8,OFFSET(CalcResults!$A$1,O$28,5,23,1))+SUMIF(OFFSET(CalcResults!$A$1,O$28,1,23,1),"="&amp;$F8,OFFSET(CalcResults!$A$1,O$28,6,23,1))</f>
        <v>95</v>
      </c>
    </row>
    <row r="9" spans="1:37" x14ac:dyDescent="0.45">
      <c r="A9" t="s">
        <v>96</v>
      </c>
      <c r="B9">
        <f t="shared" si="13"/>
        <v>695</v>
      </c>
      <c r="C9">
        <v>18</v>
      </c>
      <c r="D9">
        <v>695</v>
      </c>
      <c r="F9" t="str">
        <f>Rooms[[#This Row],[Room Name]]</f>
        <v>Bed NW</v>
      </c>
      <c r="G9" s="27">
        <f ca="1">SUMIF(OFFSET(CalcResults!$A$1,G$28,1,23,1),"="&amp;$F9,OFFSET(CalcResults!$A$1,G$28,8,23,1))</f>
        <v>1041.6207635053238</v>
      </c>
      <c r="H9" s="27">
        <f ca="1">SUMIF(OFFSET(CalcResults!$A$1,H$28,1,23,1),"="&amp;$F9,OFFSET(CalcResults!$A$1,H$28,8,23,1))</f>
        <v>748.18059112606113</v>
      </c>
      <c r="I9" s="27">
        <f ca="1">SUMIF(OFFSET(CalcResults!$A$1,I$28,1,23,1),"="&amp;$F9,OFFSET(CalcResults!$A$1,I$28,8,23,1))</f>
        <v>716.66733719598801</v>
      </c>
      <c r="J9" s="27">
        <f ca="1">SUMIF(OFFSET(CalcResults!$A$1,J$28,1,23,1),"="&amp;$F9,OFFSET(CalcResults!$A$1,J$28,8,23,1))</f>
        <v>721.7538623374104</v>
      </c>
      <c r="K9" s="27">
        <f ca="1">SUMIF(OFFSET(CalcResults!$A$1,K$28,1,23,1),"="&amp;$F9,OFFSET(CalcResults!$A$1,K$28,8,23,1))</f>
        <v>713.8750364178569</v>
      </c>
      <c r="L9" s="27">
        <f ca="1">SUMIF(OFFSET(CalcResults!$A$1,L$28,1,23,1),"="&amp;$F9,OFFSET(CalcResults!$A$1,L$28,8,23,1))</f>
        <v>809.50723604842051</v>
      </c>
      <c r="M9" s="27">
        <f ca="1">SUMIF(OFFSET(CalcResults!$A$1,M$28,1,23,1),"="&amp;$F9,OFFSET(CalcResults!$A$1,M$28,8,23,1))</f>
        <v>713.01018252646236</v>
      </c>
      <c r="N9" s="27">
        <f ca="1">SUMIF(OFFSET(CalcResults!$A$1,N$28,1,23,1),"="&amp;$F9,OFFSET(CalcResults!$A$1,N$28,8,23,1))</f>
        <v>707.82351004058205</v>
      </c>
      <c r="O9" s="27">
        <f ca="1">SUMIF(OFFSET(CalcResults!$A$1,O$28,1,23,1),"="&amp;$F9,OFFSET(CalcResults!$A$1,O$28,8,23,1))</f>
        <v>770.09607051956618</v>
      </c>
      <c r="Q9" t="str">
        <f t="shared" si="3"/>
        <v>Bed NW</v>
      </c>
      <c r="R9" s="28">
        <f t="shared" ca="1" si="4"/>
        <v>1.4987349115184514</v>
      </c>
      <c r="S9" s="28">
        <f t="shared" ca="1" si="5"/>
        <v>1.0765188361526059</v>
      </c>
      <c r="T9" s="28">
        <f t="shared" ca="1" si="6"/>
        <v>1.0311760247424289</v>
      </c>
      <c r="U9" s="28">
        <f t="shared" ca="1" si="7"/>
        <v>1.0384947659531085</v>
      </c>
      <c r="V9" s="28">
        <f t="shared" ca="1" si="8"/>
        <v>1.027158325781089</v>
      </c>
      <c r="W9" s="28">
        <f t="shared" ca="1" si="9"/>
        <v>1.1647586130193102</v>
      </c>
      <c r="X9" s="28">
        <f t="shared" ca="1" si="10"/>
        <v>1.0259139316927517</v>
      </c>
      <c r="Y9" s="28">
        <f t="shared" ca="1" si="11"/>
        <v>1.0184510935835713</v>
      </c>
      <c r="Z9" s="28">
        <f t="shared" ca="1" si="12"/>
        <v>1.1080519000281528</v>
      </c>
      <c r="AB9" t="str">
        <f>Rooms[[#This Row],[Room Name]]</f>
        <v>Bed NW</v>
      </c>
      <c r="AC9" s="1">
        <f ca="1">SUMIF(OFFSET(CalcResults!$A$1,G$28,1,23,1),"="&amp;$F9,OFFSET(CalcResults!$A$1,G$28,5,23,1))+SUMIF(OFFSET(CalcResults!$A$1,G$28,1,23,1),"="&amp;$F9,OFFSET(CalcResults!$A$1,G$28,6,23,1))</f>
        <v>0</v>
      </c>
      <c r="AD9" s="1">
        <f ca="1">SUMIF(OFFSET(CalcResults!$A$1,H$28,1,23,1),"="&amp;$F9,OFFSET(CalcResults!$A$1,H$28,5,23,1))+SUMIF(OFFSET(CalcResults!$A$1,H$28,1,23,1),"="&amp;$F9,OFFSET(CalcResults!$A$1,H$28,6,23,1))</f>
        <v>0</v>
      </c>
      <c r="AE9" s="1">
        <f ca="1">SUMIF(OFFSET(CalcResults!$A$1,I$28,1,23,1),"="&amp;$F9,OFFSET(CalcResults!$A$1,I$28,5,23,1))+SUMIF(OFFSET(CalcResults!$A$1,I$28,1,23,1),"="&amp;$F9,OFFSET(CalcResults!$A$1,I$28,6,23,1))</f>
        <v>188.42000000000002</v>
      </c>
      <c r="AF9" s="1">
        <f ca="1">SUMIF(OFFSET(CalcResults!$A$1,J$28,1,23,1),"="&amp;$F9,OFFSET(CalcResults!$A$1,J$28,5,23,1))+SUMIF(OFFSET(CalcResults!$A$1,J$28,1,23,1),"="&amp;$F9,OFFSET(CalcResults!$A$1,J$28,6,23,1))</f>
        <v>194.65</v>
      </c>
      <c r="AG9" s="1">
        <f ca="1">SUMIF(OFFSET(CalcResults!$A$1,K$28,1,23,1),"="&amp;$F9,OFFSET(CalcResults!$A$1,K$28,5,23,1))+SUMIF(OFFSET(CalcResults!$A$1,K$28,1,23,1),"="&amp;$F9,OFFSET(CalcResults!$A$1,K$28,6,23,1))</f>
        <v>204.61</v>
      </c>
      <c r="AH9" s="1">
        <f ca="1">SUMIF(OFFSET(CalcResults!$A$1,L$28,1,23,1),"="&amp;$F9,OFFSET(CalcResults!$A$1,L$28,5,23,1))+SUMIF(OFFSET(CalcResults!$A$1,L$28,1,23,1),"="&amp;$F9,OFFSET(CalcResults!$A$1,L$28,6,23,1))</f>
        <v>249.06</v>
      </c>
      <c r="AI9" s="1">
        <f ca="1">SUMIF(OFFSET(CalcResults!$A$1,M$28,1,23,1),"="&amp;$F9,OFFSET(CalcResults!$A$1,M$28,5,23,1))+SUMIF(OFFSET(CalcResults!$A$1,M$28,1,23,1),"="&amp;$F9,OFFSET(CalcResults!$A$1,M$28,6,23,1))</f>
        <v>249.06</v>
      </c>
      <c r="AJ9" s="1">
        <f ca="1">SUMIF(OFFSET(CalcResults!$A$1,N$28,1,23,1),"="&amp;$F9,OFFSET(CalcResults!$A$1,N$28,5,23,1))+SUMIF(OFFSET(CalcResults!$A$1,N$28,1,23,1),"="&amp;$F9,OFFSET(CalcResults!$A$1,N$28,6,23,1))</f>
        <v>271.02</v>
      </c>
      <c r="AK9" s="1">
        <f ca="1">SUMIF(OFFSET(CalcResults!$A$1,O$28,1,23,1),"="&amp;$F9,OFFSET(CalcResults!$A$1,O$28,5,23,1))+SUMIF(OFFSET(CalcResults!$A$1,O$28,1,23,1),"="&amp;$F9,OFFSET(CalcResults!$A$1,O$28,6,23,1))</f>
        <v>423.68</v>
      </c>
    </row>
    <row r="10" spans="1:37" x14ac:dyDescent="0.45">
      <c r="A10" t="s">
        <v>97</v>
      </c>
      <c r="B10">
        <f t="shared" si="13"/>
        <v>694</v>
      </c>
      <c r="C10">
        <v>18</v>
      </c>
      <c r="D10">
        <v>694</v>
      </c>
      <c r="F10" t="str">
        <f>Rooms[[#This Row],[Room Name]]</f>
        <v>Bed SW</v>
      </c>
      <c r="G10" s="27">
        <f ca="1">SUMIF(OFFSET(CalcResults!$A$1,G$28,1,23,1),"="&amp;$F10,OFFSET(CalcResults!$A$1,G$28,8,23,1))</f>
        <v>1488.5207610488621</v>
      </c>
      <c r="H10" s="27">
        <f ca="1">SUMIF(OFFSET(CalcResults!$A$1,H$28,1,23,1),"="&amp;$F10,OFFSET(CalcResults!$A$1,H$28,8,23,1))</f>
        <v>1069.1821648765165</v>
      </c>
      <c r="I10" s="27">
        <f ca="1">SUMIF(OFFSET(CalcResults!$A$1,I$28,1,23,1),"="&amp;$F10,OFFSET(CalcResults!$A$1,I$28,8,23,1))</f>
        <v>796.19488648072559</v>
      </c>
      <c r="J10" s="27">
        <f ca="1">SUMIF(OFFSET(CalcResults!$A$1,J$28,1,23,1),"="&amp;$F10,OFFSET(CalcResults!$A$1,J$28,8,23,1))</f>
        <v>721.7538623374104</v>
      </c>
      <c r="K10" s="27">
        <f ca="1">SUMIF(OFFSET(CalcResults!$A$1,K$28,1,23,1),"="&amp;$F10,OFFSET(CalcResults!$A$1,K$28,8,23,1))</f>
        <v>713.8750364178569</v>
      </c>
      <c r="L10" s="27">
        <f ca="1">SUMIF(OFFSET(CalcResults!$A$1,L$28,1,23,1),"="&amp;$F10,OFFSET(CalcResults!$A$1,L$28,8,23,1))</f>
        <v>809.50723604842051</v>
      </c>
      <c r="M10" s="27">
        <f ca="1">SUMIF(OFFSET(CalcResults!$A$1,M$28,1,23,1),"="&amp;$F10,OFFSET(CalcResults!$A$1,M$28,8,23,1))</f>
        <v>713.01018252646236</v>
      </c>
      <c r="N10" s="27">
        <f ca="1">SUMIF(OFFSET(CalcResults!$A$1,N$28,1,23,1),"="&amp;$F10,OFFSET(CalcResults!$A$1,N$28,8,23,1))</f>
        <v>707.82351004058205</v>
      </c>
      <c r="O10" s="27">
        <f ca="1">SUMIF(OFFSET(CalcResults!$A$1,O$28,1,23,1),"="&amp;$F10,OFFSET(CalcResults!$A$1,O$28,8,23,1))</f>
        <v>770.09607051956618</v>
      </c>
      <c r="Q10" t="str">
        <f t="shared" si="3"/>
        <v>Bed SW</v>
      </c>
      <c r="R10" s="28">
        <f t="shared" ca="1" si="4"/>
        <v>2.1448425951712711</v>
      </c>
      <c r="S10" s="28">
        <f t="shared" ca="1" si="5"/>
        <v>1.5406083067384964</v>
      </c>
      <c r="T10" s="28">
        <f t="shared" ca="1" si="6"/>
        <v>1.1472548796552242</v>
      </c>
      <c r="U10" s="28">
        <f t="shared" ca="1" si="7"/>
        <v>1.0399911561057786</v>
      </c>
      <c r="V10" s="28">
        <f t="shared" ca="1" si="8"/>
        <v>1.0286383810055575</v>
      </c>
      <c r="W10" s="28">
        <f t="shared" ca="1" si="9"/>
        <v>1.1664369395510381</v>
      </c>
      <c r="X10" s="28">
        <f t="shared" ca="1" si="10"/>
        <v>1.0273921938421648</v>
      </c>
      <c r="Y10" s="28">
        <f t="shared" ca="1" si="11"/>
        <v>1.019918602363951</v>
      </c>
      <c r="Z10" s="28">
        <f t="shared" ca="1" si="12"/>
        <v>1.1096485165987986</v>
      </c>
      <c r="AB10" t="str">
        <f>Rooms[[#This Row],[Room Name]]</f>
        <v>Bed SW</v>
      </c>
      <c r="AC10" s="1">
        <f ca="1">SUMIF(OFFSET(CalcResults!$A$1,G$28,1,23,1),"="&amp;$F10,OFFSET(CalcResults!$A$1,G$28,5,23,1))+SUMIF(OFFSET(CalcResults!$A$1,G$28,1,23,1),"="&amp;$F10,OFFSET(CalcResults!$A$1,G$28,6,23,1))</f>
        <v>0</v>
      </c>
      <c r="AD10" s="1">
        <f ca="1">SUMIF(OFFSET(CalcResults!$A$1,H$28,1,23,1),"="&amp;$F10,OFFSET(CalcResults!$A$1,H$28,5,23,1))+SUMIF(OFFSET(CalcResults!$A$1,H$28,1,23,1),"="&amp;$F10,OFFSET(CalcResults!$A$1,H$28,6,23,1))</f>
        <v>0</v>
      </c>
      <c r="AE10" s="1">
        <f ca="1">SUMIF(OFFSET(CalcResults!$A$1,I$28,1,23,1),"="&amp;$F10,OFFSET(CalcResults!$A$1,I$28,5,23,1))+SUMIF(OFFSET(CalcResults!$A$1,I$28,1,23,1),"="&amp;$F10,OFFSET(CalcResults!$A$1,I$28,6,23,1))</f>
        <v>0</v>
      </c>
      <c r="AF10" s="1">
        <f ca="1">SUMIF(OFFSET(CalcResults!$A$1,J$28,1,23,1),"="&amp;$F10,OFFSET(CalcResults!$A$1,J$28,5,23,1))+SUMIF(OFFSET(CalcResults!$A$1,J$28,1,23,1),"="&amp;$F10,OFFSET(CalcResults!$A$1,J$28,6,23,1))</f>
        <v>0</v>
      </c>
      <c r="AG10" s="1">
        <f ca="1">SUMIF(OFFSET(CalcResults!$A$1,K$28,1,23,1),"="&amp;$F10,OFFSET(CalcResults!$A$1,K$28,5,23,1))+SUMIF(OFFSET(CalcResults!$A$1,K$28,1,23,1),"="&amp;$F10,OFFSET(CalcResults!$A$1,K$28,6,23,1))</f>
        <v>204.61</v>
      </c>
      <c r="AH10" s="1">
        <f ca="1">SUMIF(OFFSET(CalcResults!$A$1,L$28,1,23,1),"="&amp;$F10,OFFSET(CalcResults!$A$1,L$28,5,23,1))+SUMIF(OFFSET(CalcResults!$A$1,L$28,1,23,1),"="&amp;$F10,OFFSET(CalcResults!$A$1,L$28,6,23,1))</f>
        <v>249.06</v>
      </c>
      <c r="AI10" s="1">
        <f ca="1">SUMIF(OFFSET(CalcResults!$A$1,M$28,1,23,1),"="&amp;$F10,OFFSET(CalcResults!$A$1,M$28,5,23,1))+SUMIF(OFFSET(CalcResults!$A$1,M$28,1,23,1),"="&amp;$F10,OFFSET(CalcResults!$A$1,M$28,6,23,1))</f>
        <v>249.06</v>
      </c>
      <c r="AJ10" s="1">
        <f ca="1">SUMIF(OFFSET(CalcResults!$A$1,N$28,1,23,1),"="&amp;$F10,OFFSET(CalcResults!$A$1,N$28,5,23,1))+SUMIF(OFFSET(CalcResults!$A$1,N$28,1,23,1),"="&amp;$F10,OFFSET(CalcResults!$A$1,N$28,6,23,1))</f>
        <v>271.02</v>
      </c>
      <c r="AK10" s="1">
        <f ca="1">SUMIF(OFFSET(CalcResults!$A$1,O$28,1,23,1),"="&amp;$F10,OFFSET(CalcResults!$A$1,O$28,5,23,1))+SUMIF(OFFSET(CalcResults!$A$1,O$28,1,23,1),"="&amp;$F10,OFFSET(CalcResults!$A$1,O$28,6,23,1))</f>
        <v>423.68</v>
      </c>
    </row>
    <row r="11" spans="1:37" x14ac:dyDescent="0.45">
      <c r="A11" t="s">
        <v>25</v>
      </c>
      <c r="B11">
        <f t="shared" si="13"/>
        <v>362</v>
      </c>
      <c r="C11">
        <v>22</v>
      </c>
      <c r="D11">
        <v>362</v>
      </c>
      <c r="F11" t="str">
        <f>Rooms[[#This Row],[Room Name]]</f>
        <v>Ensuite</v>
      </c>
      <c r="G11" s="27">
        <f ca="1">SUMIF(OFFSET(CalcResults!$A$1,G$28,1,23,1),"="&amp;$F11,OFFSET(CalcResults!$A$1,G$28,8,23,1))</f>
        <v>447.10327454929575</v>
      </c>
      <c r="H11" s="27">
        <f ca="1">SUMIF(OFFSET(CalcResults!$A$1,H$28,1,23,1),"="&amp;$F11,OFFSET(CalcResults!$A$1,H$28,8,23,1))</f>
        <v>463.87115832692695</v>
      </c>
      <c r="I11" s="27">
        <f ca="1">SUMIF(OFFSET(CalcResults!$A$1,I$28,1,23,1),"="&amp;$F11,OFFSET(CalcResults!$A$1,I$28,8,23,1))</f>
        <v>454.18191293356568</v>
      </c>
      <c r="J11" s="27">
        <f ca="1">SUMIF(OFFSET(CalcResults!$A$1,J$28,1,23,1),"="&amp;$F11,OFFSET(CalcResults!$A$1,J$28,8,23,1))</f>
        <v>404.58670931574665</v>
      </c>
      <c r="K11" s="27">
        <f ca="1">SUMIF(OFFSET(CalcResults!$A$1,K$28,1,23,1),"="&amp;$F11,OFFSET(CalcResults!$A$1,K$28,8,23,1))</f>
        <v>458.38469053969271</v>
      </c>
      <c r="L11" s="27">
        <f ca="1">SUMIF(OFFSET(CalcResults!$A$1,L$28,1,23,1),"="&amp;$F11,OFFSET(CalcResults!$A$1,L$28,8,23,1))</f>
        <v>398.2305493155061</v>
      </c>
      <c r="M11" s="27">
        <f ca="1">SUMIF(OFFSET(CalcResults!$A$1,M$28,1,23,1),"="&amp;$F11,OFFSET(CalcResults!$A$1,M$28,8,23,1))</f>
        <v>377.848836866824</v>
      </c>
      <c r="N11" s="27">
        <f ca="1">SUMIF(OFFSET(CalcResults!$A$1,N$28,1,23,1),"="&amp;$F11,OFFSET(CalcResults!$A$1,N$28,8,23,1))</f>
        <v>374.79691174763849</v>
      </c>
      <c r="O11" s="27">
        <f ca="1">SUMIF(OFFSET(CalcResults!$A$1,O$28,1,23,1),"="&amp;$F11,OFFSET(CalcResults!$A$1,O$28,8,23,1))</f>
        <v>353.55935795557724</v>
      </c>
      <c r="Q11" t="str">
        <f t="shared" si="3"/>
        <v>Ensuite</v>
      </c>
      <c r="R11" s="28">
        <f t="shared" ca="1" si="4"/>
        <v>1.2350919186444633</v>
      </c>
      <c r="S11" s="28">
        <f t="shared" ca="1" si="5"/>
        <v>1.2814120395771462</v>
      </c>
      <c r="T11" s="28">
        <f t="shared" ca="1" si="6"/>
        <v>1.2546461683247672</v>
      </c>
      <c r="U11" s="28">
        <f t="shared" ca="1" si="7"/>
        <v>1.1176428434136647</v>
      </c>
      <c r="V11" s="28">
        <f t="shared" ca="1" si="8"/>
        <v>1.2662560512146208</v>
      </c>
      <c r="W11" s="28">
        <f t="shared" ca="1" si="9"/>
        <v>1.1000843903743263</v>
      </c>
      <c r="X11" s="28">
        <f t="shared" ca="1" si="10"/>
        <v>1.0437813173116686</v>
      </c>
      <c r="Y11" s="28">
        <f t="shared" ca="1" si="11"/>
        <v>1.0353505849382278</v>
      </c>
      <c r="Z11" s="28">
        <f t="shared" ca="1" si="12"/>
        <v>0.97668330926955038</v>
      </c>
      <c r="AB11" t="str">
        <f>Rooms[[#This Row],[Room Name]]</f>
        <v>Ensuite</v>
      </c>
      <c r="AC11" s="1">
        <f ca="1">SUMIF(OFFSET(CalcResults!$A$1,G$28,1,23,1),"="&amp;$F11,OFFSET(CalcResults!$A$1,G$28,5,23,1))+SUMIF(OFFSET(CalcResults!$A$1,G$28,1,23,1),"="&amp;$F11,OFFSET(CalcResults!$A$1,G$28,6,23,1))</f>
        <v>0</v>
      </c>
      <c r="AD11" s="1">
        <f ca="1">SUMIF(OFFSET(CalcResults!$A$1,H$28,1,23,1),"="&amp;$F11,OFFSET(CalcResults!$A$1,H$28,5,23,1))+SUMIF(OFFSET(CalcResults!$A$1,H$28,1,23,1),"="&amp;$F11,OFFSET(CalcResults!$A$1,H$28,6,23,1))</f>
        <v>95</v>
      </c>
      <c r="AE11" s="1">
        <f ca="1">SUMIF(OFFSET(CalcResults!$A$1,I$28,1,23,1),"="&amp;$F11,OFFSET(CalcResults!$A$1,I$28,5,23,1))+SUMIF(OFFSET(CalcResults!$A$1,I$28,1,23,1),"="&amp;$F11,OFFSET(CalcResults!$A$1,I$28,6,23,1))</f>
        <v>95</v>
      </c>
      <c r="AF11" s="1">
        <f ca="1">SUMIF(OFFSET(CalcResults!$A$1,J$28,1,23,1),"="&amp;$F11,OFFSET(CalcResults!$A$1,J$28,5,23,1))+SUMIF(OFFSET(CalcResults!$A$1,J$28,1,23,1),"="&amp;$F11,OFFSET(CalcResults!$A$1,J$28,6,23,1))</f>
        <v>95</v>
      </c>
      <c r="AG11" s="1">
        <f ca="1">SUMIF(OFFSET(CalcResults!$A$1,K$28,1,23,1),"="&amp;$F11,OFFSET(CalcResults!$A$1,K$28,5,23,1))+SUMIF(OFFSET(CalcResults!$A$1,K$28,1,23,1),"="&amp;$F11,OFFSET(CalcResults!$A$1,K$28,6,23,1))</f>
        <v>95</v>
      </c>
      <c r="AH11" s="1">
        <f ca="1">SUMIF(OFFSET(CalcResults!$A$1,L$28,1,23,1),"="&amp;$F11,OFFSET(CalcResults!$A$1,L$28,5,23,1))+SUMIF(OFFSET(CalcResults!$A$1,L$28,1,23,1),"="&amp;$F11,OFFSET(CalcResults!$A$1,L$28,6,23,1))</f>
        <v>95</v>
      </c>
      <c r="AI11" s="1">
        <f ca="1">SUMIF(OFFSET(CalcResults!$A$1,M$28,1,23,1),"="&amp;$F11,OFFSET(CalcResults!$A$1,M$28,5,23,1))+SUMIF(OFFSET(CalcResults!$A$1,M$28,1,23,1),"="&amp;$F11,OFFSET(CalcResults!$A$1,M$28,6,23,1))</f>
        <v>95</v>
      </c>
      <c r="AJ11" s="1">
        <f ca="1">SUMIF(OFFSET(CalcResults!$A$1,N$28,1,23,1),"="&amp;$F11,OFFSET(CalcResults!$A$1,N$28,5,23,1))+SUMIF(OFFSET(CalcResults!$A$1,N$28,1,23,1),"="&amp;$F11,OFFSET(CalcResults!$A$1,N$28,6,23,1))</f>
        <v>298</v>
      </c>
      <c r="AK11" s="1">
        <f ca="1">SUMIF(OFFSET(CalcResults!$A$1,O$28,1,23,1),"="&amp;$F11,OFFSET(CalcResults!$A$1,O$28,5,23,1))+SUMIF(OFFSET(CalcResults!$A$1,O$28,1,23,1),"="&amp;$F11,OFFSET(CalcResults!$A$1,O$28,6,23,1))</f>
        <v>331</v>
      </c>
    </row>
    <row r="12" spans="1:37" x14ac:dyDescent="0.45">
      <c r="A12" t="s">
        <v>24</v>
      </c>
      <c r="B12">
        <f t="shared" si="13"/>
        <v>704</v>
      </c>
      <c r="C12">
        <v>22</v>
      </c>
      <c r="D12">
        <v>704</v>
      </c>
      <c r="F12" t="str">
        <f>Rooms[[#This Row],[Room Name]]</f>
        <v>Bath</v>
      </c>
      <c r="G12" s="27">
        <f ca="1">SUMIF(OFFSET(CalcResults!$A$1,G$28,1,23,1),"="&amp;$F12,OFFSET(CalcResults!$A$1,G$28,8,23,1))</f>
        <v>764.18161721435752</v>
      </c>
      <c r="H12" s="27">
        <f ca="1">SUMIF(OFFSET(CalcResults!$A$1,H$28,1,23,1),"="&amp;$F12,OFFSET(CalcResults!$A$1,H$28,8,23,1))</f>
        <v>819.92645785904654</v>
      </c>
      <c r="I12" s="27">
        <f ca="1">SUMIF(OFFSET(CalcResults!$A$1,I$28,1,23,1),"="&amp;$F12,OFFSET(CalcResults!$A$1,I$28,8,23,1))</f>
        <v>770.4604067585899</v>
      </c>
      <c r="J12" s="27">
        <f ca="1">SUMIF(OFFSET(CalcResults!$A$1,J$28,1,23,1),"="&amp;$F12,OFFSET(CalcResults!$A$1,J$28,8,23,1))</f>
        <v>717.70744639344491</v>
      </c>
      <c r="K12" s="27">
        <f ca="1">SUMIF(OFFSET(CalcResults!$A$1,K$28,1,23,1),"="&amp;$F12,OFFSET(CalcResults!$A$1,K$28,8,23,1))</f>
        <v>702.42528909514169</v>
      </c>
      <c r="L12" s="27">
        <f ca="1">SUMIF(OFFSET(CalcResults!$A$1,L$28,1,23,1),"="&amp;$F12,OFFSET(CalcResults!$A$1,L$28,8,23,1))</f>
        <v>610.24553067013733</v>
      </c>
      <c r="M12" s="27">
        <f ca="1">SUMIF(OFFSET(CalcResults!$A$1,M$28,1,23,1),"="&amp;$F12,OFFSET(CalcResults!$A$1,M$28,8,23,1))</f>
        <v>521.17833214482823</v>
      </c>
      <c r="N12" s="27">
        <f ca="1">SUMIF(OFFSET(CalcResults!$A$1,N$28,1,23,1),"="&amp;$F12,OFFSET(CalcResults!$A$1,N$28,8,23,1))</f>
        <v>435.50088626707605</v>
      </c>
      <c r="O12" s="27">
        <f ca="1">SUMIF(OFFSET(CalcResults!$A$1,O$28,1,23,1),"="&amp;$F12,OFFSET(CalcResults!$A$1,O$28,8,23,1))</f>
        <v>353.55935795557724</v>
      </c>
      <c r="Q12" t="str">
        <f t="shared" si="3"/>
        <v>Bath</v>
      </c>
      <c r="R12" s="28">
        <f t="shared" ca="1" si="4"/>
        <v>1.0854852517249396</v>
      </c>
      <c r="S12" s="28">
        <f t="shared" ca="1" si="5"/>
        <v>1.1646682640043275</v>
      </c>
      <c r="T12" s="28">
        <f t="shared" ca="1" si="6"/>
        <v>1.0944039868729971</v>
      </c>
      <c r="U12" s="28">
        <f t="shared" ca="1" si="7"/>
        <v>1.0194708045361434</v>
      </c>
      <c r="V12" s="28">
        <f t="shared" ca="1" si="8"/>
        <v>0.99776319473741715</v>
      </c>
      <c r="W12" s="28">
        <f t="shared" ca="1" si="9"/>
        <v>0.86682603788371781</v>
      </c>
      <c r="X12" s="28">
        <f t="shared" ca="1" si="10"/>
        <v>0.74031013088754005</v>
      </c>
      <c r="Y12" s="28">
        <f t="shared" ca="1" si="11"/>
        <v>0.61860921344755126</v>
      </c>
      <c r="Z12" s="28">
        <f t="shared" ca="1" si="12"/>
        <v>0.50221499709599038</v>
      </c>
      <c r="AB12" t="str">
        <f>Rooms[[#This Row],[Room Name]]</f>
        <v>Bath</v>
      </c>
      <c r="AC12" s="1">
        <f ca="1">SUMIF(OFFSET(CalcResults!$A$1,G$28,1,23,1),"="&amp;$F12,OFFSET(CalcResults!$A$1,G$28,5,23,1))+SUMIF(OFFSET(CalcResults!$A$1,G$28,1,23,1),"="&amp;$F12,OFFSET(CalcResults!$A$1,G$28,6,23,1))</f>
        <v>0</v>
      </c>
      <c r="AD12" s="1">
        <f ca="1">SUMIF(OFFSET(CalcResults!$A$1,H$28,1,23,1),"="&amp;$F12,OFFSET(CalcResults!$A$1,H$28,5,23,1))+SUMIF(OFFSET(CalcResults!$A$1,H$28,1,23,1),"="&amp;$F12,OFFSET(CalcResults!$A$1,H$28,6,23,1))</f>
        <v>95</v>
      </c>
      <c r="AE12" s="1">
        <f ca="1">SUMIF(OFFSET(CalcResults!$A$1,I$28,1,23,1),"="&amp;$F12,OFFSET(CalcResults!$A$1,I$28,5,23,1))+SUMIF(OFFSET(CalcResults!$A$1,I$28,1,23,1),"="&amp;$F12,OFFSET(CalcResults!$A$1,I$28,6,23,1))</f>
        <v>298</v>
      </c>
      <c r="AF12" s="1">
        <f ca="1">SUMIF(OFFSET(CalcResults!$A$1,J$28,1,23,1),"="&amp;$F12,OFFSET(CalcResults!$A$1,J$28,5,23,1))+SUMIF(OFFSET(CalcResults!$A$1,J$28,1,23,1),"="&amp;$F12,OFFSET(CalcResults!$A$1,J$28,6,23,1))</f>
        <v>316</v>
      </c>
      <c r="AG12" s="1">
        <f ca="1">SUMIF(OFFSET(CalcResults!$A$1,K$28,1,23,1),"="&amp;$F12,OFFSET(CalcResults!$A$1,K$28,5,23,1))+SUMIF(OFFSET(CalcResults!$A$1,K$28,1,23,1),"="&amp;$F12,OFFSET(CalcResults!$A$1,K$28,6,23,1))</f>
        <v>331</v>
      </c>
      <c r="AH12" s="1">
        <f ca="1">SUMIF(OFFSET(CalcResults!$A$1,L$28,1,23,1),"="&amp;$F12,OFFSET(CalcResults!$A$1,L$28,5,23,1))+SUMIF(OFFSET(CalcResults!$A$1,L$28,1,23,1),"="&amp;$F12,OFFSET(CalcResults!$A$1,L$28,6,23,1))</f>
        <v>331</v>
      </c>
      <c r="AI12" s="1">
        <f ca="1">SUMIF(OFFSET(CalcResults!$A$1,M$28,1,23,1),"="&amp;$F12,OFFSET(CalcResults!$A$1,M$28,5,23,1))+SUMIF(OFFSET(CalcResults!$A$1,M$28,1,23,1),"="&amp;$F12,OFFSET(CalcResults!$A$1,M$28,6,23,1))</f>
        <v>331</v>
      </c>
      <c r="AJ12" s="1">
        <f ca="1">SUMIF(OFFSET(CalcResults!$A$1,N$28,1,23,1),"="&amp;$F12,OFFSET(CalcResults!$A$1,N$28,5,23,1))+SUMIF(OFFSET(CalcResults!$A$1,N$28,1,23,1),"="&amp;$F12,OFFSET(CalcResults!$A$1,N$28,6,23,1))</f>
        <v>331</v>
      </c>
      <c r="AK12" s="1">
        <f ca="1">SUMIF(OFFSET(CalcResults!$A$1,O$28,1,23,1),"="&amp;$F12,OFFSET(CalcResults!$A$1,O$28,5,23,1))+SUMIF(OFFSET(CalcResults!$A$1,O$28,1,23,1),"="&amp;$F12,OFFSET(CalcResults!$A$1,O$28,6,23,1))</f>
        <v>331</v>
      </c>
    </row>
    <row r="28" spans="6:15" x14ac:dyDescent="0.45">
      <c r="F28" t="s">
        <v>117</v>
      </c>
      <c r="G28">
        <f>VLOOKUP(G1,Scenarios!$A$2:$B$11,2,FALSE)</f>
        <v>8</v>
      </c>
      <c r="H28">
        <f>VLOOKUP(H1,Scenarios!$A$2:$B$11,2,FALSE)</f>
        <v>33</v>
      </c>
      <c r="I28">
        <f>VLOOKUP(I1,Scenarios!$A$2:$B$11,2,FALSE)</f>
        <v>58</v>
      </c>
      <c r="J28">
        <f>VLOOKUP(J1,Scenarios!$A$2:$B$11,2,FALSE)</f>
        <v>83</v>
      </c>
      <c r="K28">
        <f>VLOOKUP(K1,Scenarios!$A$2:$B$11,2,FALSE)</f>
        <v>108</v>
      </c>
      <c r="L28">
        <f>VLOOKUP(L1,Scenarios!$A$2:$B$11,2,FALSE)</f>
        <v>133</v>
      </c>
      <c r="M28">
        <f>VLOOKUP(M1,Scenarios!$A$2:$B$11,2,FALSE)</f>
        <v>158</v>
      </c>
      <c r="N28">
        <f>VLOOKUP(N1,Scenarios!$A$2:$B$11,2,FALSE)</f>
        <v>183</v>
      </c>
      <c r="O28">
        <f>VLOOKUP(O1,Scenarios!$A$2:$B$11,2,FALSE)</f>
        <v>208</v>
      </c>
    </row>
  </sheetData>
  <phoneticPr fontId="1" type="noConversion"/>
  <conditionalFormatting sqref="R2:Z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sheetPr codeName="Sheet9"/>
  <dimension ref="A1:C4"/>
  <sheetViews>
    <sheetView workbookViewId="0">
      <selection activeCell="D10" sqref="D10"/>
    </sheetView>
  </sheetViews>
  <sheetFormatPr defaultRowHeight="14.25" x14ac:dyDescent="0.45"/>
  <sheetData>
    <row r="1" spans="1:3" x14ac:dyDescent="0.45">
      <c r="A1" t="s">
        <v>106</v>
      </c>
      <c r="B1">
        <f>SUM(Rooms[Heat Loss])</f>
        <v>7819</v>
      </c>
      <c r="C1" t="s">
        <v>109</v>
      </c>
    </row>
    <row r="2" spans="1:3" x14ac:dyDescent="0.45">
      <c r="A2" t="s">
        <v>108</v>
      </c>
      <c r="B2" s="26">
        <f>SUMPRODUCT(Rooms[Heat Loss],Rooms[Room Temperature])/B1</f>
        <v>19.37063563115488</v>
      </c>
      <c r="C2" t="s">
        <v>110</v>
      </c>
    </row>
    <row r="3" spans="1:3" x14ac:dyDescent="0.45">
      <c r="A3" t="s">
        <v>107</v>
      </c>
      <c r="B3" s="27">
        <f>(B1/B2)*1800*24/1000</f>
        <v>17437.775736007767</v>
      </c>
      <c r="C3" t="s">
        <v>111</v>
      </c>
    </row>
    <row r="4" spans="1:3" x14ac:dyDescent="0.45">
      <c r="A4" t="s">
        <v>112</v>
      </c>
      <c r="B4">
        <v>0.24</v>
      </c>
      <c r="C4" t="s"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sheetPr codeName="Sheet10"/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sheetPr codeName="Sheet11"/>
  <dimension ref="A1:H30"/>
  <sheetViews>
    <sheetView workbookViewId="0">
      <selection activeCell="D21" sqref="D21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85" t="s">
        <v>16</v>
      </c>
      <c r="E1" s="85"/>
      <c r="F1" s="85"/>
      <c r="G1" s="85"/>
      <c r="H1" s="85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>SUM(F14:F15)</f>
        <v>1100</v>
      </c>
      <c r="G16" s="21">
        <f>SUM(G14:G15)</f>
        <v>1600</v>
      </c>
      <c r="H16" s="21">
        <f>SUM(H14:H15)</f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>20000*0.2/E17</f>
        <v>1058.2010582010582</v>
      </c>
      <c r="F18" s="18">
        <f>20000*0.2/F17</f>
        <v>966.18357487922708</v>
      </c>
      <c r="G18" s="18">
        <f>20000*0.2/G17</f>
        <v>890.86859688195989</v>
      </c>
      <c r="H18" s="18">
        <f>20000*0.2/H17</f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>-(F18-$D$18)</f>
        <v>203.40706839562677</v>
      </c>
      <c r="G19" s="21">
        <f>-(G18-$D$18)</f>
        <v>278.72204639289396</v>
      </c>
      <c r="H19" s="21">
        <f>-(H18-$D$18)</f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>(F16-$D$16)/F19</f>
        <v>5.4078749999999998</v>
      </c>
      <c r="G20" s="22">
        <f>(G16-$D$16)/G19</f>
        <v>5.7404859813084101</v>
      </c>
      <c r="H20" s="22">
        <f>(H16-$D$16)/H19</f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sheetPr codeName="Sheet12"/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$A4,'RadiatorDatabase'!$A$1:$H$147,5,FALSE),"")</f>
        <v/>
      </c>
      <c r="C4" t="str">
        <f>IFERROR(VLOOKUP(C$1 &amp; "x" &amp; C$2 &amp; "x" &amp; $A4,'RadiatorDatabase'!$A$1:$H$147,5,FALSE),"")</f>
        <v/>
      </c>
      <c r="D4" t="str">
        <f>IFERROR(VLOOKUP(D$1 &amp; "x" &amp; D$2 &amp; "x" &amp; $A4,'RadiatorDatabase'!$A$1:$H$147,5,FALSE),"")</f>
        <v/>
      </c>
      <c r="E4" t="str">
        <f>IFERROR(VLOOKUP(E$1 &amp; "x" &amp; E$2 &amp; "x" &amp; $A4,'RadiatorDatabase'!$A$1:$H$147,5,FALSE),"")</f>
        <v/>
      </c>
      <c r="F4" t="str">
        <f>IFERROR(VLOOKUP(F$1 &amp; "x" &amp; F$2 &amp; "x" &amp; $A4,'RadiatorDatabase'!$A$1:$H$147,5,FALSE),"")</f>
        <v/>
      </c>
      <c r="G4" t="str">
        <f>IFERROR(VLOOKUP(G$1 &amp; "x" &amp; G$2 &amp; "x" &amp; $A4,'RadiatorDatabase'!$A$1:$H$147,5,FALSE),"")</f>
        <v/>
      </c>
      <c r="H4" t="str">
        <f>IFERROR(VLOOKUP(H$1 &amp; "x" &amp; H$2 &amp; "x" &amp; $A4,'RadiatorDatabase'!$A$1:$H$147,5,FALSE),"")</f>
        <v/>
      </c>
      <c r="I4" t="str">
        <f>IFERROR(VLOOKUP(I$1 &amp; "x" &amp; I$2 &amp; "x" &amp; $A4,'RadiatorDatabase'!$A$1:$H$147,5,FALSE),"")</f>
        <v/>
      </c>
      <c r="J4" t="str">
        <f>IFERROR(VLOOKUP(J$1 &amp; "x" &amp; J$2 &amp; "x" &amp; $A4,'RadiatorDatabase'!$A$1:$H$147,5,FALSE),"")</f>
        <v/>
      </c>
      <c r="K4" t="str">
        <f>IFERROR(VLOOKUP(K$1 &amp; "x" &amp; K$2 &amp; "x" &amp; $A4,'RadiatorDatabase'!$A$1:$H$147,5,FALSE),"")</f>
        <v/>
      </c>
      <c r="L4" t="str">
        <f>IFERROR(VLOOKUP(L$1 &amp; "x" &amp; L$2 &amp; "x" &amp; $A4,'RadiatorDatabase'!$A$1:$H$147,5,FALSE),"")</f>
        <v/>
      </c>
      <c r="M4" t="str">
        <f>IFERROR(VLOOKUP(M$1 &amp; "x" &amp; M$2 &amp; "x" &amp; $A4,'RadiatorDatabase'!$A$1:$H$147,5,FALSE),"")</f>
        <v/>
      </c>
      <c r="N4" t="str">
        <f>IFERROR(VLOOKUP(N$1 &amp; "x" &amp; N$2 &amp; "x" &amp; $A4,'RadiatorDatabase'!$A$1:$H$147,5,FALSE),"")</f>
        <v/>
      </c>
      <c r="O4" t="str">
        <f>IFERROR(VLOOKUP(O$1 &amp; "x" &amp; O$2 &amp; "x" &amp; $A4,'RadiatorDatabase'!$A$1:$H$147,5,FALSE),"")</f>
        <v/>
      </c>
    </row>
    <row r="5" spans="1:15" x14ac:dyDescent="0.45">
      <c r="A5">
        <v>400</v>
      </c>
      <c r="B5" t="str">
        <f>IFERROR(VLOOKUP(B$1 &amp; "x" &amp; B$2 &amp; "x" &amp; $A5,'RadiatorDatabase'!$A$1:$H$147,5,FALSE),"")</f>
        <v/>
      </c>
      <c r="C5" t="str">
        <f>IFERROR(VLOOKUP(C$1 &amp; "x" &amp; C$2 &amp; "x" &amp; $A5,'RadiatorDatabase'!$A$1:$H$147,5,FALSE),"")</f>
        <v/>
      </c>
      <c r="D5" t="str">
        <f>IFERROR(VLOOKUP(D$1 &amp; "x" &amp; D$2 &amp; "x" &amp; $A5,'RadiatorDatabase'!$A$1:$H$147,5,FALSE),"")</f>
        <v/>
      </c>
      <c r="E5" t="str">
        <f>IFERROR(VLOOKUP(E$1 &amp; "x" &amp; E$2 &amp; "x" &amp; $A5,'RadiatorDatabase'!$A$1:$H$147,5,FALSE),"")</f>
        <v/>
      </c>
      <c r="F5" t="str">
        <f>IFERROR(VLOOKUP(F$1 &amp; "x" &amp; F$2 &amp; "x" &amp; $A5,'RadiatorDatabase'!$A$1:$H$147,5,FALSE),"")</f>
        <v/>
      </c>
      <c r="G5" t="str">
        <f>IFERROR(VLOOKUP(G$1 &amp; "x" &amp; G$2 &amp; "x" &amp; $A5,'RadiatorDatabase'!$A$1:$H$147,5,FALSE),"")</f>
        <v/>
      </c>
      <c r="H5" t="str">
        <f>IFERROR(VLOOKUP(H$1 &amp; "x" &amp; H$2 &amp; "x" &amp; $A5,'RadiatorDatabase'!$A$1:$H$147,5,FALSE),"")</f>
        <v/>
      </c>
      <c r="I5" t="str">
        <f>IFERROR(VLOOKUP(I$1 &amp; "x" &amp; I$2 &amp; "x" &amp; $A5,'RadiatorDatabase'!$A$1:$H$147,5,FALSE),"")</f>
        <v/>
      </c>
      <c r="J5" t="str">
        <f>IFERROR(VLOOKUP(J$1 &amp; "x" &amp; J$2 &amp; "x" &amp; $A5,'RadiatorDatabase'!$A$1:$H$147,5,FALSE),"")</f>
        <v/>
      </c>
      <c r="K5" t="str">
        <f>IFERROR(VLOOKUP(K$1 &amp; "x" &amp; K$2 &amp; "x" &amp; $A5,'RadiatorDatabase'!$A$1:$H$147,5,FALSE),"")</f>
        <v/>
      </c>
      <c r="L5" t="str">
        <f>IFERROR(VLOOKUP(L$1 &amp; "x" &amp; L$2 &amp; "x" &amp; $A5,'RadiatorDatabase'!$A$1:$H$147,5,FALSE),"")</f>
        <v/>
      </c>
      <c r="M5" t="str">
        <f>IFERROR(VLOOKUP(M$1 &amp; "x" &amp; M$2 &amp; "x" &amp; $A5,'RadiatorDatabase'!$A$1:$H$147,5,FALSE),"")</f>
        <v/>
      </c>
      <c r="N5" t="str">
        <f>IFERROR(VLOOKUP(N$1 &amp; "x" &amp; N$2 &amp; "x" &amp; $A5,'RadiatorDatabase'!$A$1:$H$147,5,FALSE),"")</f>
        <v/>
      </c>
      <c r="O5" t="str">
        <f>IFERROR(VLOOKUP(O$1 &amp; "x" &amp; O$2 &amp; "x" &amp; $A5,'RadiatorDatabase'!$A$1:$H$147,5,FALSE),"")</f>
        <v/>
      </c>
    </row>
    <row r="6" spans="1:15" x14ac:dyDescent="0.45">
      <c r="A6">
        <v>500</v>
      </c>
      <c r="B6" t="str">
        <f>IFERROR(VLOOKUP(B$1 &amp; "x" &amp; B$2 &amp; "x" &amp; $A6,'RadiatorDatabase'!$A$1:$H$147,5,FALSE),"")</f>
        <v/>
      </c>
      <c r="C6" t="str">
        <f>IFERROR(VLOOKUP(C$1 &amp; "x" &amp; C$2 &amp; "x" &amp; $A6,'RadiatorDatabase'!$A$1:$H$147,5,FALSE),"")</f>
        <v/>
      </c>
      <c r="D6" t="str">
        <f>IFERROR(VLOOKUP(D$1 &amp; "x" &amp; D$2 &amp; "x" &amp; $A6,'RadiatorDatabase'!$A$1:$H$147,5,FALSE),"")</f>
        <v/>
      </c>
      <c r="E6" t="str">
        <f>IFERROR(VLOOKUP(E$1 &amp; "x" &amp; E$2 &amp; "x" &amp; $A6,'RadiatorDatabase'!$A$1:$H$147,5,FALSE),"")</f>
        <v/>
      </c>
      <c r="F6" t="str">
        <f>IFERROR(VLOOKUP(F$1 &amp; "x" &amp; F$2 &amp; "x" &amp; $A6,'RadiatorDatabase'!$A$1:$H$147,5,FALSE),"")</f>
        <v/>
      </c>
      <c r="G6" t="str">
        <f>IFERROR(VLOOKUP(G$1 &amp; "x" &amp; G$2 &amp; "x" &amp; $A6,'RadiatorDatabase'!$A$1:$H$147,5,FALSE),"")</f>
        <v/>
      </c>
      <c r="H6" t="str">
        <f>IFERROR(VLOOKUP(H$1 &amp; "x" &amp; H$2 &amp; "x" &amp; $A6,'RadiatorDatabase'!$A$1:$H$147,5,FALSE),"")</f>
        <v/>
      </c>
      <c r="I6" t="str">
        <f>IFERROR(VLOOKUP(I$1 &amp; "x" &amp; I$2 &amp; "x" &amp; $A6,'RadiatorDatabase'!$A$1:$H$147,5,FALSE),"")</f>
        <v/>
      </c>
      <c r="J6" t="str">
        <f>IFERROR(VLOOKUP(J$1 &amp; "x" &amp; J$2 &amp; "x" &amp; $A6,'RadiatorDatabase'!$A$1:$H$147,5,FALSE),"")</f>
        <v/>
      </c>
      <c r="K6" t="str">
        <f>IFERROR(VLOOKUP(K$1 &amp; "x" &amp; K$2 &amp; "x" &amp; $A6,'RadiatorDatabase'!$A$1:$H$147,5,FALSE),"")</f>
        <v/>
      </c>
      <c r="L6" t="str">
        <f>IFERROR(VLOOKUP(L$1 &amp; "x" &amp; L$2 &amp; "x" &amp; $A6,'RadiatorDatabase'!$A$1:$H$147,5,FALSE),"")</f>
        <v/>
      </c>
      <c r="M6" t="str">
        <f>IFERROR(VLOOKUP(M$1 &amp; "x" &amp; M$2 &amp; "x" &amp; $A6,'RadiatorDatabase'!$A$1:$H$147,5,FALSE),"")</f>
        <v/>
      </c>
      <c r="N6" t="str">
        <f>IFERROR(VLOOKUP(N$1 &amp; "x" &amp; N$2 &amp; "x" &amp; $A6,'RadiatorDatabase'!$A$1:$H$147,5,FALSE),"")</f>
        <v/>
      </c>
      <c r="O6" t="str">
        <f>IFERROR(VLOOKUP(O$1 &amp; "x" &amp; O$2 &amp; "x" &amp; $A6,'RadiatorDatabase'!$A$1:$H$147,5,FALSE),"")</f>
        <v/>
      </c>
    </row>
    <row r="7" spans="1:15" x14ac:dyDescent="0.45">
      <c r="A7">
        <v>600</v>
      </c>
      <c r="B7" t="str">
        <f>IFERROR(VLOOKUP(B$1 &amp; "x" &amp; B$2 &amp; "x" &amp; $A7,'RadiatorDatabase'!$A$1:$H$147,5,FALSE),"")</f>
        <v/>
      </c>
      <c r="C7" t="str">
        <f>IFERROR(VLOOKUP(C$1 &amp; "x" &amp; C$2 &amp; "x" &amp; $A7,'RadiatorDatabase'!$A$1:$H$147,5,FALSE),"")</f>
        <v/>
      </c>
      <c r="D7" t="str">
        <f>IFERROR(VLOOKUP(D$1 &amp; "x" &amp; D$2 &amp; "x" &amp; $A7,'RadiatorDatabase'!$A$1:$H$147,5,FALSE),"")</f>
        <v/>
      </c>
      <c r="E7" t="str">
        <f>IFERROR(VLOOKUP(E$1 &amp; "x" &amp; E$2 &amp; "x" &amp; $A7,'RadiatorDatabase'!$A$1:$H$147,5,FALSE),"")</f>
        <v/>
      </c>
      <c r="F7" t="str">
        <f>IFERROR(VLOOKUP(F$1 &amp; "x" &amp; F$2 &amp; "x" &amp; $A7,'RadiatorDatabase'!$A$1:$H$147,5,FALSE),"")</f>
        <v/>
      </c>
      <c r="G7" t="str">
        <f>IFERROR(VLOOKUP(G$1 &amp; "x" &amp; G$2 &amp; "x" &amp; $A7,'RadiatorDatabase'!$A$1:$H$147,5,FALSE),"")</f>
        <v/>
      </c>
      <c r="H7" t="str">
        <f>IFERROR(VLOOKUP(H$1 &amp; "x" &amp; H$2 &amp; "x" &amp; $A7,'RadiatorDatabase'!$A$1:$H$147,5,FALSE),"")</f>
        <v/>
      </c>
      <c r="I7" t="str">
        <f>IFERROR(VLOOKUP(I$1 &amp; "x" &amp; I$2 &amp; "x" &amp; $A7,'RadiatorDatabase'!$A$1:$H$147,5,FALSE),"")</f>
        <v/>
      </c>
      <c r="J7" t="str">
        <f>IFERROR(VLOOKUP(J$1 &amp; "x" &amp; J$2 &amp; "x" &amp; $A7,'RadiatorDatabase'!$A$1:$H$147,5,FALSE),"")</f>
        <v/>
      </c>
      <c r="K7" t="str">
        <f>IFERROR(VLOOKUP(K$1 &amp; "x" &amp; K$2 &amp; "x" &amp; $A7,'RadiatorDatabase'!$A$1:$H$147,5,FALSE),"")</f>
        <v/>
      </c>
      <c r="L7" t="str">
        <f>IFERROR(VLOOKUP(L$1 &amp; "x" &amp; L$2 &amp; "x" &amp; $A7,'RadiatorDatabase'!$A$1:$H$147,5,FALSE),"")</f>
        <v/>
      </c>
      <c r="M7" t="str">
        <f>IFERROR(VLOOKUP(M$1 &amp; "x" &amp; M$2 &amp; "x" &amp; $A7,'RadiatorDatabase'!$A$1:$H$147,5,FALSE),"")</f>
        <v/>
      </c>
      <c r="N7" t="str">
        <f>IFERROR(VLOOKUP(N$1 &amp; "x" &amp; N$2 &amp; "x" &amp; $A7,'RadiatorDatabase'!$A$1:$H$147,5,FALSE),"")</f>
        <v/>
      </c>
      <c r="O7" t="str">
        <f>IFERROR(VLOOKUP(O$1 &amp; "x" &amp; O$2 &amp; "x" &amp; $A7,'RadiatorDatabase'!$A$1:$H$147,5,FALSE),"")</f>
        <v/>
      </c>
    </row>
    <row r="8" spans="1:15" x14ac:dyDescent="0.45">
      <c r="A8">
        <v>700</v>
      </c>
      <c r="B8" t="str">
        <f>IFERROR(VLOOKUP(B$1 &amp; "x" &amp; B$2 &amp; "x" &amp; $A8,'RadiatorDatabase'!$A$1:$H$147,5,FALSE),"")</f>
        <v/>
      </c>
      <c r="C8" t="str">
        <f>IFERROR(VLOOKUP(C$1 &amp; "x" &amp; C$2 &amp; "x" &amp; $A8,'RadiatorDatabase'!$A$1:$H$147,5,FALSE),"")</f>
        <v/>
      </c>
      <c r="D8" t="str">
        <f>IFERROR(VLOOKUP(D$1 &amp; "x" &amp; D$2 &amp; "x" &amp; $A8,'RadiatorDatabase'!$A$1:$H$147,5,FALSE),"")</f>
        <v/>
      </c>
      <c r="E8" t="str">
        <f>IFERROR(VLOOKUP(E$1 &amp; "x" &amp; E$2 &amp; "x" &amp; $A8,'RadiatorDatabase'!$A$1:$H$147,5,FALSE),"")</f>
        <v/>
      </c>
      <c r="F8" t="str">
        <f>IFERROR(VLOOKUP(F$1 &amp; "x" &amp; F$2 &amp; "x" &amp; $A8,'RadiatorDatabase'!$A$1:$H$147,5,FALSE),"")</f>
        <v/>
      </c>
      <c r="G8" t="str">
        <f>IFERROR(VLOOKUP(G$1 &amp; "x" &amp; G$2 &amp; "x" &amp; $A8,'RadiatorDatabase'!$A$1:$H$147,5,FALSE),"")</f>
        <v/>
      </c>
      <c r="H8" t="str">
        <f>IFERROR(VLOOKUP(H$1 &amp; "x" &amp; H$2 &amp; "x" &amp; $A8,'RadiatorDatabase'!$A$1:$H$147,5,FALSE),"")</f>
        <v/>
      </c>
      <c r="I8" t="str">
        <f>IFERROR(VLOOKUP(I$1 &amp; "x" &amp; I$2 &amp; "x" &amp; $A8,'RadiatorDatabase'!$A$1:$H$147,5,FALSE),"")</f>
        <v/>
      </c>
      <c r="J8" t="str">
        <f>IFERROR(VLOOKUP(J$1 &amp; "x" &amp; J$2 &amp; "x" &amp; $A8,'RadiatorDatabase'!$A$1:$H$147,5,FALSE),"")</f>
        <v/>
      </c>
      <c r="K8" t="str">
        <f>IFERROR(VLOOKUP(K$1 &amp; "x" &amp; K$2 &amp; "x" &amp; $A8,'RadiatorDatabase'!$A$1:$H$147,5,FALSE),"")</f>
        <v/>
      </c>
      <c r="L8" t="str">
        <f>IFERROR(VLOOKUP(L$1 &amp; "x" &amp; L$2 &amp; "x" &amp; $A8,'RadiatorDatabase'!$A$1:$H$147,5,FALSE),"")</f>
        <v/>
      </c>
      <c r="M8" t="str">
        <f>IFERROR(VLOOKUP(M$1 &amp; "x" &amp; M$2 &amp; "x" &amp; $A8,'RadiatorDatabase'!$A$1:$H$147,5,FALSE),"")</f>
        <v/>
      </c>
      <c r="N8" t="str">
        <f>IFERROR(VLOOKUP(N$1 &amp; "x" &amp; N$2 &amp; "x" &amp; $A8,'RadiatorDatabase'!$A$1:$H$147,5,FALSE),"")</f>
        <v/>
      </c>
      <c r="O8" t="str">
        <f>IFERROR(VLOOKUP(O$1 &amp; "x" &amp; O$2 &amp; "x" &amp; $A8,'RadiatorDatabase'!$A$1:$H$147,5,FALSE),"")</f>
        <v/>
      </c>
    </row>
    <row r="9" spans="1:15" x14ac:dyDescent="0.45">
      <c r="A9">
        <v>800</v>
      </c>
      <c r="B9" t="str">
        <f>IFERROR(VLOOKUP(B$1 &amp; "x" &amp; B$2 &amp; "x" &amp; $A9,'RadiatorDatabase'!$A$1:$H$147,5,FALSE),"")</f>
        <v/>
      </c>
      <c r="C9" t="str">
        <f>IFERROR(VLOOKUP(C$1 &amp; "x" &amp; C$2 &amp; "x" &amp; $A9,'RadiatorDatabase'!$A$1:$H$147,5,FALSE),"")</f>
        <v/>
      </c>
      <c r="D9" t="str">
        <f>IFERROR(VLOOKUP(D$1 &amp; "x" &amp; D$2 &amp; "x" &amp; $A9,'RadiatorDatabase'!$A$1:$H$147,5,FALSE),"")</f>
        <v/>
      </c>
      <c r="E9" t="str">
        <f>IFERROR(VLOOKUP(E$1 &amp; "x" &amp; E$2 &amp; "x" &amp; $A9,'RadiatorDatabase'!$A$1:$H$147,5,FALSE),"")</f>
        <v/>
      </c>
      <c r="F9" t="str">
        <f>IFERROR(VLOOKUP(F$1 &amp; "x" &amp; F$2 &amp; "x" &amp; $A9,'RadiatorDatabase'!$A$1:$H$147,5,FALSE),"")</f>
        <v/>
      </c>
      <c r="G9" t="str">
        <f>IFERROR(VLOOKUP(G$1 &amp; "x" &amp; G$2 &amp; "x" &amp; $A9,'RadiatorDatabase'!$A$1:$H$147,5,FALSE),"")</f>
        <v/>
      </c>
      <c r="H9" t="str">
        <f>IFERROR(VLOOKUP(H$1 &amp; "x" &amp; H$2 &amp; "x" &amp; $A9,'RadiatorDatabase'!$A$1:$H$147,5,FALSE),"")</f>
        <v/>
      </c>
      <c r="I9" t="str">
        <f>IFERROR(VLOOKUP(I$1 &amp; "x" &amp; I$2 &amp; "x" &amp; $A9,'RadiatorDatabase'!$A$1:$H$147,5,FALSE),"")</f>
        <v/>
      </c>
      <c r="J9" t="str">
        <f>IFERROR(VLOOKUP(J$1 &amp; "x" &amp; J$2 &amp; "x" &amp; $A9,'RadiatorDatabase'!$A$1:$H$147,5,FALSE),"")</f>
        <v/>
      </c>
      <c r="K9" t="str">
        <f>IFERROR(VLOOKUP(K$1 &amp; "x" &amp; K$2 &amp; "x" &amp; $A9,'RadiatorDatabase'!$A$1:$H$147,5,FALSE),"")</f>
        <v/>
      </c>
      <c r="L9" t="str">
        <f>IFERROR(VLOOKUP(L$1 &amp; "x" &amp; L$2 &amp; "x" &amp; $A9,'RadiatorDatabase'!$A$1:$H$147,5,FALSE),"")</f>
        <v/>
      </c>
      <c r="M9" t="str">
        <f>IFERROR(VLOOKUP(M$1 &amp; "x" &amp; M$2 &amp; "x" &amp; $A9,'RadiatorDatabase'!$A$1:$H$147,5,FALSE),"")</f>
        <v/>
      </c>
      <c r="N9" t="str">
        <f>IFERROR(VLOOKUP(N$1 &amp; "x" &amp; N$2 &amp; "x" &amp; $A9,'RadiatorDatabase'!$A$1:$H$147,5,FALSE),"")</f>
        <v/>
      </c>
      <c r="O9" t="str">
        <f>IFERROR(VLOOKUP(O$1 &amp; "x" &amp; O$2 &amp; "x" &amp; $A9,'RadiatorDatabase'!$A$1:$H$147,5,FALSE),"")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$A10,'RadiatorDatabase'!$A$1:$H$147,5,FALSE),"")</f>
        <v/>
      </c>
      <c r="C10" t="str">
        <f>IFERROR(VLOOKUP(C$1 &amp; "x" &amp; C$2 &amp; "x" &amp; $A10,'RadiatorDatabase'!$A$1:$H$147,5,FALSE),"")</f>
        <v/>
      </c>
      <c r="D10" t="str">
        <f>IFERROR(VLOOKUP(D$1 &amp; "x" &amp; D$2 &amp; "x" &amp; $A10,'RadiatorDatabase'!$A$1:$H$147,5,FALSE),"")</f>
        <v/>
      </c>
      <c r="E10" t="str">
        <f>IFERROR(VLOOKUP(E$1 &amp; "x" &amp; E$2 &amp; "x" &amp; $A10,'RadiatorDatabase'!$A$1:$H$147,5,FALSE),"")</f>
        <v/>
      </c>
      <c r="F10" t="str">
        <f>IFERROR(VLOOKUP(F$1 &amp; "x" &amp; F$2 &amp; "x" &amp; $A10,'RadiatorDatabase'!$A$1:$H$147,5,FALSE),"")</f>
        <v/>
      </c>
      <c r="G10" t="str">
        <f>IFERROR(VLOOKUP(G$1 &amp; "x" &amp; G$2 &amp; "x" &amp; $A10,'RadiatorDatabase'!$A$1:$H$147,5,FALSE),"")</f>
        <v/>
      </c>
      <c r="H10" t="str">
        <f>IFERROR(VLOOKUP(H$1 &amp; "x" &amp; H$2 &amp; "x" &amp; $A10,'RadiatorDatabase'!$A$1:$H$147,5,FALSE),"")</f>
        <v/>
      </c>
      <c r="I10" t="str">
        <f>IFERROR(VLOOKUP(I$1 &amp; "x" &amp; I$2 &amp; "x" &amp; $A10,'RadiatorDatabase'!$A$1:$H$147,5,FALSE),"")</f>
        <v/>
      </c>
      <c r="J10" t="str">
        <f>IFERROR(VLOOKUP(J$1 &amp; "x" &amp; J$2 &amp; "x" &amp; $A10,'RadiatorDatabase'!$A$1:$H$147,5,FALSE),"")</f>
        <v/>
      </c>
      <c r="K10" t="str">
        <f>IFERROR(VLOOKUP(K$1 &amp; "x" &amp; K$2 &amp; "x" &amp; $A10,'RadiatorDatabase'!$A$1:$H$147,5,FALSE),"")</f>
        <v/>
      </c>
      <c r="L10" t="str">
        <f>IFERROR(VLOOKUP(L$1 &amp; "x" &amp; L$2 &amp; "x" &amp; $A10,'RadiatorDatabase'!$A$1:$H$147,5,FALSE),"")</f>
        <v/>
      </c>
      <c r="M10" t="str">
        <f>IFERROR(VLOOKUP(M$1 &amp; "x" &amp; M$2 &amp; "x" &amp; $A10,'RadiatorDatabase'!$A$1:$H$147,5,FALSE),"")</f>
        <v/>
      </c>
      <c r="N10" t="str">
        <f>IFERROR(VLOOKUP(N$1 &amp; "x" &amp; N$2 &amp; "x" &amp; $A10,'RadiatorDatabase'!$A$1:$H$147,5,FALSE),"")</f>
        <v/>
      </c>
      <c r="O10" t="str">
        <f>IFERROR(VLOOKUP(O$1 &amp; "x" &amp; O$2 &amp; "x" &amp; $A10,'RadiatorDatabase'!$A$1:$H$147,5,FALSE),"")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$A11,'RadiatorDatabase'!$A$1:$H$147,5,FALSE),"")</f>
        <v/>
      </c>
      <c r="C11" t="str">
        <f>IFERROR(VLOOKUP(C$1 &amp; "x" &amp; C$2 &amp; "x" &amp; $A11,'RadiatorDatabase'!$A$1:$H$147,5,FALSE),"")</f>
        <v/>
      </c>
      <c r="D11" t="str">
        <f>IFERROR(VLOOKUP(D$1 &amp; "x" &amp; D$2 &amp; "x" &amp; $A11,'RadiatorDatabase'!$A$1:$H$147,5,FALSE),"")</f>
        <v/>
      </c>
      <c r="E11" t="str">
        <f>IFERROR(VLOOKUP(E$1 &amp; "x" &amp; E$2 &amp; "x" &amp; $A11,'RadiatorDatabase'!$A$1:$H$147,5,FALSE),"")</f>
        <v/>
      </c>
      <c r="F11" t="str">
        <f>IFERROR(VLOOKUP(F$1 &amp; "x" &amp; F$2 &amp; "x" &amp; $A11,'RadiatorDatabase'!$A$1:$H$147,5,FALSE),"")</f>
        <v/>
      </c>
      <c r="G11" t="str">
        <f>IFERROR(VLOOKUP(G$1 &amp; "x" &amp; G$2 &amp; "x" &amp; $A11,'RadiatorDatabase'!$A$1:$H$147,5,FALSE),"")</f>
        <v/>
      </c>
      <c r="H11" t="str">
        <f>IFERROR(VLOOKUP(H$1 &amp; "x" &amp; H$2 &amp; "x" &amp; $A11,'RadiatorDatabase'!$A$1:$H$147,5,FALSE),"")</f>
        <v/>
      </c>
      <c r="I11" t="str">
        <f>IFERROR(VLOOKUP(I$1 &amp; "x" &amp; I$2 &amp; "x" &amp; $A11,'RadiatorDatabase'!$A$1:$H$147,5,FALSE),"")</f>
        <v/>
      </c>
      <c r="J11" t="str">
        <f>IFERROR(VLOOKUP(J$1 &amp; "x" &amp; J$2 &amp; "x" &amp; $A11,'RadiatorDatabase'!$A$1:$H$147,5,FALSE),"")</f>
        <v/>
      </c>
      <c r="K11" t="str">
        <f>IFERROR(VLOOKUP(K$1 &amp; "x" &amp; K$2 &amp; "x" &amp; $A11,'RadiatorDatabase'!$A$1:$H$147,5,FALSE),"")</f>
        <v/>
      </c>
      <c r="L11" t="str">
        <f>IFERROR(VLOOKUP(L$1 &amp; "x" &amp; L$2 &amp; "x" &amp; $A11,'RadiatorDatabase'!$A$1:$H$147,5,FALSE),"")</f>
        <v/>
      </c>
      <c r="M11" t="str">
        <f>IFERROR(VLOOKUP(M$1 &amp; "x" &amp; M$2 &amp; "x" &amp; $A11,'RadiatorDatabase'!$A$1:$H$147,5,FALSE),"")</f>
        <v/>
      </c>
      <c r="N11" t="str">
        <f>IFERROR(VLOOKUP(N$1 &amp; "x" &amp; N$2 &amp; "x" &amp; $A11,'RadiatorDatabase'!$A$1:$H$147,5,FALSE),"")</f>
        <v/>
      </c>
      <c r="O11" t="str">
        <f>IFERROR(VLOOKUP(O$1 &amp; "x" &amp; O$2 &amp; "x" &amp; $A11,'RadiatorDatabase'!$A$1:$H$147,5,FALSE),"")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$A12,'RadiatorDatabase'!$A$1:$H$147,5,FALSE),"")</f>
        <v/>
      </c>
      <c r="C12" t="str">
        <f>IFERROR(VLOOKUP(C$1 &amp; "x" &amp; C$2 &amp; "x" &amp; $A12,'RadiatorDatabase'!$A$1:$H$147,5,FALSE),"")</f>
        <v/>
      </c>
      <c r="D12" t="str">
        <f>IFERROR(VLOOKUP(D$1 &amp; "x" &amp; D$2 &amp; "x" &amp; $A12,'RadiatorDatabase'!$A$1:$H$147,5,FALSE),"")</f>
        <v/>
      </c>
      <c r="E12" t="str">
        <f>IFERROR(VLOOKUP(E$1 &amp; "x" &amp; E$2 &amp; "x" &amp; $A12,'RadiatorDatabase'!$A$1:$H$147,5,FALSE),"")</f>
        <v/>
      </c>
      <c r="F12" t="str">
        <f>IFERROR(VLOOKUP(F$1 &amp; "x" &amp; F$2 &amp; "x" &amp; $A12,'RadiatorDatabase'!$A$1:$H$147,5,FALSE),"")</f>
        <v/>
      </c>
      <c r="G12" t="str">
        <f>IFERROR(VLOOKUP(G$1 &amp; "x" &amp; G$2 &amp; "x" &amp; $A12,'RadiatorDatabase'!$A$1:$H$147,5,FALSE),"")</f>
        <v/>
      </c>
      <c r="H12" t="str">
        <f>IFERROR(VLOOKUP(H$1 &amp; "x" &amp; H$2 &amp; "x" &amp; $A12,'RadiatorDatabase'!$A$1:$H$147,5,FALSE),"")</f>
        <v/>
      </c>
      <c r="I12" t="str">
        <f>IFERROR(VLOOKUP(I$1 &amp; "x" &amp; I$2 &amp; "x" &amp; $A12,'RadiatorDatabase'!$A$1:$H$147,5,FALSE),"")</f>
        <v/>
      </c>
      <c r="J12" t="str">
        <f>IFERROR(VLOOKUP(J$1 &amp; "x" &amp; J$2 &amp; "x" &amp; $A12,'RadiatorDatabase'!$A$1:$H$147,5,FALSE),"")</f>
        <v/>
      </c>
      <c r="K12" t="str">
        <f>IFERROR(VLOOKUP(K$1 &amp; "x" &amp; K$2 &amp; "x" &amp; $A12,'RadiatorDatabase'!$A$1:$H$147,5,FALSE),"")</f>
        <v/>
      </c>
      <c r="L12" t="str">
        <f>IFERROR(VLOOKUP(L$1 &amp; "x" &amp; L$2 &amp; "x" &amp; $A12,'RadiatorDatabase'!$A$1:$H$147,5,FALSE),"")</f>
        <v/>
      </c>
      <c r="M12" t="str">
        <f>IFERROR(VLOOKUP(M$1 &amp; "x" &amp; M$2 &amp; "x" &amp; $A12,'RadiatorDatabase'!$A$1:$H$147,5,FALSE),"")</f>
        <v/>
      </c>
      <c r="N12" t="str">
        <f>IFERROR(VLOOKUP(N$1 &amp; "x" &amp; N$2 &amp; "x" &amp; $A12,'RadiatorDatabase'!$A$1:$H$147,5,FALSE),"")</f>
        <v/>
      </c>
      <c r="O12" t="str">
        <f>IFERROR(VLOOKUP(O$1 &amp; "x" &amp; O$2 &amp; "x" &amp; $A12,'RadiatorDatabase'!$A$1:$H$147,5,FALSE),"")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$A13,'RadiatorDatabase'!$A$1:$H$147,5,FALSE),"")</f>
        <v/>
      </c>
      <c r="C13" t="str">
        <f>IFERROR(VLOOKUP(C$1 &amp; "x" &amp; C$2 &amp; "x" &amp; $A13,'RadiatorDatabase'!$A$1:$H$147,5,FALSE),"")</f>
        <v/>
      </c>
      <c r="D13" t="str">
        <f>IFERROR(VLOOKUP(D$1 &amp; "x" &amp; D$2 &amp; "x" &amp; $A13,'RadiatorDatabase'!$A$1:$H$147,5,FALSE),"")</f>
        <v/>
      </c>
      <c r="E13" t="str">
        <f>IFERROR(VLOOKUP(E$1 &amp; "x" &amp; E$2 &amp; "x" &amp; $A13,'RadiatorDatabase'!$A$1:$H$147,5,FALSE),"")</f>
        <v/>
      </c>
      <c r="F13" t="str">
        <f>IFERROR(VLOOKUP(F$1 &amp; "x" &amp; F$2 &amp; "x" &amp; $A13,'RadiatorDatabase'!$A$1:$H$147,5,FALSE),"")</f>
        <v/>
      </c>
      <c r="G13" t="str">
        <f>IFERROR(VLOOKUP(G$1 &amp; "x" &amp; G$2 &amp; "x" &amp; $A13,'RadiatorDatabase'!$A$1:$H$147,5,FALSE),"")</f>
        <v/>
      </c>
      <c r="H13" t="str">
        <f>IFERROR(VLOOKUP(H$1 &amp; "x" &amp; H$2 &amp; "x" &amp; $A13,'RadiatorDatabase'!$A$1:$H$147,5,FALSE),"")</f>
        <v/>
      </c>
      <c r="I13" t="str">
        <f>IFERROR(VLOOKUP(I$1 &amp; "x" &amp; I$2 &amp; "x" &amp; $A13,'RadiatorDatabase'!$A$1:$H$147,5,FALSE),"")</f>
        <v/>
      </c>
      <c r="J13" t="str">
        <f>IFERROR(VLOOKUP(J$1 &amp; "x" &amp; J$2 &amp; "x" &amp; $A13,'RadiatorDatabase'!$A$1:$H$147,5,FALSE),"")</f>
        <v/>
      </c>
      <c r="K13" t="str">
        <f>IFERROR(VLOOKUP(K$1 &amp; "x" &amp; K$2 &amp; "x" &amp; $A13,'RadiatorDatabase'!$A$1:$H$147,5,FALSE),"")</f>
        <v/>
      </c>
      <c r="L13" t="str">
        <f>IFERROR(VLOOKUP(L$1 &amp; "x" &amp; L$2 &amp; "x" &amp; $A13,'RadiatorDatabase'!$A$1:$H$147,5,FALSE),"")</f>
        <v/>
      </c>
      <c r="M13" t="str">
        <f>IFERROR(VLOOKUP(M$1 &amp; "x" &amp; M$2 &amp; "x" &amp; $A13,'RadiatorDatabase'!$A$1:$H$147,5,FALSE),"")</f>
        <v/>
      </c>
      <c r="N13" t="str">
        <f>IFERROR(VLOOKUP(N$1 &amp; "x" &amp; N$2 &amp; "x" &amp; $A13,'RadiatorDatabase'!$A$1:$H$147,5,FALSE),"")</f>
        <v/>
      </c>
      <c r="O13" t="str">
        <f>IFERROR(VLOOKUP(O$1 &amp; "x" &amp; O$2 &amp; "x" &amp; $A13,'RadiatorDatabase'!$A$1:$H$147,5,FALSE),"")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$A14,'RadiatorDatabase'!$A$1:$H$147,5,FALSE),"")</f>
        <v/>
      </c>
      <c r="C14" t="str">
        <f>IFERROR(VLOOKUP(C$1 &amp; "x" &amp; C$2 &amp; "x" &amp; $A14,'RadiatorDatabase'!$A$1:$H$147,5,FALSE),"")</f>
        <v/>
      </c>
      <c r="D14" t="str">
        <f>IFERROR(VLOOKUP(D$1 &amp; "x" &amp; D$2 &amp; "x" &amp; $A14,'RadiatorDatabase'!$A$1:$H$147,5,FALSE),"")</f>
        <v/>
      </c>
      <c r="E14" t="str">
        <f>IFERROR(VLOOKUP(E$1 &amp; "x" &amp; E$2 &amp; "x" &amp; $A14,'RadiatorDatabase'!$A$1:$H$147,5,FALSE),"")</f>
        <v/>
      </c>
      <c r="F14" t="str">
        <f>IFERROR(VLOOKUP(F$1 &amp; "x" &amp; F$2 &amp; "x" &amp; $A14,'RadiatorDatabase'!$A$1:$H$147,5,FALSE),"")</f>
        <v/>
      </c>
      <c r="G14" t="str">
        <f>IFERROR(VLOOKUP(G$1 &amp; "x" &amp; G$2 &amp; "x" &amp; $A14,'RadiatorDatabase'!$A$1:$H$147,5,FALSE),"")</f>
        <v/>
      </c>
      <c r="H14" t="str">
        <f>IFERROR(VLOOKUP(H$1 &amp; "x" &amp; H$2 &amp; "x" &amp; $A14,'RadiatorDatabase'!$A$1:$H$147,5,FALSE),"")</f>
        <v/>
      </c>
      <c r="I14" t="str">
        <f>IFERROR(VLOOKUP(I$1 &amp; "x" &amp; I$2 &amp; "x" &amp; $A14,'RadiatorDatabase'!$A$1:$H$147,5,FALSE),"")</f>
        <v/>
      </c>
      <c r="J14" t="str">
        <f>IFERROR(VLOOKUP(J$1 &amp; "x" &amp; J$2 &amp; "x" &amp; $A14,'RadiatorDatabase'!$A$1:$H$147,5,FALSE),"")</f>
        <v/>
      </c>
      <c r="K14" t="str">
        <f>IFERROR(VLOOKUP(K$1 &amp; "x" &amp; K$2 &amp; "x" &amp; $A14,'RadiatorDatabase'!$A$1:$H$147,5,FALSE),"")</f>
        <v/>
      </c>
      <c r="L14" t="str">
        <f>IFERROR(VLOOKUP(L$1 &amp; "x" &amp; L$2 &amp; "x" &amp; $A14,'RadiatorDatabase'!$A$1:$H$147,5,FALSE),"")</f>
        <v/>
      </c>
      <c r="M14" t="str">
        <f>IFERROR(VLOOKUP(M$1 &amp; "x" &amp; M$2 &amp; "x" &amp; $A14,'RadiatorDatabase'!$A$1:$H$147,5,FALSE),"")</f>
        <v/>
      </c>
      <c r="N14" t="str">
        <f>IFERROR(VLOOKUP(N$1 &amp; "x" &amp; N$2 &amp; "x" &amp; $A14,'RadiatorDatabase'!$A$1:$H$147,5,FALSE),"")</f>
        <v/>
      </c>
      <c r="O14" t="str">
        <f>IFERROR(VLOOKUP(O$1 &amp; "x" &amp; O$2 &amp; "x" &amp; $A14,'RadiatorDatabase'!$A$1:$H$147,5,FALSE),"")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$A15,'RadiatorDatabase'!$A$1:$H$147,5,FALSE),"")</f>
        <v/>
      </c>
      <c r="C15" t="str">
        <f>IFERROR(VLOOKUP(C$1 &amp; "x" &amp; C$2 &amp; "x" &amp; $A15,'RadiatorDatabase'!$A$1:$H$147,5,FALSE),"")</f>
        <v/>
      </c>
      <c r="D15" t="str">
        <f>IFERROR(VLOOKUP(D$1 &amp; "x" &amp; D$2 &amp; "x" &amp; $A15,'RadiatorDatabase'!$A$1:$H$147,5,FALSE),"")</f>
        <v/>
      </c>
      <c r="E15" t="str">
        <f>IFERROR(VLOOKUP(E$1 &amp; "x" &amp; E$2 &amp; "x" &amp; $A15,'RadiatorDatabase'!$A$1:$H$147,5,FALSE),"")</f>
        <v/>
      </c>
      <c r="F15" t="str">
        <f>IFERROR(VLOOKUP(F$1 &amp; "x" &amp; F$2 &amp; "x" &amp; $A15,'RadiatorDatabase'!$A$1:$H$147,5,FALSE),"")</f>
        <v/>
      </c>
      <c r="G15" t="str">
        <f>IFERROR(VLOOKUP(G$1 &amp; "x" &amp; G$2 &amp; "x" &amp; $A15,'RadiatorDatabase'!$A$1:$H$147,5,FALSE),"")</f>
        <v/>
      </c>
      <c r="H15" t="str">
        <f>IFERROR(VLOOKUP(H$1 &amp; "x" &amp; H$2 &amp; "x" &amp; $A15,'RadiatorDatabase'!$A$1:$H$147,5,FALSE),"")</f>
        <v/>
      </c>
      <c r="I15" t="str">
        <f>IFERROR(VLOOKUP(I$1 &amp; "x" &amp; I$2 &amp; "x" &amp; $A15,'RadiatorDatabase'!$A$1:$H$147,5,FALSE),"")</f>
        <v/>
      </c>
      <c r="J15" t="str">
        <f>IFERROR(VLOOKUP(J$1 &amp; "x" &amp; J$2 &amp; "x" &amp; $A15,'RadiatorDatabase'!$A$1:$H$147,5,FALSE),"")</f>
        <v/>
      </c>
      <c r="K15" t="str">
        <f>IFERROR(VLOOKUP(K$1 &amp; "x" &amp; K$2 &amp; "x" &amp; $A15,'RadiatorDatabase'!$A$1:$H$147,5,FALSE),"")</f>
        <v/>
      </c>
      <c r="L15" t="str">
        <f>IFERROR(VLOOKUP(L$1 &amp; "x" &amp; L$2 &amp; "x" &amp; $A15,'RadiatorDatabase'!$A$1:$H$147,5,FALSE),"")</f>
        <v/>
      </c>
      <c r="M15" t="str">
        <f>IFERROR(VLOOKUP(M$1 &amp; "x" &amp; M$2 &amp; "x" &amp; $A15,'RadiatorDatabase'!$A$1:$H$147,5,FALSE),"")</f>
        <v/>
      </c>
      <c r="N15" t="str">
        <f>IFERROR(VLOOKUP(N$1 &amp; "x" &amp; N$2 &amp; "x" &amp; $A15,'RadiatorDatabase'!$A$1:$H$147,5,FALSE),"")</f>
        <v/>
      </c>
      <c r="O15" t="str">
        <f>IFERROR(VLOOKUP(O$1 &amp; "x" &amp; O$2 &amp; "x" &amp; $A15,'RadiatorDatabase'!$A$1:$H$147,5,FALSE),"")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$A16,'RadiatorDatabase'!$A$1:$H$147,5,FALSE),"")</f>
        <v/>
      </c>
      <c r="C16" t="str">
        <f>IFERROR(VLOOKUP(C$1 &amp; "x" &amp; C$2 &amp; "x" &amp; $A16,'RadiatorDatabase'!$A$1:$H$147,5,FALSE),"")</f>
        <v/>
      </c>
      <c r="D16" t="str">
        <f>IFERROR(VLOOKUP(D$1 &amp; "x" &amp; D$2 &amp; "x" &amp; $A16,'RadiatorDatabase'!$A$1:$H$147,5,FALSE),"")</f>
        <v/>
      </c>
      <c r="E16" t="str">
        <f>IFERROR(VLOOKUP(E$1 &amp; "x" &amp; E$2 &amp; "x" &amp; $A16,'RadiatorDatabase'!$A$1:$H$147,5,FALSE),"")</f>
        <v/>
      </c>
      <c r="F16" t="str">
        <f>IFERROR(VLOOKUP(F$1 &amp; "x" &amp; F$2 &amp; "x" &amp; $A16,'RadiatorDatabase'!$A$1:$H$147,5,FALSE),"")</f>
        <v/>
      </c>
      <c r="G16" t="str">
        <f>IFERROR(VLOOKUP(G$1 &amp; "x" &amp; G$2 &amp; "x" &amp; $A16,'RadiatorDatabase'!$A$1:$H$147,5,FALSE),"")</f>
        <v/>
      </c>
      <c r="H16" t="str">
        <f>IFERROR(VLOOKUP(H$1 &amp; "x" &amp; H$2 &amp; "x" &amp; $A16,'RadiatorDatabase'!$A$1:$H$147,5,FALSE),"")</f>
        <v/>
      </c>
      <c r="I16" t="str">
        <f>IFERROR(VLOOKUP(I$1 &amp; "x" &amp; I$2 &amp; "x" &amp; $A16,'RadiatorDatabase'!$A$1:$H$147,5,FALSE),"")</f>
        <v/>
      </c>
      <c r="J16" t="str">
        <f>IFERROR(VLOOKUP(J$1 &amp; "x" &amp; J$2 &amp; "x" &amp; $A16,'RadiatorDatabase'!$A$1:$H$147,5,FALSE),"")</f>
        <v/>
      </c>
      <c r="K16" t="str">
        <f>IFERROR(VLOOKUP(K$1 &amp; "x" &amp; K$2 &amp; "x" &amp; $A16,'RadiatorDatabase'!$A$1:$H$147,5,FALSE),"")</f>
        <v/>
      </c>
      <c r="L16" t="str">
        <f>IFERROR(VLOOKUP(L$1 &amp; "x" &amp; L$2 &amp; "x" &amp; $A16,'RadiatorDatabase'!$A$1:$H$147,5,FALSE),"")</f>
        <v/>
      </c>
      <c r="M16" t="str">
        <f>IFERROR(VLOOKUP(M$1 &amp; "x" &amp; M$2 &amp; "x" &amp; $A16,'RadiatorDatabase'!$A$1:$H$147,5,FALSE),"")</f>
        <v/>
      </c>
      <c r="N16" t="str">
        <f>IFERROR(VLOOKUP(N$1 &amp; "x" &amp; N$2 &amp; "x" &amp; $A16,'RadiatorDatabase'!$A$1:$H$147,5,FALSE),"")</f>
        <v/>
      </c>
      <c r="O16" t="str">
        <f>IFERROR(VLOOKUP(O$1 &amp; "x" &amp; O$2 &amp; "x" &amp; $A16,'RadiatorDatabase'!$A$1:$H$147,5,FALSE),"")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$A17,'RadiatorDatabase'!$A$1:$H$147,5,FALSE),"")</f>
        <v/>
      </c>
      <c r="C17" t="str">
        <f>IFERROR(VLOOKUP(C$1 &amp; "x" &amp; C$2 &amp; "x" &amp; $A17,'RadiatorDatabase'!$A$1:$H$147,5,FALSE),"")</f>
        <v/>
      </c>
      <c r="D17" t="str">
        <f>IFERROR(VLOOKUP(D$1 &amp; "x" &amp; D$2 &amp; "x" &amp; $A17,'RadiatorDatabase'!$A$1:$H$147,5,FALSE),"")</f>
        <v/>
      </c>
      <c r="E17" t="str">
        <f>IFERROR(VLOOKUP(E$1 &amp; "x" &amp; E$2 &amp; "x" &amp; $A17,'RadiatorDatabase'!$A$1:$H$147,5,FALSE),"")</f>
        <v/>
      </c>
      <c r="F17" t="str">
        <f>IFERROR(VLOOKUP(F$1 &amp; "x" &amp; F$2 &amp; "x" &amp; $A17,'RadiatorDatabase'!$A$1:$H$147,5,FALSE),"")</f>
        <v/>
      </c>
      <c r="G17" t="str">
        <f>IFERROR(VLOOKUP(G$1 &amp; "x" &amp; G$2 &amp; "x" &amp; $A17,'RadiatorDatabase'!$A$1:$H$147,5,FALSE),"")</f>
        <v/>
      </c>
      <c r="H17" t="str">
        <f>IFERROR(VLOOKUP(H$1 &amp; "x" &amp; H$2 &amp; "x" &amp; $A17,'RadiatorDatabase'!$A$1:$H$147,5,FALSE),"")</f>
        <v/>
      </c>
      <c r="I17" t="str">
        <f>IFERROR(VLOOKUP(I$1 &amp; "x" &amp; I$2 &amp; "x" &amp; $A17,'RadiatorDatabase'!$A$1:$H$147,5,FALSE),"")</f>
        <v/>
      </c>
      <c r="J17" t="str">
        <f>IFERROR(VLOOKUP(J$1 &amp; "x" &amp; J$2 &amp; "x" &amp; $A17,'RadiatorDatabase'!$A$1:$H$147,5,FALSE),"")</f>
        <v/>
      </c>
      <c r="K17" t="str">
        <f>IFERROR(VLOOKUP(K$1 &amp; "x" &amp; K$2 &amp; "x" &amp; $A17,'RadiatorDatabase'!$A$1:$H$147,5,FALSE),"")</f>
        <v/>
      </c>
      <c r="L17" t="str">
        <f>IFERROR(VLOOKUP(L$1 &amp; "x" &amp; L$2 &amp; "x" &amp; $A17,'RadiatorDatabase'!$A$1:$H$147,5,FALSE),"")</f>
        <v/>
      </c>
      <c r="M17" t="str">
        <f>IFERROR(VLOOKUP(M$1 &amp; "x" &amp; M$2 &amp; "x" &amp; $A17,'RadiatorDatabase'!$A$1:$H$147,5,FALSE),"")</f>
        <v/>
      </c>
      <c r="N17" t="str">
        <f>IFERROR(VLOOKUP(N$1 &amp; "x" &amp; N$2 &amp; "x" &amp; $A17,'RadiatorDatabase'!$A$1:$H$147,5,FALSE),"")</f>
        <v/>
      </c>
      <c r="O17" t="str">
        <f>IFERROR(VLOOKUP(O$1 &amp; "x" &amp; O$2 &amp; "x" &amp; $A17,'RadiatorDatabase'!$A$1:$H$147,5,FALSE),"")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$A18,'RadiatorDatabase'!$A$1:$H$147,5,FALSE),"")</f>
        <v/>
      </c>
      <c r="C18" t="str">
        <f>IFERROR(VLOOKUP(C$1 &amp; "x" &amp; C$2 &amp; "x" &amp; $A18,'RadiatorDatabase'!$A$1:$H$147,5,FALSE),"")</f>
        <v/>
      </c>
      <c r="D18" t="str">
        <f>IFERROR(VLOOKUP(D$1 &amp; "x" &amp; D$2 &amp; "x" &amp; $A18,'RadiatorDatabase'!$A$1:$H$147,5,FALSE),"")</f>
        <v/>
      </c>
      <c r="E18" t="str">
        <f>IFERROR(VLOOKUP(E$1 &amp; "x" &amp; E$2 &amp; "x" &amp; $A18,'RadiatorDatabase'!$A$1:$H$147,5,FALSE),"")</f>
        <v/>
      </c>
      <c r="F18" t="str">
        <f>IFERROR(VLOOKUP(F$1 &amp; "x" &amp; F$2 &amp; "x" &amp; $A18,'RadiatorDatabase'!$A$1:$H$147,5,FALSE),"")</f>
        <v/>
      </c>
      <c r="G18" t="str">
        <f>IFERROR(VLOOKUP(G$1 &amp; "x" &amp; G$2 &amp; "x" &amp; $A18,'RadiatorDatabase'!$A$1:$H$147,5,FALSE),"")</f>
        <v/>
      </c>
      <c r="H18" t="str">
        <f>IFERROR(VLOOKUP(H$1 &amp; "x" &amp; H$2 &amp; "x" &amp; $A18,'RadiatorDatabase'!$A$1:$H$147,5,FALSE),"")</f>
        <v/>
      </c>
      <c r="I18" t="str">
        <f>IFERROR(VLOOKUP(I$1 &amp; "x" &amp; I$2 &amp; "x" &amp; $A18,'RadiatorDatabase'!$A$1:$H$147,5,FALSE),"")</f>
        <v/>
      </c>
      <c r="J18" t="str">
        <f>IFERROR(VLOOKUP(J$1 &amp; "x" &amp; J$2 &amp; "x" &amp; $A18,'RadiatorDatabase'!$A$1:$H$147,5,FALSE),"")</f>
        <v/>
      </c>
      <c r="K18" t="str">
        <f>IFERROR(VLOOKUP(K$1 &amp; "x" &amp; K$2 &amp; "x" &amp; $A18,'RadiatorDatabase'!$A$1:$H$147,5,FALSE),"")</f>
        <v/>
      </c>
      <c r="L18" t="str">
        <f>IFERROR(VLOOKUP(L$1 &amp; "x" &amp; L$2 &amp; "x" &amp; $A18,'RadiatorDatabase'!$A$1:$H$147,5,FALSE),"")</f>
        <v/>
      </c>
      <c r="M18" t="str">
        <f>IFERROR(VLOOKUP(M$1 &amp; "x" &amp; M$2 &amp; "x" &amp; $A18,'RadiatorDatabase'!$A$1:$H$147,5,FALSE),"")</f>
        <v/>
      </c>
      <c r="N18" t="str">
        <f>IFERROR(VLOOKUP(N$1 &amp; "x" &amp; N$2 &amp; "x" &amp; $A18,'RadiatorDatabase'!$A$1:$H$147,5,FALSE),"")</f>
        <v/>
      </c>
      <c r="O18" t="str">
        <f>IFERROR(VLOOKUP(O$1 &amp; "x" &amp; O$2 &amp; "x" &amp; $A18,'RadiatorDatabase'!$A$1:$H$147,5,FALSE),"")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$A19,'RadiatorDatabase'!$A$1:$H$147,5,FALSE),"")</f>
        <v/>
      </c>
      <c r="C19" t="str">
        <f>IFERROR(VLOOKUP(C$1 &amp; "x" &amp; C$2 &amp; "x" &amp; $A19,'RadiatorDatabase'!$A$1:$H$147,5,FALSE),"")</f>
        <v/>
      </c>
      <c r="D19" t="str">
        <f>IFERROR(VLOOKUP(D$1 &amp; "x" &amp; D$2 &amp; "x" &amp; $A19,'RadiatorDatabase'!$A$1:$H$147,5,FALSE),"")</f>
        <v/>
      </c>
      <c r="E19" t="str">
        <f>IFERROR(VLOOKUP(E$1 &amp; "x" &amp; E$2 &amp; "x" &amp; $A19,'RadiatorDatabase'!$A$1:$H$147,5,FALSE),"")</f>
        <v/>
      </c>
      <c r="F19" t="str">
        <f>IFERROR(VLOOKUP(F$1 &amp; "x" &amp; F$2 &amp; "x" &amp; $A19,'RadiatorDatabase'!$A$1:$H$147,5,FALSE),"")</f>
        <v/>
      </c>
      <c r="G19" t="str">
        <f>IFERROR(VLOOKUP(G$1 &amp; "x" &amp; G$2 &amp; "x" &amp; $A19,'RadiatorDatabase'!$A$1:$H$147,5,FALSE),"")</f>
        <v/>
      </c>
      <c r="H19" t="str">
        <f>IFERROR(VLOOKUP(H$1 &amp; "x" &amp; H$2 &amp; "x" &amp; $A19,'RadiatorDatabase'!$A$1:$H$147,5,FALSE),"")</f>
        <v/>
      </c>
      <c r="I19" t="str">
        <f>IFERROR(VLOOKUP(I$1 &amp; "x" &amp; I$2 &amp; "x" &amp; $A19,'RadiatorDatabase'!$A$1:$H$147,5,FALSE),"")</f>
        <v/>
      </c>
      <c r="J19" t="str">
        <f>IFERROR(VLOOKUP(J$1 &amp; "x" &amp; J$2 &amp; "x" &amp; $A19,'RadiatorDatabase'!$A$1:$H$147,5,FALSE),"")</f>
        <v/>
      </c>
      <c r="K19" t="str">
        <f>IFERROR(VLOOKUP(K$1 &amp; "x" &amp; K$2 &amp; "x" &amp; $A19,'RadiatorDatabase'!$A$1:$H$147,5,FALSE),"")</f>
        <v/>
      </c>
      <c r="L19" t="str">
        <f>IFERROR(VLOOKUP(L$1 &amp; "x" &amp; L$2 &amp; "x" &amp; $A19,'RadiatorDatabase'!$A$1:$H$147,5,FALSE),"")</f>
        <v/>
      </c>
      <c r="M19" t="str">
        <f>IFERROR(VLOOKUP(M$1 &amp; "x" &amp; M$2 &amp; "x" &amp; $A19,'RadiatorDatabase'!$A$1:$H$147,5,FALSE),"")</f>
        <v/>
      </c>
      <c r="N19" t="str">
        <f>IFERROR(VLOOKUP(N$1 &amp; "x" &amp; N$2 &amp; "x" &amp; $A19,'RadiatorDatabase'!$A$1:$H$147,5,FALSE),"")</f>
        <v/>
      </c>
      <c r="O19" t="str">
        <f>IFERROR(VLOOKUP(O$1 &amp; "x" &amp; O$2 &amp; "x" &amp; $A19,'RadiatorDatabase'!$A$1:$H$147,5,FALSE),"")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$A20,'RadiatorDatabase'!$A$1:$H$147,5,FALSE),"")</f>
        <v/>
      </c>
      <c r="C20" t="str">
        <f>IFERROR(VLOOKUP(C$1 &amp; "x" &amp; C$2 &amp; "x" &amp; $A20,'RadiatorDatabase'!$A$1:$H$147,5,FALSE),"")</f>
        <v/>
      </c>
      <c r="D20" t="str">
        <f>IFERROR(VLOOKUP(D$1 &amp; "x" &amp; D$2 &amp; "x" &amp; $A20,'RadiatorDatabase'!$A$1:$H$147,5,FALSE),"")</f>
        <v/>
      </c>
      <c r="E20" t="str">
        <f>IFERROR(VLOOKUP(E$1 &amp; "x" &amp; E$2 &amp; "x" &amp; $A20,'RadiatorDatabase'!$A$1:$H$147,5,FALSE),"")</f>
        <v/>
      </c>
      <c r="F20" t="str">
        <f>IFERROR(VLOOKUP(F$1 &amp; "x" &amp; F$2 &amp; "x" &amp; $A20,'RadiatorDatabase'!$A$1:$H$147,5,FALSE),"")</f>
        <v/>
      </c>
      <c r="G20" t="str">
        <f>IFERROR(VLOOKUP(G$1 &amp; "x" &amp; G$2 &amp; "x" &amp; $A20,'RadiatorDatabase'!$A$1:$H$147,5,FALSE),"")</f>
        <v/>
      </c>
      <c r="H20" t="str">
        <f>IFERROR(VLOOKUP(H$1 &amp; "x" &amp; H$2 &amp; "x" &amp; $A20,'RadiatorDatabase'!$A$1:$H$147,5,FALSE),"")</f>
        <v/>
      </c>
      <c r="I20" t="str">
        <f>IFERROR(VLOOKUP(I$1 &amp; "x" &amp; I$2 &amp; "x" &amp; $A20,'RadiatorDatabase'!$A$1:$H$147,5,FALSE),"")</f>
        <v/>
      </c>
      <c r="J20" t="str">
        <f>IFERROR(VLOOKUP(J$1 &amp; "x" &amp; J$2 &amp; "x" &amp; $A20,'RadiatorDatabase'!$A$1:$H$147,5,FALSE),"")</f>
        <v/>
      </c>
      <c r="K20" t="str">
        <f>IFERROR(VLOOKUP(K$1 &amp; "x" &amp; K$2 &amp; "x" &amp; $A20,'RadiatorDatabase'!$A$1:$H$147,5,FALSE),"")</f>
        <v/>
      </c>
      <c r="L20" t="str">
        <f>IFERROR(VLOOKUP(L$1 &amp; "x" &amp; L$2 &amp; "x" &amp; $A20,'RadiatorDatabase'!$A$1:$H$147,5,FALSE),"")</f>
        <v/>
      </c>
      <c r="M20" t="str">
        <f>IFERROR(VLOOKUP(M$1 &amp; "x" &amp; M$2 &amp; "x" &amp; $A20,'RadiatorDatabase'!$A$1:$H$147,5,FALSE),"")</f>
        <v/>
      </c>
      <c r="N20" t="str">
        <f>IFERROR(VLOOKUP(N$1 &amp; "x" &amp; N$2 &amp; "x" &amp; $A20,'RadiatorDatabase'!$A$1:$H$147,5,FALSE),"")</f>
        <v/>
      </c>
      <c r="O20" t="str">
        <f>IFERROR(VLOOKUP(O$1 &amp; "x" &amp; O$2 &amp; "x" &amp; $A20,'RadiatorDatabase'!$A$1:$H$147,5,FALSE),"")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$A21,'RadiatorDatabase'!$A$1:$H$147,5,FALSE),"")</f>
        <v/>
      </c>
      <c r="C21" t="str">
        <f>IFERROR(VLOOKUP(C$1 &amp; "x" &amp; C$2 &amp; "x" &amp; $A21,'RadiatorDatabase'!$A$1:$H$147,5,FALSE),"")</f>
        <v/>
      </c>
      <c r="D21" t="str">
        <f>IFERROR(VLOOKUP(D$1 &amp; "x" &amp; D$2 &amp; "x" &amp; $A21,'RadiatorDatabase'!$A$1:$H$147,5,FALSE),"")</f>
        <v/>
      </c>
      <c r="E21" t="str">
        <f>IFERROR(VLOOKUP(E$1 &amp; "x" &amp; E$2 &amp; "x" &amp; $A21,'RadiatorDatabase'!$A$1:$H$147,5,FALSE),"")</f>
        <v/>
      </c>
      <c r="F21" t="str">
        <f>IFERROR(VLOOKUP(F$1 &amp; "x" &amp; F$2 &amp; "x" &amp; $A21,'RadiatorDatabase'!$A$1:$H$147,5,FALSE),"")</f>
        <v/>
      </c>
      <c r="G21" t="str">
        <f>IFERROR(VLOOKUP(G$1 &amp; "x" &amp; G$2 &amp; "x" &amp; $A21,'RadiatorDatabase'!$A$1:$H$147,5,FALSE),"")</f>
        <v/>
      </c>
      <c r="H21" t="str">
        <f>IFERROR(VLOOKUP(H$1 &amp; "x" &amp; H$2 &amp; "x" &amp; $A21,'RadiatorDatabase'!$A$1:$H$147,5,FALSE),"")</f>
        <v/>
      </c>
      <c r="I21" t="str">
        <f>IFERROR(VLOOKUP(I$1 &amp; "x" &amp; I$2 &amp; "x" &amp; $A21,'RadiatorDatabase'!$A$1:$H$147,5,FALSE),"")</f>
        <v/>
      </c>
      <c r="J21" t="str">
        <f>IFERROR(VLOOKUP(J$1 &amp; "x" &amp; J$2 &amp; "x" &amp; $A21,'RadiatorDatabase'!$A$1:$H$147,5,FALSE),"")</f>
        <v/>
      </c>
      <c r="K21" t="str">
        <f>IFERROR(VLOOKUP(K$1 &amp; "x" &amp; K$2 &amp; "x" &amp; $A21,'RadiatorDatabase'!$A$1:$H$147,5,FALSE),"")</f>
        <v/>
      </c>
      <c r="L21" t="str">
        <f>IFERROR(VLOOKUP(L$1 &amp; "x" &amp; L$2 &amp; "x" &amp; $A21,'RadiatorDatabase'!$A$1:$H$147,5,FALSE),"")</f>
        <v/>
      </c>
      <c r="M21" t="str">
        <f>IFERROR(VLOOKUP(M$1 &amp; "x" &amp; M$2 &amp; "x" &amp; $A21,'RadiatorDatabase'!$A$1:$H$147,5,FALSE),"")</f>
        <v/>
      </c>
      <c r="N21" t="str">
        <f>IFERROR(VLOOKUP(N$1 &amp; "x" &amp; N$2 &amp; "x" &amp; $A21,'RadiatorDatabase'!$A$1:$H$147,5,FALSE),"")</f>
        <v/>
      </c>
      <c r="O21" t="str">
        <f>IFERROR(VLOOKUP(O$1 &amp; "x" &amp; O$2 &amp; "x" &amp; $A21,'RadiatorDatabase'!$A$1:$H$147,5,FALSE),"")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$A22,'RadiatorDatabase'!$A$1:$H$147,5,FALSE),"")</f>
        <v/>
      </c>
      <c r="C22" t="str">
        <f>IFERROR(VLOOKUP(C$1 &amp; "x" &amp; C$2 &amp; "x" &amp; $A22,'RadiatorDatabase'!$A$1:$H$147,5,FALSE),"")</f>
        <v/>
      </c>
      <c r="D22" t="str">
        <f>IFERROR(VLOOKUP(D$1 &amp; "x" &amp; D$2 &amp; "x" &amp; $A22,'RadiatorDatabase'!$A$1:$H$147,5,FALSE),"")</f>
        <v/>
      </c>
      <c r="E22" t="str">
        <f>IFERROR(VLOOKUP(E$1 &amp; "x" &amp; E$2 &amp; "x" &amp; $A22,'RadiatorDatabase'!$A$1:$H$147,5,FALSE),"")</f>
        <v/>
      </c>
      <c r="F22" t="str">
        <f>IFERROR(VLOOKUP(F$1 &amp; "x" &amp; F$2 &amp; "x" &amp; $A22,'RadiatorDatabase'!$A$1:$H$147,5,FALSE),"")</f>
        <v/>
      </c>
      <c r="G22" t="str">
        <f>IFERROR(VLOOKUP(G$1 &amp; "x" &amp; G$2 &amp; "x" &amp; $A22,'RadiatorDatabase'!$A$1:$H$147,5,FALSE),"")</f>
        <v/>
      </c>
      <c r="H22" t="str">
        <f>IFERROR(VLOOKUP(H$1 &amp; "x" &amp; H$2 &amp; "x" &amp; $A22,'RadiatorDatabase'!$A$1:$H$147,5,FALSE),"")</f>
        <v/>
      </c>
      <c r="I22" t="str">
        <f>IFERROR(VLOOKUP(I$1 &amp; "x" &amp; I$2 &amp; "x" &amp; $A22,'RadiatorDatabase'!$A$1:$H$147,5,FALSE),"")</f>
        <v/>
      </c>
      <c r="J22" t="str">
        <f>IFERROR(VLOOKUP(J$1 &amp; "x" &amp; J$2 &amp; "x" &amp; $A22,'RadiatorDatabase'!$A$1:$H$147,5,FALSE),"")</f>
        <v/>
      </c>
      <c r="K22" t="str">
        <f>IFERROR(VLOOKUP(K$1 &amp; "x" &amp; K$2 &amp; "x" &amp; $A22,'RadiatorDatabase'!$A$1:$H$147,5,FALSE),"")</f>
        <v/>
      </c>
      <c r="L22" t="str">
        <f>IFERROR(VLOOKUP(L$1 &amp; "x" &amp; L$2 &amp; "x" &amp; $A22,'RadiatorDatabase'!$A$1:$H$147,5,FALSE),"")</f>
        <v/>
      </c>
      <c r="M22" t="str">
        <f>IFERROR(VLOOKUP(M$1 &amp; "x" &amp; M$2 &amp; "x" &amp; $A22,'RadiatorDatabase'!$A$1:$H$147,5,FALSE),"")</f>
        <v/>
      </c>
      <c r="N22" t="str">
        <f>IFERROR(VLOOKUP(N$1 &amp; "x" &amp; N$2 &amp; "x" &amp; $A22,'RadiatorDatabase'!$A$1:$H$147,5,FALSE),"")</f>
        <v/>
      </c>
      <c r="O22" t="str">
        <f>IFERROR(VLOOKUP(O$1 &amp; "x" &amp; O$2 &amp; "x" &amp; $A22,'RadiatorDatabase'!$A$1:$H$147,5,FALSE),"")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$A27,'RadiatorDatabase'!$A$1:$H$147,6,FALSE),"")</f>
        <v/>
      </c>
      <c r="C27" s="1" t="str">
        <f>IFERROR(VLOOKUP(C$1 &amp; "x" &amp; C$2 &amp; "x" &amp; $A27,'RadiatorDatabase'!$A$1:$H$147,6,FALSE),"")</f>
        <v/>
      </c>
      <c r="D27" s="1" t="str">
        <f>IFERROR(VLOOKUP(D$1 &amp; "x" &amp; D$2 &amp; "x" &amp; $A27,'RadiatorDatabase'!$A$1:$H$147,6,FALSE),"")</f>
        <v/>
      </c>
      <c r="E27" s="1" t="str">
        <f>IFERROR(VLOOKUP(E$1 &amp; "x" &amp; E$2 &amp; "x" &amp; $A27,'RadiatorDatabase'!$A$1:$H$147,6,FALSE),"")</f>
        <v/>
      </c>
      <c r="F27" s="1" t="str">
        <f>IFERROR(VLOOKUP(F$1 &amp; "x" &amp; F$2 &amp; "x" &amp; $A27,'RadiatorDatabase'!$A$1:$H$147,6,FALSE),"")</f>
        <v/>
      </c>
      <c r="G27" s="1" t="str">
        <f>IFERROR(VLOOKUP(G$1 &amp; "x" &amp; G$2 &amp; "x" &amp; $A27,'RadiatorDatabase'!$A$1:$H$147,6,FALSE),"")</f>
        <v/>
      </c>
      <c r="H27" s="1" t="str">
        <f>IFERROR(VLOOKUP(H$1 &amp; "x" &amp; H$2 &amp; "x" &amp; $A27,'RadiatorDatabase'!$A$1:$H$147,6,FALSE),"")</f>
        <v/>
      </c>
      <c r="I27" s="1" t="str">
        <f>IFERROR(VLOOKUP(I$1 &amp; "x" &amp; I$2 &amp; "x" &amp; $A27,'RadiatorDatabase'!$A$1:$H$147,6,FALSE),"")</f>
        <v/>
      </c>
      <c r="J27" s="1" t="str">
        <f>IFERROR(VLOOKUP(J$1 &amp; "x" &amp; J$2 &amp; "x" &amp; $A27,'RadiatorDatabase'!$A$1:$H$147,6,FALSE),"")</f>
        <v/>
      </c>
      <c r="K27" s="1" t="str">
        <f>IFERROR(VLOOKUP(K$1 &amp; "x" &amp; K$2 &amp; "x" &amp; $A27,'RadiatorDatabase'!$A$1:$H$147,6,FALSE),"")</f>
        <v/>
      </c>
      <c r="L27" s="1" t="str">
        <f>IFERROR(VLOOKUP(L$1 &amp; "x" &amp; L$2 &amp; "x" &amp; $A27,'RadiatorDatabase'!$A$1:$H$147,6,FALSE),"")</f>
        <v/>
      </c>
      <c r="M27" s="1" t="str">
        <f>IFERROR(VLOOKUP(M$1 &amp; "x" &amp; M$2 &amp; "x" &amp; $A27,'RadiatorDatabase'!$A$1:$H$147,6,FALSE),"")</f>
        <v/>
      </c>
      <c r="N27" s="1" t="str">
        <f>IFERROR(VLOOKUP(N$1 &amp; "x" &amp; N$2 &amp; "x" &amp; $A27,'RadiatorDatabase'!$A$1:$H$147,6,FALSE),"")</f>
        <v/>
      </c>
      <c r="O27" s="1" t="str">
        <f>IFERROR(VLOOKUP(O$1 &amp; "x" &amp; O$2 &amp; "x" &amp; $A27,'RadiatorDatabase'!$A$1:$H$147,6,FALSE),"")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$A28,'RadiatorDatabase'!$A$1:$H$147,6,FALSE),"")</f>
        <v/>
      </c>
      <c r="C28" s="1" t="str">
        <f>IFERROR(VLOOKUP(C$1 &amp; "x" &amp; C$2 &amp; "x" &amp; $A28,'RadiatorDatabase'!$A$1:$H$147,6,FALSE),"")</f>
        <v/>
      </c>
      <c r="D28" s="1" t="str">
        <f>IFERROR(VLOOKUP(D$1 &amp; "x" &amp; D$2 &amp; "x" &amp; $A28,'RadiatorDatabase'!$A$1:$H$147,6,FALSE),"")</f>
        <v/>
      </c>
      <c r="E28" s="1" t="str">
        <f>IFERROR(VLOOKUP(E$1 &amp; "x" &amp; E$2 &amp; "x" &amp; $A28,'RadiatorDatabase'!$A$1:$H$147,6,FALSE),"")</f>
        <v/>
      </c>
      <c r="F28" s="1" t="str">
        <f>IFERROR(VLOOKUP(F$1 &amp; "x" &amp; F$2 &amp; "x" &amp; $A28,'RadiatorDatabase'!$A$1:$H$147,6,FALSE),"")</f>
        <v/>
      </c>
      <c r="G28" s="1" t="str">
        <f>IFERROR(VLOOKUP(G$1 &amp; "x" &amp; G$2 &amp; "x" &amp; $A28,'RadiatorDatabase'!$A$1:$H$147,6,FALSE),"")</f>
        <v/>
      </c>
      <c r="H28" s="1" t="str">
        <f>IFERROR(VLOOKUP(H$1 &amp; "x" &amp; H$2 &amp; "x" &amp; $A28,'RadiatorDatabase'!$A$1:$H$147,6,FALSE),"")</f>
        <v/>
      </c>
      <c r="I28" s="1" t="str">
        <f>IFERROR(VLOOKUP(I$1 &amp; "x" &amp; I$2 &amp; "x" &amp; $A28,'RadiatorDatabase'!$A$1:$H$147,6,FALSE),"")</f>
        <v/>
      </c>
      <c r="J28" s="1" t="str">
        <f>IFERROR(VLOOKUP(J$1 &amp; "x" &amp; J$2 &amp; "x" &amp; $A28,'RadiatorDatabase'!$A$1:$H$147,6,FALSE),"")</f>
        <v/>
      </c>
      <c r="K28" s="1" t="str">
        <f>IFERROR(VLOOKUP(K$1 &amp; "x" &amp; K$2 &amp; "x" &amp; $A28,'RadiatorDatabase'!$A$1:$H$147,6,FALSE),"")</f>
        <v/>
      </c>
      <c r="L28" s="1" t="str">
        <f>IFERROR(VLOOKUP(L$1 &amp; "x" &amp; L$2 &amp; "x" &amp; $A28,'RadiatorDatabase'!$A$1:$H$147,6,FALSE),"")</f>
        <v/>
      </c>
      <c r="M28" s="1" t="str">
        <f>IFERROR(VLOOKUP(M$1 &amp; "x" &amp; M$2 &amp; "x" &amp; $A28,'RadiatorDatabase'!$A$1:$H$147,6,FALSE),"")</f>
        <v/>
      </c>
      <c r="N28" s="1" t="str">
        <f>IFERROR(VLOOKUP(N$1 &amp; "x" &amp; N$2 &amp; "x" &amp; $A28,'RadiatorDatabase'!$A$1:$H$147,6,FALSE),"")</f>
        <v/>
      </c>
      <c r="O28" s="1" t="str">
        <f>IFERROR(VLOOKUP(O$1 &amp; "x" &amp; O$2 &amp; "x" &amp; $A28,'RadiatorDatabase'!$A$1:$H$147,6,FALSE),"")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$A29,'RadiatorDatabase'!$A$1:$H$147,6,FALSE),"")</f>
        <v/>
      </c>
      <c r="C29" s="1" t="str">
        <f>IFERROR(VLOOKUP(C$1 &amp; "x" &amp; C$2 &amp; "x" &amp; $A29,'RadiatorDatabase'!$A$1:$H$147,6,FALSE),"")</f>
        <v/>
      </c>
      <c r="D29" s="1" t="str">
        <f>IFERROR(VLOOKUP(D$1 &amp; "x" &amp; D$2 &amp; "x" &amp; $A29,'RadiatorDatabase'!$A$1:$H$147,6,FALSE),"")</f>
        <v/>
      </c>
      <c r="E29" s="1" t="str">
        <f>IFERROR(VLOOKUP(E$1 &amp; "x" &amp; E$2 &amp; "x" &amp; $A29,'RadiatorDatabase'!$A$1:$H$147,6,FALSE),"")</f>
        <v/>
      </c>
      <c r="F29" s="1" t="str">
        <f>IFERROR(VLOOKUP(F$1 &amp; "x" &amp; F$2 &amp; "x" &amp; $A29,'RadiatorDatabase'!$A$1:$H$147,6,FALSE),"")</f>
        <v/>
      </c>
      <c r="G29" s="1" t="str">
        <f>IFERROR(VLOOKUP(G$1 &amp; "x" &amp; G$2 &amp; "x" &amp; $A29,'RadiatorDatabase'!$A$1:$H$147,6,FALSE),"")</f>
        <v/>
      </c>
      <c r="H29" s="1" t="str">
        <f>IFERROR(VLOOKUP(H$1 &amp; "x" &amp; H$2 &amp; "x" &amp; $A29,'RadiatorDatabase'!$A$1:$H$147,6,FALSE),"")</f>
        <v/>
      </c>
      <c r="I29" s="1" t="str">
        <f>IFERROR(VLOOKUP(I$1 &amp; "x" &amp; I$2 &amp; "x" &amp; $A29,'RadiatorDatabase'!$A$1:$H$147,6,FALSE),"")</f>
        <v/>
      </c>
      <c r="J29" s="1" t="str">
        <f>IFERROR(VLOOKUP(J$1 &amp; "x" &amp; J$2 &amp; "x" &amp; $A29,'RadiatorDatabase'!$A$1:$H$147,6,FALSE),"")</f>
        <v/>
      </c>
      <c r="K29" s="1" t="str">
        <f>IFERROR(VLOOKUP(K$1 &amp; "x" &amp; K$2 &amp; "x" &amp; $A29,'RadiatorDatabase'!$A$1:$H$147,6,FALSE),"")</f>
        <v/>
      </c>
      <c r="L29" s="1" t="str">
        <f>IFERROR(VLOOKUP(L$1 &amp; "x" &amp; L$2 &amp; "x" &amp; $A29,'RadiatorDatabase'!$A$1:$H$147,6,FALSE),"")</f>
        <v/>
      </c>
      <c r="M29" s="1" t="str">
        <f>IFERROR(VLOOKUP(M$1 &amp; "x" &amp; M$2 &amp; "x" &amp; $A29,'RadiatorDatabase'!$A$1:$H$147,6,FALSE),"")</f>
        <v/>
      </c>
      <c r="N29" s="1" t="str">
        <f>IFERROR(VLOOKUP(N$1 &amp; "x" &amp; N$2 &amp; "x" &amp; $A29,'RadiatorDatabase'!$A$1:$H$147,6,FALSE),"")</f>
        <v/>
      </c>
      <c r="O29" s="1" t="str">
        <f>IFERROR(VLOOKUP(O$1 &amp; "x" &amp; O$2 &amp; "x" &amp; $A29,'RadiatorDatabase'!$A$1:$H$147,6,FALSE),"")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$A30,'RadiatorDatabase'!$A$1:$H$147,6,FALSE),"")</f>
        <v/>
      </c>
      <c r="C30" s="1" t="str">
        <f>IFERROR(VLOOKUP(C$1 &amp; "x" &amp; C$2 &amp; "x" &amp; $A30,'RadiatorDatabase'!$A$1:$H$147,6,FALSE),"")</f>
        <v/>
      </c>
      <c r="D30" s="1" t="str">
        <f>IFERROR(VLOOKUP(D$1 &amp; "x" &amp; D$2 &amp; "x" &amp; $A30,'RadiatorDatabase'!$A$1:$H$147,6,FALSE),"")</f>
        <v/>
      </c>
      <c r="E30" s="1" t="str">
        <f>IFERROR(VLOOKUP(E$1 &amp; "x" &amp; E$2 &amp; "x" &amp; $A30,'RadiatorDatabase'!$A$1:$H$147,6,FALSE),"")</f>
        <v/>
      </c>
      <c r="F30" s="1" t="str">
        <f>IFERROR(VLOOKUP(F$1 &amp; "x" &amp; F$2 &amp; "x" &amp; $A30,'RadiatorDatabase'!$A$1:$H$147,6,FALSE),"")</f>
        <v/>
      </c>
      <c r="G30" s="1" t="str">
        <f>IFERROR(VLOOKUP(G$1 &amp; "x" &amp; G$2 &amp; "x" &amp; $A30,'RadiatorDatabase'!$A$1:$H$147,6,FALSE),"")</f>
        <v/>
      </c>
      <c r="H30" s="1" t="str">
        <f>IFERROR(VLOOKUP(H$1 &amp; "x" &amp; H$2 &amp; "x" &amp; $A30,'RadiatorDatabase'!$A$1:$H$147,6,FALSE),"")</f>
        <v/>
      </c>
      <c r="I30" s="1" t="str">
        <f>IFERROR(VLOOKUP(I$1 &amp; "x" &amp; I$2 &amp; "x" &amp; $A30,'RadiatorDatabase'!$A$1:$H$147,6,FALSE),"")</f>
        <v/>
      </c>
      <c r="J30" s="1" t="str">
        <f>IFERROR(VLOOKUP(J$1 &amp; "x" &amp; J$2 &amp; "x" &amp; $A30,'RadiatorDatabase'!$A$1:$H$147,6,FALSE),"")</f>
        <v/>
      </c>
      <c r="K30" s="1" t="str">
        <f>IFERROR(VLOOKUP(K$1 &amp; "x" &amp; K$2 &amp; "x" &amp; $A30,'RadiatorDatabase'!$A$1:$H$147,6,FALSE),"")</f>
        <v/>
      </c>
      <c r="L30" s="1" t="str">
        <f>IFERROR(VLOOKUP(L$1 &amp; "x" &amp; L$2 &amp; "x" &amp; $A30,'RadiatorDatabase'!$A$1:$H$147,6,FALSE),"")</f>
        <v/>
      </c>
      <c r="M30" s="1" t="str">
        <f>IFERROR(VLOOKUP(M$1 &amp; "x" &amp; M$2 &amp; "x" &amp; $A30,'RadiatorDatabase'!$A$1:$H$147,6,FALSE),"")</f>
        <v/>
      </c>
      <c r="N30" s="1" t="str">
        <f>IFERROR(VLOOKUP(N$1 &amp; "x" &amp; N$2 &amp; "x" &amp; $A30,'RadiatorDatabase'!$A$1:$H$147,6,FALSE),"")</f>
        <v/>
      </c>
      <c r="O30" s="1" t="str">
        <f>IFERROR(VLOOKUP(O$1 &amp; "x" &amp; O$2 &amp; "x" &amp; $A30,'RadiatorDatabase'!$A$1:$H$147,6,FALSE),"")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$A31,'RadiatorDatabase'!$A$1:$H$147,6,FALSE),"")</f>
        <v/>
      </c>
      <c r="C31" s="1" t="str">
        <f>IFERROR(VLOOKUP(C$1 &amp; "x" &amp; C$2 &amp; "x" &amp; $A31,'RadiatorDatabase'!$A$1:$H$147,6,FALSE),"")</f>
        <v/>
      </c>
      <c r="D31" s="1" t="str">
        <f>IFERROR(VLOOKUP(D$1 &amp; "x" &amp; D$2 &amp; "x" &amp; $A31,'RadiatorDatabase'!$A$1:$H$147,6,FALSE),"")</f>
        <v/>
      </c>
      <c r="E31" s="1" t="str">
        <f>IFERROR(VLOOKUP(E$1 &amp; "x" &amp; E$2 &amp; "x" &amp; $A31,'RadiatorDatabase'!$A$1:$H$147,6,FALSE),"")</f>
        <v/>
      </c>
      <c r="F31" s="1" t="str">
        <f>IFERROR(VLOOKUP(F$1 &amp; "x" &amp; F$2 &amp; "x" &amp; $A31,'RadiatorDatabase'!$A$1:$H$147,6,FALSE),"")</f>
        <v/>
      </c>
      <c r="G31" s="1" t="str">
        <f>IFERROR(VLOOKUP(G$1 &amp; "x" &amp; G$2 &amp; "x" &amp; $A31,'RadiatorDatabase'!$A$1:$H$147,6,FALSE),"")</f>
        <v/>
      </c>
      <c r="H31" s="1" t="str">
        <f>IFERROR(VLOOKUP(H$1 &amp; "x" &amp; H$2 &amp; "x" &amp; $A31,'RadiatorDatabase'!$A$1:$H$147,6,FALSE),"")</f>
        <v/>
      </c>
      <c r="I31" s="1" t="str">
        <f>IFERROR(VLOOKUP(I$1 &amp; "x" &amp; I$2 &amp; "x" &amp; $A31,'RadiatorDatabase'!$A$1:$H$147,6,FALSE),"")</f>
        <v/>
      </c>
      <c r="J31" s="1" t="str">
        <f>IFERROR(VLOOKUP(J$1 &amp; "x" &amp; J$2 &amp; "x" &amp; $A31,'RadiatorDatabase'!$A$1:$H$147,6,FALSE),"")</f>
        <v/>
      </c>
      <c r="K31" s="1" t="str">
        <f>IFERROR(VLOOKUP(K$1 &amp; "x" &amp; K$2 &amp; "x" &amp; $A31,'RadiatorDatabase'!$A$1:$H$147,6,FALSE),"")</f>
        <v/>
      </c>
      <c r="L31" s="1" t="str">
        <f>IFERROR(VLOOKUP(L$1 &amp; "x" &amp; L$2 &amp; "x" &amp; $A31,'RadiatorDatabase'!$A$1:$H$147,6,FALSE),"")</f>
        <v/>
      </c>
      <c r="M31" s="1" t="str">
        <f>IFERROR(VLOOKUP(M$1 &amp; "x" &amp; M$2 &amp; "x" &amp; $A31,'RadiatorDatabase'!$A$1:$H$147,6,FALSE),"")</f>
        <v/>
      </c>
      <c r="N31" s="1" t="str">
        <f>IFERROR(VLOOKUP(N$1 &amp; "x" &amp; N$2 &amp; "x" &amp; $A31,'RadiatorDatabase'!$A$1:$H$147,6,FALSE),"")</f>
        <v/>
      </c>
      <c r="O31" s="1" t="str">
        <f>IFERROR(VLOOKUP(O$1 &amp; "x" &amp; O$2 &amp; "x" &amp; $A31,'RadiatorDatabase'!$A$1:$H$147,6,FALSE),"")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$A32,'RadiatorDatabase'!$A$1:$H$147,6,FALSE),"")</f>
        <v/>
      </c>
      <c r="C32" s="1" t="str">
        <f>IFERROR(VLOOKUP(C$1 &amp; "x" &amp; C$2 &amp; "x" &amp; $A32,'RadiatorDatabase'!$A$1:$H$147,6,FALSE),"")</f>
        <v/>
      </c>
      <c r="D32" s="1" t="str">
        <f>IFERROR(VLOOKUP(D$1 &amp; "x" &amp; D$2 &amp; "x" &amp; $A32,'RadiatorDatabase'!$A$1:$H$147,6,FALSE),"")</f>
        <v/>
      </c>
      <c r="E32" s="1" t="str">
        <f>IFERROR(VLOOKUP(E$1 &amp; "x" &amp; E$2 &amp; "x" &amp; $A32,'RadiatorDatabase'!$A$1:$H$147,6,FALSE),"")</f>
        <v/>
      </c>
      <c r="F32" s="1" t="str">
        <f>IFERROR(VLOOKUP(F$1 &amp; "x" &amp; F$2 &amp; "x" &amp; $A32,'RadiatorDatabase'!$A$1:$H$147,6,FALSE),"")</f>
        <v/>
      </c>
      <c r="G32" s="1" t="str">
        <f>IFERROR(VLOOKUP(G$1 &amp; "x" &amp; G$2 &amp; "x" &amp; $A32,'RadiatorDatabase'!$A$1:$H$147,6,FALSE),"")</f>
        <v/>
      </c>
      <c r="H32" s="1" t="str">
        <f>IFERROR(VLOOKUP(H$1 &amp; "x" &amp; H$2 &amp; "x" &amp; $A32,'RadiatorDatabase'!$A$1:$H$147,6,FALSE),"")</f>
        <v/>
      </c>
      <c r="I32" s="1" t="str">
        <f>IFERROR(VLOOKUP(I$1 &amp; "x" &amp; I$2 &amp; "x" &amp; $A32,'RadiatorDatabase'!$A$1:$H$147,6,FALSE),"")</f>
        <v/>
      </c>
      <c r="J32" s="1" t="str">
        <f>IFERROR(VLOOKUP(J$1 &amp; "x" &amp; J$2 &amp; "x" &amp; $A32,'RadiatorDatabase'!$A$1:$H$147,6,FALSE),"")</f>
        <v/>
      </c>
      <c r="K32" s="1" t="str">
        <f>IFERROR(VLOOKUP(K$1 &amp; "x" &amp; K$2 &amp; "x" &amp; $A32,'RadiatorDatabase'!$A$1:$H$147,6,FALSE),"")</f>
        <v/>
      </c>
      <c r="L32" s="1" t="str">
        <f>IFERROR(VLOOKUP(L$1 &amp; "x" &amp; L$2 &amp; "x" &amp; $A32,'RadiatorDatabase'!$A$1:$H$147,6,FALSE),"")</f>
        <v/>
      </c>
      <c r="M32" s="1" t="str">
        <f>IFERROR(VLOOKUP(M$1 &amp; "x" &amp; M$2 &amp; "x" &amp; $A32,'RadiatorDatabase'!$A$1:$H$147,6,FALSE),"")</f>
        <v/>
      </c>
      <c r="N32" s="1" t="str">
        <f>IFERROR(VLOOKUP(N$1 &amp; "x" &amp; N$2 &amp; "x" &amp; $A32,'RadiatorDatabase'!$A$1:$H$147,6,FALSE),"")</f>
        <v/>
      </c>
      <c r="O32" s="1" t="str">
        <f>IFERROR(VLOOKUP(O$1 &amp; "x" &amp; O$2 &amp; "x" &amp; $A32,'RadiatorDatabase'!$A$1:$H$147,6,FALSE),"")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$A33,'RadiatorDatabase'!$A$1:$H$147,6,FALSE),"")</f>
        <v/>
      </c>
      <c r="C33" s="1" t="str">
        <f>IFERROR(VLOOKUP(C$1 &amp; "x" &amp; C$2 &amp; "x" &amp; $A33,'RadiatorDatabase'!$A$1:$H$147,6,FALSE),"")</f>
        <v/>
      </c>
      <c r="D33" s="1" t="str">
        <f>IFERROR(VLOOKUP(D$1 &amp; "x" &amp; D$2 &amp; "x" &amp; $A33,'RadiatorDatabase'!$A$1:$H$147,6,FALSE),"")</f>
        <v/>
      </c>
      <c r="E33" s="1" t="str">
        <f>IFERROR(VLOOKUP(E$1 &amp; "x" &amp; E$2 &amp; "x" &amp; $A33,'RadiatorDatabase'!$A$1:$H$147,6,FALSE),"")</f>
        <v/>
      </c>
      <c r="F33" s="1" t="str">
        <f>IFERROR(VLOOKUP(F$1 &amp; "x" &amp; F$2 &amp; "x" &amp; $A33,'RadiatorDatabase'!$A$1:$H$147,6,FALSE),"")</f>
        <v/>
      </c>
      <c r="G33" s="1" t="str">
        <f>IFERROR(VLOOKUP(G$1 &amp; "x" &amp; G$2 &amp; "x" &amp; $A33,'RadiatorDatabase'!$A$1:$H$147,6,FALSE),"")</f>
        <v/>
      </c>
      <c r="H33" s="1" t="str">
        <f>IFERROR(VLOOKUP(H$1 &amp; "x" &amp; H$2 &amp; "x" &amp; $A33,'RadiatorDatabase'!$A$1:$H$147,6,FALSE),"")</f>
        <v/>
      </c>
      <c r="I33" s="1" t="str">
        <f>IFERROR(VLOOKUP(I$1 &amp; "x" &amp; I$2 &amp; "x" &amp; $A33,'RadiatorDatabase'!$A$1:$H$147,6,FALSE),"")</f>
        <v/>
      </c>
      <c r="J33" s="1" t="str">
        <f>IFERROR(VLOOKUP(J$1 &amp; "x" &amp; J$2 &amp; "x" &amp; $A33,'RadiatorDatabase'!$A$1:$H$147,6,FALSE),"")</f>
        <v/>
      </c>
      <c r="K33" s="1" t="str">
        <f>IFERROR(VLOOKUP(K$1 &amp; "x" &amp; K$2 &amp; "x" &amp; $A33,'RadiatorDatabase'!$A$1:$H$147,6,FALSE),"")</f>
        <v/>
      </c>
      <c r="L33" s="1" t="str">
        <f>IFERROR(VLOOKUP(L$1 &amp; "x" &amp; L$2 &amp; "x" &amp; $A33,'RadiatorDatabase'!$A$1:$H$147,6,FALSE),"")</f>
        <v/>
      </c>
      <c r="M33" s="1" t="str">
        <f>IFERROR(VLOOKUP(M$1 &amp; "x" &amp; M$2 &amp; "x" &amp; $A33,'RadiatorDatabase'!$A$1:$H$147,6,FALSE),"")</f>
        <v/>
      </c>
      <c r="N33" s="1" t="str">
        <f>IFERROR(VLOOKUP(N$1 &amp; "x" &amp; N$2 &amp; "x" &amp; $A33,'RadiatorDatabase'!$A$1:$H$147,6,FALSE),"")</f>
        <v/>
      </c>
      <c r="O33" s="1" t="str">
        <f>IFERROR(VLOOKUP(O$1 &amp; "x" &amp; O$2 &amp; "x" &amp; $A33,'RadiatorDatabase'!$A$1:$H$147,6,FALSE),"")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$A34,'RadiatorDatabase'!$A$1:$H$147,6,FALSE),"")</f>
        <v/>
      </c>
      <c r="C34" s="1" t="str">
        <f>IFERROR(VLOOKUP(C$1 &amp; "x" &amp; C$2 &amp; "x" &amp; $A34,'RadiatorDatabase'!$A$1:$H$147,6,FALSE),"")</f>
        <v/>
      </c>
      <c r="D34" s="1" t="str">
        <f>IFERROR(VLOOKUP(D$1 &amp; "x" &amp; D$2 &amp; "x" &amp; $A34,'RadiatorDatabase'!$A$1:$H$147,6,FALSE),"")</f>
        <v/>
      </c>
      <c r="E34" s="1" t="str">
        <f>IFERROR(VLOOKUP(E$1 &amp; "x" &amp; E$2 &amp; "x" &amp; $A34,'RadiatorDatabase'!$A$1:$H$147,6,FALSE),"")</f>
        <v/>
      </c>
      <c r="F34" s="1" t="str">
        <f>IFERROR(VLOOKUP(F$1 &amp; "x" &amp; F$2 &amp; "x" &amp; $A34,'RadiatorDatabase'!$A$1:$H$147,6,FALSE),"")</f>
        <v/>
      </c>
      <c r="G34" s="1" t="str">
        <f>IFERROR(VLOOKUP(G$1 &amp; "x" &amp; G$2 &amp; "x" &amp; $A34,'RadiatorDatabase'!$A$1:$H$147,6,FALSE),"")</f>
        <v/>
      </c>
      <c r="H34" s="1" t="str">
        <f>IFERROR(VLOOKUP(H$1 &amp; "x" &amp; H$2 &amp; "x" &amp; $A34,'RadiatorDatabase'!$A$1:$H$147,6,FALSE),"")</f>
        <v/>
      </c>
      <c r="I34" s="1" t="str">
        <f>IFERROR(VLOOKUP(I$1 &amp; "x" &amp; I$2 &amp; "x" &amp; $A34,'RadiatorDatabase'!$A$1:$H$147,6,FALSE),"")</f>
        <v/>
      </c>
      <c r="J34" s="1" t="str">
        <f>IFERROR(VLOOKUP(J$1 &amp; "x" &amp; J$2 &amp; "x" &amp; $A34,'RadiatorDatabase'!$A$1:$H$147,6,FALSE),"")</f>
        <v/>
      </c>
      <c r="K34" s="1" t="str">
        <f>IFERROR(VLOOKUP(K$1 &amp; "x" &amp; K$2 &amp; "x" &amp; $A34,'RadiatorDatabase'!$A$1:$H$147,6,FALSE),"")</f>
        <v/>
      </c>
      <c r="L34" s="1" t="str">
        <f>IFERROR(VLOOKUP(L$1 &amp; "x" &amp; L$2 &amp; "x" &amp; $A34,'RadiatorDatabase'!$A$1:$H$147,6,FALSE),"")</f>
        <v/>
      </c>
      <c r="M34" s="1" t="str">
        <f>IFERROR(VLOOKUP(M$1 &amp; "x" &amp; M$2 &amp; "x" &amp; $A34,'RadiatorDatabase'!$A$1:$H$147,6,FALSE),"")</f>
        <v/>
      </c>
      <c r="N34" s="1" t="str">
        <f>IFERROR(VLOOKUP(N$1 &amp; "x" &amp; N$2 &amp; "x" &amp; $A34,'RadiatorDatabase'!$A$1:$H$147,6,FALSE),"")</f>
        <v/>
      </c>
      <c r="O34" s="1" t="str">
        <f>IFERROR(VLOOKUP(O$1 &amp; "x" &amp; O$2 &amp; "x" &amp; $A34,'RadiatorDatabase'!$A$1:$H$147,6,FALSE),"")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$A35,'RadiatorDatabase'!$A$1:$H$147,6,FALSE),"")</f>
        <v/>
      </c>
      <c r="C35" s="1" t="str">
        <f>IFERROR(VLOOKUP(C$1 &amp; "x" &amp; C$2 &amp; "x" &amp; $A35,'RadiatorDatabase'!$A$1:$H$147,6,FALSE),"")</f>
        <v/>
      </c>
      <c r="D35" s="1" t="str">
        <f>IFERROR(VLOOKUP(D$1 &amp; "x" &amp; D$2 &amp; "x" &amp; $A35,'RadiatorDatabase'!$A$1:$H$147,6,FALSE),"")</f>
        <v/>
      </c>
      <c r="E35" s="1" t="str">
        <f>IFERROR(VLOOKUP(E$1 &amp; "x" &amp; E$2 &amp; "x" &amp; $A35,'RadiatorDatabase'!$A$1:$H$147,6,FALSE),"")</f>
        <v/>
      </c>
      <c r="F35" s="1" t="str">
        <f>IFERROR(VLOOKUP(F$1 &amp; "x" &amp; F$2 &amp; "x" &amp; $A35,'RadiatorDatabase'!$A$1:$H$147,6,FALSE),"")</f>
        <v/>
      </c>
      <c r="G35" s="1" t="str">
        <f>IFERROR(VLOOKUP(G$1 &amp; "x" &amp; G$2 &amp; "x" &amp; $A35,'RadiatorDatabase'!$A$1:$H$147,6,FALSE),"")</f>
        <v/>
      </c>
      <c r="H35" s="1" t="str">
        <f>IFERROR(VLOOKUP(H$1 &amp; "x" &amp; H$2 &amp; "x" &amp; $A35,'RadiatorDatabase'!$A$1:$H$147,6,FALSE),"")</f>
        <v/>
      </c>
      <c r="I35" s="1" t="str">
        <f>IFERROR(VLOOKUP(I$1 &amp; "x" &amp; I$2 &amp; "x" &amp; $A35,'RadiatorDatabase'!$A$1:$H$147,6,FALSE),"")</f>
        <v/>
      </c>
      <c r="J35" s="1" t="str">
        <f>IFERROR(VLOOKUP(J$1 &amp; "x" &amp; J$2 &amp; "x" &amp; $A35,'RadiatorDatabase'!$A$1:$H$147,6,FALSE),"")</f>
        <v/>
      </c>
      <c r="K35" s="1" t="str">
        <f>IFERROR(VLOOKUP(K$1 &amp; "x" &amp; K$2 &amp; "x" &amp; $A35,'RadiatorDatabase'!$A$1:$H$147,6,FALSE),"")</f>
        <v/>
      </c>
      <c r="L35" s="1" t="str">
        <f>IFERROR(VLOOKUP(L$1 &amp; "x" &amp; L$2 &amp; "x" &amp; $A35,'RadiatorDatabase'!$A$1:$H$147,6,FALSE),"")</f>
        <v/>
      </c>
      <c r="M35" s="1" t="str">
        <f>IFERROR(VLOOKUP(M$1 &amp; "x" &amp; M$2 &amp; "x" &amp; $A35,'RadiatorDatabase'!$A$1:$H$147,6,FALSE),"")</f>
        <v/>
      </c>
      <c r="N35" s="1" t="str">
        <f>IFERROR(VLOOKUP(N$1 &amp; "x" &amp; N$2 &amp; "x" &amp; $A35,'RadiatorDatabase'!$A$1:$H$147,6,FALSE),"")</f>
        <v/>
      </c>
      <c r="O35" s="1" t="str">
        <f>IFERROR(VLOOKUP(O$1 &amp; "x" &amp; O$2 &amp; "x" &amp; $A35,'RadiatorDatabase'!$A$1:$H$147,6,FALSE),"")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$A36,'RadiatorDatabase'!$A$1:$H$147,6,FALSE),"")</f>
        <v/>
      </c>
      <c r="C36" s="1" t="str">
        <f>IFERROR(VLOOKUP(C$1 &amp; "x" &amp; C$2 &amp; "x" &amp; $A36,'RadiatorDatabase'!$A$1:$H$147,6,FALSE),"")</f>
        <v/>
      </c>
      <c r="D36" s="1" t="str">
        <f>IFERROR(VLOOKUP(D$1 &amp; "x" &amp; D$2 &amp; "x" &amp; $A36,'RadiatorDatabase'!$A$1:$H$147,6,FALSE),"")</f>
        <v/>
      </c>
      <c r="E36" s="1" t="str">
        <f>IFERROR(VLOOKUP(E$1 &amp; "x" &amp; E$2 &amp; "x" &amp; $A36,'RadiatorDatabase'!$A$1:$H$147,6,FALSE),"")</f>
        <v/>
      </c>
      <c r="F36" s="1" t="str">
        <f>IFERROR(VLOOKUP(F$1 &amp; "x" &amp; F$2 &amp; "x" &amp; $A36,'RadiatorDatabase'!$A$1:$H$147,6,FALSE),"")</f>
        <v/>
      </c>
      <c r="G36" s="1" t="str">
        <f>IFERROR(VLOOKUP(G$1 &amp; "x" &amp; G$2 &amp; "x" &amp; $A36,'RadiatorDatabase'!$A$1:$H$147,6,FALSE),"")</f>
        <v/>
      </c>
      <c r="H36" s="1" t="str">
        <f>IFERROR(VLOOKUP(H$1 &amp; "x" &amp; H$2 &amp; "x" &amp; $A36,'RadiatorDatabase'!$A$1:$H$147,6,FALSE),"")</f>
        <v/>
      </c>
      <c r="I36" s="1" t="str">
        <f>IFERROR(VLOOKUP(I$1 &amp; "x" &amp; I$2 &amp; "x" &amp; $A36,'RadiatorDatabase'!$A$1:$H$147,6,FALSE),"")</f>
        <v/>
      </c>
      <c r="J36" s="1" t="str">
        <f>IFERROR(VLOOKUP(J$1 &amp; "x" &amp; J$2 &amp; "x" &amp; $A36,'RadiatorDatabase'!$A$1:$H$147,6,FALSE),"")</f>
        <v/>
      </c>
      <c r="K36" s="1" t="str">
        <f>IFERROR(VLOOKUP(K$1 &amp; "x" &amp; K$2 &amp; "x" &amp; $A36,'RadiatorDatabase'!$A$1:$H$147,6,FALSE),"")</f>
        <v/>
      </c>
      <c r="L36" s="1" t="str">
        <f>IFERROR(VLOOKUP(L$1 &amp; "x" &amp; L$2 &amp; "x" &amp; $A36,'RadiatorDatabase'!$A$1:$H$147,6,FALSE),"")</f>
        <v/>
      </c>
      <c r="M36" s="1" t="str">
        <f>IFERROR(VLOOKUP(M$1 &amp; "x" &amp; M$2 &amp; "x" &amp; $A36,'RadiatorDatabase'!$A$1:$H$147,6,FALSE),"")</f>
        <v/>
      </c>
      <c r="N36" s="1" t="str">
        <f>IFERROR(VLOOKUP(N$1 &amp; "x" &amp; N$2 &amp; "x" &amp; $A36,'RadiatorDatabase'!$A$1:$H$147,6,FALSE),"")</f>
        <v/>
      </c>
      <c r="O36" s="1" t="str">
        <f>IFERROR(VLOOKUP(O$1 &amp; "x" &amp; O$2 &amp; "x" &amp; $A36,'RadiatorDatabase'!$A$1:$H$147,6,FALSE),"")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$A37,'RadiatorDatabase'!$A$1:$H$147,6,FALSE),"")</f>
        <v/>
      </c>
      <c r="C37" s="1" t="str">
        <f>IFERROR(VLOOKUP(C$1 &amp; "x" &amp; C$2 &amp; "x" &amp; $A37,'RadiatorDatabase'!$A$1:$H$147,6,FALSE),"")</f>
        <v/>
      </c>
      <c r="D37" s="1" t="str">
        <f>IFERROR(VLOOKUP(D$1 &amp; "x" &amp; D$2 &amp; "x" &amp; $A37,'RadiatorDatabase'!$A$1:$H$147,6,FALSE),"")</f>
        <v/>
      </c>
      <c r="E37" s="1" t="str">
        <f>IFERROR(VLOOKUP(E$1 &amp; "x" &amp; E$2 &amp; "x" &amp; $A37,'RadiatorDatabase'!$A$1:$H$147,6,FALSE),"")</f>
        <v/>
      </c>
      <c r="F37" s="1" t="str">
        <f>IFERROR(VLOOKUP(F$1 &amp; "x" &amp; F$2 &amp; "x" &amp; $A37,'RadiatorDatabase'!$A$1:$H$147,6,FALSE),"")</f>
        <v/>
      </c>
      <c r="G37" s="1" t="str">
        <f>IFERROR(VLOOKUP(G$1 &amp; "x" &amp; G$2 &amp; "x" &amp; $A37,'RadiatorDatabase'!$A$1:$H$147,6,FALSE),"")</f>
        <v/>
      </c>
      <c r="H37" s="1" t="str">
        <f>IFERROR(VLOOKUP(H$1 &amp; "x" &amp; H$2 &amp; "x" &amp; $A37,'RadiatorDatabase'!$A$1:$H$147,6,FALSE),"")</f>
        <v/>
      </c>
      <c r="I37" s="1" t="str">
        <f>IFERROR(VLOOKUP(I$1 &amp; "x" &amp; I$2 &amp; "x" &amp; $A37,'RadiatorDatabase'!$A$1:$H$147,6,FALSE),"")</f>
        <v/>
      </c>
      <c r="J37" s="1" t="str">
        <f>IFERROR(VLOOKUP(J$1 &amp; "x" &amp; J$2 &amp; "x" &amp; $A37,'RadiatorDatabase'!$A$1:$H$147,6,FALSE),"")</f>
        <v/>
      </c>
      <c r="K37" s="1" t="str">
        <f>IFERROR(VLOOKUP(K$1 &amp; "x" &amp; K$2 &amp; "x" &amp; $A37,'RadiatorDatabase'!$A$1:$H$147,6,FALSE),"")</f>
        <v/>
      </c>
      <c r="L37" s="1" t="str">
        <f>IFERROR(VLOOKUP(L$1 &amp; "x" &amp; L$2 &amp; "x" &amp; $A37,'RadiatorDatabase'!$A$1:$H$147,6,FALSE),"")</f>
        <v/>
      </c>
      <c r="M37" s="1" t="str">
        <f>IFERROR(VLOOKUP(M$1 &amp; "x" &amp; M$2 &amp; "x" &amp; $A37,'RadiatorDatabase'!$A$1:$H$147,6,FALSE),"")</f>
        <v/>
      </c>
      <c r="N37" s="1" t="str">
        <f>IFERROR(VLOOKUP(N$1 &amp; "x" &amp; N$2 &amp; "x" &amp; $A37,'RadiatorDatabase'!$A$1:$H$147,6,FALSE),"")</f>
        <v/>
      </c>
      <c r="O37" s="1" t="str">
        <f>IFERROR(VLOOKUP(O$1 &amp; "x" &amp; O$2 &amp; "x" &amp; $A37,'RadiatorDatabase'!$A$1:$H$147,6,FALSE),"")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$A38,'RadiatorDatabase'!$A$1:$H$147,6,FALSE),"")</f>
        <v/>
      </c>
      <c r="C38" s="1" t="str">
        <f>IFERROR(VLOOKUP(C$1 &amp; "x" &amp; C$2 &amp; "x" &amp; $A38,'RadiatorDatabase'!$A$1:$H$147,6,FALSE),"")</f>
        <v/>
      </c>
      <c r="D38" s="1" t="str">
        <f>IFERROR(VLOOKUP(D$1 &amp; "x" &amp; D$2 &amp; "x" &amp; $A38,'RadiatorDatabase'!$A$1:$H$147,6,FALSE),"")</f>
        <v/>
      </c>
      <c r="E38" s="1" t="str">
        <f>IFERROR(VLOOKUP(E$1 &amp; "x" &amp; E$2 &amp; "x" &amp; $A38,'RadiatorDatabase'!$A$1:$H$147,6,FALSE),"")</f>
        <v/>
      </c>
      <c r="F38" s="1" t="str">
        <f>IFERROR(VLOOKUP(F$1 &amp; "x" &amp; F$2 &amp; "x" &amp; $A38,'RadiatorDatabase'!$A$1:$H$147,6,FALSE),"")</f>
        <v/>
      </c>
      <c r="G38" s="1" t="str">
        <f>IFERROR(VLOOKUP(G$1 &amp; "x" &amp; G$2 &amp; "x" &amp; $A38,'RadiatorDatabase'!$A$1:$H$147,6,FALSE),"")</f>
        <v/>
      </c>
      <c r="H38" s="1" t="str">
        <f>IFERROR(VLOOKUP(H$1 &amp; "x" &amp; H$2 &amp; "x" &amp; $A38,'RadiatorDatabase'!$A$1:$H$147,6,FALSE),"")</f>
        <v/>
      </c>
      <c r="I38" s="1" t="str">
        <f>IFERROR(VLOOKUP(I$1 &amp; "x" &amp; I$2 &amp; "x" &amp; $A38,'RadiatorDatabase'!$A$1:$H$147,6,FALSE),"")</f>
        <v/>
      </c>
      <c r="J38" s="1" t="str">
        <f>IFERROR(VLOOKUP(J$1 &amp; "x" &amp; J$2 &amp; "x" &amp; $A38,'RadiatorDatabase'!$A$1:$H$147,6,FALSE),"")</f>
        <v/>
      </c>
      <c r="K38" s="1" t="str">
        <f>IFERROR(VLOOKUP(K$1 &amp; "x" &amp; K$2 &amp; "x" &amp; $A38,'RadiatorDatabase'!$A$1:$H$147,6,FALSE),"")</f>
        <v/>
      </c>
      <c r="L38" s="1" t="str">
        <f>IFERROR(VLOOKUP(L$1 &amp; "x" &amp; L$2 &amp; "x" &amp; $A38,'RadiatorDatabase'!$A$1:$H$147,6,FALSE),"")</f>
        <v/>
      </c>
      <c r="M38" s="1" t="str">
        <f>IFERROR(VLOOKUP(M$1 &amp; "x" &amp; M$2 &amp; "x" &amp; $A38,'RadiatorDatabase'!$A$1:$H$147,6,FALSE),"")</f>
        <v/>
      </c>
      <c r="N38" s="1" t="str">
        <f>IFERROR(VLOOKUP(N$1 &amp; "x" &amp; N$2 &amp; "x" &amp; $A38,'RadiatorDatabase'!$A$1:$H$147,6,FALSE),"")</f>
        <v/>
      </c>
      <c r="O38" s="1" t="str">
        <f>IFERROR(VLOOKUP(O$1 &amp; "x" &amp; O$2 &amp; "x" &amp; $A38,'RadiatorDatabase'!$A$1:$H$147,6,FALSE),"")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$A39,'RadiatorDatabase'!$A$1:$H$147,6,FALSE),"")</f>
        <v/>
      </c>
      <c r="C39" s="1" t="str">
        <f>IFERROR(VLOOKUP(C$1 &amp; "x" &amp; C$2 &amp; "x" &amp; $A39,'RadiatorDatabase'!$A$1:$H$147,6,FALSE),"")</f>
        <v/>
      </c>
      <c r="D39" s="1" t="str">
        <f>IFERROR(VLOOKUP(D$1 &amp; "x" &amp; D$2 &amp; "x" &amp; $A39,'RadiatorDatabase'!$A$1:$H$147,6,FALSE),"")</f>
        <v/>
      </c>
      <c r="E39" s="1" t="str">
        <f>IFERROR(VLOOKUP(E$1 &amp; "x" &amp; E$2 &amp; "x" &amp; $A39,'RadiatorDatabase'!$A$1:$H$147,6,FALSE),"")</f>
        <v/>
      </c>
      <c r="F39" s="1" t="str">
        <f>IFERROR(VLOOKUP(F$1 &amp; "x" &amp; F$2 &amp; "x" &amp; $A39,'RadiatorDatabase'!$A$1:$H$147,6,FALSE),"")</f>
        <v/>
      </c>
      <c r="G39" s="1" t="str">
        <f>IFERROR(VLOOKUP(G$1 &amp; "x" &amp; G$2 &amp; "x" &amp; $A39,'RadiatorDatabase'!$A$1:$H$147,6,FALSE),"")</f>
        <v/>
      </c>
      <c r="H39" s="1" t="str">
        <f>IFERROR(VLOOKUP(H$1 &amp; "x" &amp; H$2 &amp; "x" &amp; $A39,'RadiatorDatabase'!$A$1:$H$147,6,FALSE),"")</f>
        <v/>
      </c>
      <c r="I39" s="1" t="str">
        <f>IFERROR(VLOOKUP(I$1 &amp; "x" &amp; I$2 &amp; "x" &amp; $A39,'RadiatorDatabase'!$A$1:$H$147,6,FALSE),"")</f>
        <v/>
      </c>
      <c r="J39" s="1" t="str">
        <f>IFERROR(VLOOKUP(J$1 &amp; "x" &amp; J$2 &amp; "x" &amp; $A39,'RadiatorDatabase'!$A$1:$H$147,6,FALSE),"")</f>
        <v/>
      </c>
      <c r="K39" s="1" t="str">
        <f>IFERROR(VLOOKUP(K$1 &amp; "x" &amp; K$2 &amp; "x" &amp; $A39,'RadiatorDatabase'!$A$1:$H$147,6,FALSE),"")</f>
        <v/>
      </c>
      <c r="L39" s="1" t="str">
        <f>IFERROR(VLOOKUP(L$1 &amp; "x" &amp; L$2 &amp; "x" &amp; $A39,'RadiatorDatabase'!$A$1:$H$147,6,FALSE),"")</f>
        <v/>
      </c>
      <c r="M39" s="1" t="str">
        <f>IFERROR(VLOOKUP(M$1 &amp; "x" &amp; M$2 &amp; "x" &amp; $A39,'RadiatorDatabase'!$A$1:$H$147,6,FALSE),"")</f>
        <v/>
      </c>
      <c r="N39" s="1" t="str">
        <f>IFERROR(VLOOKUP(N$1 &amp; "x" &amp; N$2 &amp; "x" &amp; $A39,'RadiatorDatabase'!$A$1:$H$147,6,FALSE),"")</f>
        <v/>
      </c>
      <c r="O39" s="1" t="str">
        <f>IFERROR(VLOOKUP(O$1 &amp; "x" &amp; O$2 &amp; "x" &amp; $A39,'RadiatorDatabase'!$A$1:$H$147,6,FALSE),"")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$A40,'RadiatorDatabase'!$A$1:$H$147,6,FALSE),"")</f>
        <v/>
      </c>
      <c r="C40" s="1" t="str">
        <f>IFERROR(VLOOKUP(C$1 &amp; "x" &amp; C$2 &amp; "x" &amp; $A40,'RadiatorDatabase'!$A$1:$H$147,6,FALSE),"")</f>
        <v/>
      </c>
      <c r="D40" s="1" t="str">
        <f>IFERROR(VLOOKUP(D$1 &amp; "x" &amp; D$2 &amp; "x" &amp; $A40,'RadiatorDatabase'!$A$1:$H$147,6,FALSE),"")</f>
        <v/>
      </c>
      <c r="E40" s="1" t="str">
        <f>IFERROR(VLOOKUP(E$1 &amp; "x" &amp; E$2 &amp; "x" &amp; $A40,'RadiatorDatabase'!$A$1:$H$147,6,FALSE),"")</f>
        <v/>
      </c>
      <c r="F40" s="1" t="str">
        <f>IFERROR(VLOOKUP(F$1 &amp; "x" &amp; F$2 &amp; "x" &amp; $A40,'RadiatorDatabase'!$A$1:$H$147,6,FALSE),"")</f>
        <v/>
      </c>
      <c r="G40" s="1" t="str">
        <f>IFERROR(VLOOKUP(G$1 &amp; "x" &amp; G$2 &amp; "x" &amp; $A40,'RadiatorDatabase'!$A$1:$H$147,6,FALSE),"")</f>
        <v/>
      </c>
      <c r="H40" s="1" t="str">
        <f>IFERROR(VLOOKUP(H$1 &amp; "x" &amp; H$2 &amp; "x" &amp; $A40,'RadiatorDatabase'!$A$1:$H$147,6,FALSE),"")</f>
        <v/>
      </c>
      <c r="I40" s="1" t="str">
        <f>IFERROR(VLOOKUP(I$1 &amp; "x" &amp; I$2 &amp; "x" &amp; $A40,'RadiatorDatabase'!$A$1:$H$147,6,FALSE),"")</f>
        <v/>
      </c>
      <c r="J40" s="1" t="str">
        <f>IFERROR(VLOOKUP(J$1 &amp; "x" &amp; J$2 &amp; "x" &amp; $A40,'RadiatorDatabase'!$A$1:$H$147,6,FALSE),"")</f>
        <v/>
      </c>
      <c r="K40" s="1" t="str">
        <f>IFERROR(VLOOKUP(K$1 &amp; "x" &amp; K$2 &amp; "x" &amp; $A40,'RadiatorDatabase'!$A$1:$H$147,6,FALSE),"")</f>
        <v/>
      </c>
      <c r="L40" s="1" t="str">
        <f>IFERROR(VLOOKUP(L$1 &amp; "x" &amp; L$2 &amp; "x" &amp; $A40,'RadiatorDatabase'!$A$1:$H$147,6,FALSE),"")</f>
        <v/>
      </c>
      <c r="M40" s="1" t="str">
        <f>IFERROR(VLOOKUP(M$1 &amp; "x" &amp; M$2 &amp; "x" &amp; $A40,'RadiatorDatabase'!$A$1:$H$147,6,FALSE),"")</f>
        <v/>
      </c>
      <c r="N40" s="1" t="str">
        <f>IFERROR(VLOOKUP(N$1 &amp; "x" &amp; N$2 &amp; "x" &amp; $A40,'RadiatorDatabase'!$A$1:$H$147,6,FALSE),"")</f>
        <v/>
      </c>
      <c r="O40" s="1" t="str">
        <f>IFERROR(VLOOKUP(O$1 &amp; "x" &amp; O$2 &amp; "x" &amp; $A40,'RadiatorDatabase'!$A$1:$H$147,6,FALSE),"")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$A41,'RadiatorDatabase'!$A$1:$H$147,6,FALSE),"")</f>
        <v/>
      </c>
      <c r="C41" s="1" t="str">
        <f>IFERROR(VLOOKUP(C$1 &amp; "x" &amp; C$2 &amp; "x" &amp; $A41,'RadiatorDatabase'!$A$1:$H$147,6,FALSE),"")</f>
        <v/>
      </c>
      <c r="D41" s="1" t="str">
        <f>IFERROR(VLOOKUP(D$1 &amp; "x" &amp; D$2 &amp; "x" &amp; $A41,'RadiatorDatabase'!$A$1:$H$147,6,FALSE),"")</f>
        <v/>
      </c>
      <c r="E41" s="1" t="str">
        <f>IFERROR(VLOOKUP(E$1 &amp; "x" &amp; E$2 &amp; "x" &amp; $A41,'RadiatorDatabase'!$A$1:$H$147,6,FALSE),"")</f>
        <v/>
      </c>
      <c r="F41" s="1" t="str">
        <f>IFERROR(VLOOKUP(F$1 &amp; "x" &amp; F$2 &amp; "x" &amp; $A41,'RadiatorDatabase'!$A$1:$H$147,6,FALSE),"")</f>
        <v/>
      </c>
      <c r="G41" s="1" t="str">
        <f>IFERROR(VLOOKUP(G$1 &amp; "x" &amp; G$2 &amp; "x" &amp; $A41,'RadiatorDatabase'!$A$1:$H$147,6,FALSE),"")</f>
        <v/>
      </c>
      <c r="H41" s="1" t="str">
        <f>IFERROR(VLOOKUP(H$1 &amp; "x" &amp; H$2 &amp; "x" &amp; $A41,'RadiatorDatabase'!$A$1:$H$147,6,FALSE),"")</f>
        <v/>
      </c>
      <c r="I41" s="1" t="str">
        <f>IFERROR(VLOOKUP(I$1 &amp; "x" &amp; I$2 &amp; "x" &amp; $A41,'RadiatorDatabase'!$A$1:$H$147,6,FALSE),"")</f>
        <v/>
      </c>
      <c r="J41" s="1" t="str">
        <f>IFERROR(VLOOKUP(J$1 &amp; "x" &amp; J$2 &amp; "x" &amp; $A41,'RadiatorDatabase'!$A$1:$H$147,6,FALSE),"")</f>
        <v/>
      </c>
      <c r="K41" s="1" t="str">
        <f>IFERROR(VLOOKUP(K$1 &amp; "x" &amp; K$2 &amp; "x" &amp; $A41,'RadiatorDatabase'!$A$1:$H$147,6,FALSE),"")</f>
        <v/>
      </c>
      <c r="L41" s="1" t="str">
        <f>IFERROR(VLOOKUP(L$1 &amp; "x" &amp; L$2 &amp; "x" &amp; $A41,'RadiatorDatabase'!$A$1:$H$147,6,FALSE),"")</f>
        <v/>
      </c>
      <c r="M41" s="1" t="str">
        <f>IFERROR(VLOOKUP(M$1 &amp; "x" &amp; M$2 &amp; "x" &amp; $A41,'RadiatorDatabase'!$A$1:$H$147,6,FALSE),"")</f>
        <v/>
      </c>
      <c r="N41" s="1" t="str">
        <f>IFERROR(VLOOKUP(N$1 &amp; "x" &amp; N$2 &amp; "x" &amp; $A41,'RadiatorDatabase'!$A$1:$H$147,6,FALSE),"")</f>
        <v/>
      </c>
      <c r="O41" s="1" t="str">
        <f>IFERROR(VLOOKUP(O$1 &amp; "x" &amp; O$2 &amp; "x" &amp; $A41,'RadiatorDatabase'!$A$1:$H$147,6,FALSE),"")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$A42,'RadiatorDatabase'!$A$1:$H$147,6,FALSE),"")</f>
        <v/>
      </c>
      <c r="C42" s="1" t="str">
        <f>IFERROR(VLOOKUP(C$1 &amp; "x" &amp; C$2 &amp; "x" &amp; $A42,'RadiatorDatabase'!$A$1:$H$147,6,FALSE),"")</f>
        <v/>
      </c>
      <c r="D42" s="1" t="str">
        <f>IFERROR(VLOOKUP(D$1 &amp; "x" &amp; D$2 &amp; "x" &amp; $A42,'RadiatorDatabase'!$A$1:$H$147,6,FALSE),"")</f>
        <v/>
      </c>
      <c r="E42" s="1" t="str">
        <f>IFERROR(VLOOKUP(E$1 &amp; "x" &amp; E$2 &amp; "x" &amp; $A42,'RadiatorDatabase'!$A$1:$H$147,6,FALSE),"")</f>
        <v/>
      </c>
      <c r="F42" s="1" t="str">
        <f>IFERROR(VLOOKUP(F$1 &amp; "x" &amp; F$2 &amp; "x" &amp; $A42,'RadiatorDatabase'!$A$1:$H$147,6,FALSE),"")</f>
        <v/>
      </c>
      <c r="G42" s="1" t="str">
        <f>IFERROR(VLOOKUP(G$1 &amp; "x" &amp; G$2 &amp; "x" &amp; $A42,'RadiatorDatabase'!$A$1:$H$147,6,FALSE),"")</f>
        <v/>
      </c>
      <c r="H42" s="1" t="str">
        <f>IFERROR(VLOOKUP(H$1 &amp; "x" &amp; H$2 &amp; "x" &amp; $A42,'RadiatorDatabase'!$A$1:$H$147,6,FALSE),"")</f>
        <v/>
      </c>
      <c r="I42" s="1" t="str">
        <f>IFERROR(VLOOKUP(I$1 &amp; "x" &amp; I$2 &amp; "x" &amp; $A42,'RadiatorDatabase'!$A$1:$H$147,6,FALSE),"")</f>
        <v/>
      </c>
      <c r="J42" s="1" t="str">
        <f>IFERROR(VLOOKUP(J$1 &amp; "x" &amp; J$2 &amp; "x" &amp; $A42,'RadiatorDatabase'!$A$1:$H$147,6,FALSE),"")</f>
        <v/>
      </c>
      <c r="K42" s="1" t="str">
        <f>IFERROR(VLOOKUP(K$1 &amp; "x" &amp; K$2 &amp; "x" &amp; $A42,'RadiatorDatabase'!$A$1:$H$147,6,FALSE),"")</f>
        <v/>
      </c>
      <c r="L42" s="1" t="str">
        <f>IFERROR(VLOOKUP(L$1 &amp; "x" &amp; L$2 &amp; "x" &amp; $A42,'RadiatorDatabase'!$A$1:$H$147,6,FALSE),"")</f>
        <v/>
      </c>
      <c r="M42" s="1" t="str">
        <f>IFERROR(VLOOKUP(M$1 &amp; "x" &amp; M$2 &amp; "x" &amp; $A42,'RadiatorDatabase'!$A$1:$H$147,6,FALSE),"")</f>
        <v/>
      </c>
      <c r="N42" s="1" t="str">
        <f>IFERROR(VLOOKUP(N$1 &amp; "x" &amp; N$2 &amp; "x" &amp; $A42,'RadiatorDatabase'!$A$1:$H$147,6,FALSE),"")</f>
        <v/>
      </c>
      <c r="O42" s="1" t="str">
        <f>IFERROR(VLOOKUP(O$1 &amp; "x" &amp; O$2 &amp; "x" &amp; $A42,'RadiatorDatabase'!$A$1:$H$147,6,FALSE),"")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$A43,'RadiatorDatabase'!$A$1:$H$147,6,FALSE),"")</f>
        <v/>
      </c>
      <c r="C43" s="1" t="str">
        <f>IFERROR(VLOOKUP(C$1 &amp; "x" &amp; C$2 &amp; "x" &amp; $A43,'RadiatorDatabase'!$A$1:$H$147,6,FALSE),"")</f>
        <v/>
      </c>
      <c r="D43" s="1" t="str">
        <f>IFERROR(VLOOKUP(D$1 &amp; "x" &amp; D$2 &amp; "x" &amp; $A43,'RadiatorDatabase'!$A$1:$H$147,6,FALSE),"")</f>
        <v/>
      </c>
      <c r="E43" s="1" t="str">
        <f>IFERROR(VLOOKUP(E$1 &amp; "x" &amp; E$2 &amp; "x" &amp; $A43,'RadiatorDatabase'!$A$1:$H$147,6,FALSE),"")</f>
        <v/>
      </c>
      <c r="F43" s="1" t="str">
        <f>IFERROR(VLOOKUP(F$1 &amp; "x" &amp; F$2 &amp; "x" &amp; $A43,'RadiatorDatabase'!$A$1:$H$147,6,FALSE),"")</f>
        <v/>
      </c>
      <c r="G43" s="1" t="str">
        <f>IFERROR(VLOOKUP(G$1 &amp; "x" &amp; G$2 &amp; "x" &amp; $A43,'RadiatorDatabase'!$A$1:$H$147,6,FALSE),"")</f>
        <v/>
      </c>
      <c r="H43" s="1" t="str">
        <f>IFERROR(VLOOKUP(H$1 &amp; "x" &amp; H$2 &amp; "x" &amp; $A43,'RadiatorDatabase'!$A$1:$H$147,6,FALSE),"")</f>
        <v/>
      </c>
      <c r="I43" s="1" t="str">
        <f>IFERROR(VLOOKUP(I$1 &amp; "x" &amp; I$2 &amp; "x" &amp; $A43,'RadiatorDatabase'!$A$1:$H$147,6,FALSE),"")</f>
        <v/>
      </c>
      <c r="J43" s="1" t="str">
        <f>IFERROR(VLOOKUP(J$1 &amp; "x" &amp; J$2 &amp; "x" &amp; $A43,'RadiatorDatabase'!$A$1:$H$147,6,FALSE),"")</f>
        <v/>
      </c>
      <c r="K43" s="1" t="str">
        <f>IFERROR(VLOOKUP(K$1 &amp; "x" &amp; K$2 &amp; "x" &amp; $A43,'RadiatorDatabase'!$A$1:$H$147,6,FALSE),"")</f>
        <v/>
      </c>
      <c r="L43" s="1" t="str">
        <f>IFERROR(VLOOKUP(L$1 &amp; "x" &amp; L$2 &amp; "x" &amp; $A43,'RadiatorDatabase'!$A$1:$H$147,6,FALSE),"")</f>
        <v/>
      </c>
      <c r="M43" s="1" t="str">
        <f>IFERROR(VLOOKUP(M$1 &amp; "x" &amp; M$2 &amp; "x" &amp; $A43,'RadiatorDatabase'!$A$1:$H$147,6,FALSE),"")</f>
        <v/>
      </c>
      <c r="N43" s="1" t="str">
        <f>IFERROR(VLOOKUP(N$1 &amp; "x" &amp; N$2 &amp; "x" &amp; $A43,'RadiatorDatabase'!$A$1:$H$147,6,FALSE),"")</f>
        <v/>
      </c>
      <c r="O43" s="1" t="str">
        <f>IFERROR(VLOOKUP(O$1 &amp; "x" &amp; O$2 &amp; "x" &amp; $A43,'RadiatorDatabase'!$A$1:$H$147,6,FALSE),"")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$A44,'RadiatorDatabase'!$A$1:$H$147,6,FALSE),"")</f>
        <v/>
      </c>
      <c r="C44" s="1" t="str">
        <f>IFERROR(VLOOKUP(C$1 &amp; "x" &amp; C$2 &amp; "x" &amp; $A44,'RadiatorDatabase'!$A$1:$H$147,6,FALSE),"")</f>
        <v/>
      </c>
      <c r="D44" s="1" t="str">
        <f>IFERROR(VLOOKUP(D$1 &amp; "x" &amp; D$2 &amp; "x" &amp; $A44,'RadiatorDatabase'!$A$1:$H$147,6,FALSE),"")</f>
        <v/>
      </c>
      <c r="E44" s="1" t="str">
        <f>IFERROR(VLOOKUP(E$1 &amp; "x" &amp; E$2 &amp; "x" &amp; $A44,'RadiatorDatabase'!$A$1:$H$147,6,FALSE),"")</f>
        <v/>
      </c>
      <c r="F44" s="1" t="str">
        <f>IFERROR(VLOOKUP(F$1 &amp; "x" &amp; F$2 &amp; "x" &amp; $A44,'RadiatorDatabase'!$A$1:$H$147,6,FALSE),"")</f>
        <v/>
      </c>
      <c r="G44" s="1" t="str">
        <f>IFERROR(VLOOKUP(G$1 &amp; "x" &amp; G$2 &amp; "x" &amp; $A44,'RadiatorDatabase'!$A$1:$H$147,6,FALSE),"")</f>
        <v/>
      </c>
      <c r="H44" s="1" t="str">
        <f>IFERROR(VLOOKUP(H$1 &amp; "x" &amp; H$2 &amp; "x" &amp; $A44,'RadiatorDatabase'!$A$1:$H$147,6,FALSE),"")</f>
        <v/>
      </c>
      <c r="I44" s="1" t="str">
        <f>IFERROR(VLOOKUP(I$1 &amp; "x" &amp; I$2 &amp; "x" &amp; $A44,'RadiatorDatabase'!$A$1:$H$147,6,FALSE),"")</f>
        <v/>
      </c>
      <c r="J44" s="1" t="str">
        <f>IFERROR(VLOOKUP(J$1 &amp; "x" &amp; J$2 &amp; "x" &amp; $A44,'RadiatorDatabase'!$A$1:$H$147,6,FALSE),"")</f>
        <v/>
      </c>
      <c r="K44" s="1" t="str">
        <f>IFERROR(VLOOKUP(K$1 &amp; "x" &amp; K$2 &amp; "x" &amp; $A44,'RadiatorDatabase'!$A$1:$H$147,6,FALSE),"")</f>
        <v/>
      </c>
      <c r="L44" s="1" t="str">
        <f>IFERROR(VLOOKUP(L$1 &amp; "x" &amp; L$2 &amp; "x" &amp; $A44,'RadiatorDatabase'!$A$1:$H$147,6,FALSE),"")</f>
        <v/>
      </c>
      <c r="M44" s="1" t="str">
        <f>IFERROR(VLOOKUP(M$1 &amp; "x" &amp; M$2 &amp; "x" &amp; $A44,'RadiatorDatabase'!$A$1:$H$147,6,FALSE),"")</f>
        <v/>
      </c>
      <c r="N44" s="1" t="str">
        <f>IFERROR(VLOOKUP(N$1 &amp; "x" &amp; N$2 &amp; "x" &amp; $A44,'RadiatorDatabase'!$A$1:$H$147,6,FALSE),"")</f>
        <v/>
      </c>
      <c r="O44" s="1" t="str">
        <f>IFERROR(VLOOKUP(O$1 &amp; "x" &amp; O$2 &amp; "x" &amp; $A44,'RadiatorDatabase'!$A$1:$H$147,6,FALSE),"")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$A45,'RadiatorDatabase'!$A$1:$H$147,6,FALSE),"")</f>
        <v/>
      </c>
      <c r="C45" s="1" t="str">
        <f>IFERROR(VLOOKUP(C$1 &amp; "x" &amp; C$2 &amp; "x" &amp; $A45,'RadiatorDatabase'!$A$1:$H$147,6,FALSE),"")</f>
        <v/>
      </c>
      <c r="D45" s="1" t="str">
        <f>IFERROR(VLOOKUP(D$1 &amp; "x" &amp; D$2 &amp; "x" &amp; $A45,'RadiatorDatabase'!$A$1:$H$147,6,FALSE),"")</f>
        <v/>
      </c>
      <c r="E45" s="1" t="str">
        <f>IFERROR(VLOOKUP(E$1 &amp; "x" &amp; E$2 &amp; "x" &amp; $A45,'RadiatorDatabase'!$A$1:$H$147,6,FALSE),"")</f>
        <v/>
      </c>
      <c r="F45" s="1" t="str">
        <f>IFERROR(VLOOKUP(F$1 &amp; "x" &amp; F$2 &amp; "x" &amp; $A45,'RadiatorDatabase'!$A$1:$H$147,6,FALSE),"")</f>
        <v/>
      </c>
      <c r="G45" s="1" t="str">
        <f>IFERROR(VLOOKUP(G$1 &amp; "x" &amp; G$2 &amp; "x" &amp; $A45,'RadiatorDatabase'!$A$1:$H$147,6,FALSE),"")</f>
        <v/>
      </c>
      <c r="H45" s="1" t="str">
        <f>IFERROR(VLOOKUP(H$1 &amp; "x" &amp; H$2 &amp; "x" &amp; $A45,'RadiatorDatabase'!$A$1:$H$147,6,FALSE),"")</f>
        <v/>
      </c>
      <c r="I45" s="1" t="str">
        <f>IFERROR(VLOOKUP(I$1 &amp; "x" &amp; I$2 &amp; "x" &amp; $A45,'RadiatorDatabase'!$A$1:$H$147,6,FALSE),"")</f>
        <v/>
      </c>
      <c r="J45" s="1" t="str">
        <f>IFERROR(VLOOKUP(J$1 &amp; "x" &amp; J$2 &amp; "x" &amp; $A45,'RadiatorDatabase'!$A$1:$H$147,6,FALSE),"")</f>
        <v/>
      </c>
      <c r="K45" s="1" t="str">
        <f>IFERROR(VLOOKUP(K$1 &amp; "x" &amp; K$2 &amp; "x" &amp; $A45,'RadiatorDatabase'!$A$1:$H$147,6,FALSE),"")</f>
        <v/>
      </c>
      <c r="L45" s="1" t="str">
        <f>IFERROR(VLOOKUP(L$1 &amp; "x" &amp; L$2 &amp; "x" &amp; $A45,'RadiatorDatabase'!$A$1:$H$147,6,FALSE),"")</f>
        <v/>
      </c>
      <c r="M45" s="1" t="str">
        <f>IFERROR(VLOOKUP(M$1 &amp; "x" &amp; M$2 &amp; "x" &amp; $A45,'RadiatorDatabase'!$A$1:$H$147,6,FALSE),"")</f>
        <v/>
      </c>
      <c r="N45" s="1" t="str">
        <f>IFERROR(VLOOKUP(N$1 &amp; "x" &amp; N$2 &amp; "x" &amp; $A45,'RadiatorDatabase'!$A$1:$H$147,6,FALSE),"")</f>
        <v/>
      </c>
      <c r="O45" s="1" t="str">
        <f>IFERROR(VLOOKUP(O$1 &amp; "x" &amp; O$2 &amp; "x" &amp; $A45,'RadiatorDatabase'!$A$1:$H$147,6,FALSE),"")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sheetPr codeName="Sheet13"/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  <c r="M1" t="s">
        <v>140</v>
      </c>
      <c r="N1" t="s">
        <v>141</v>
      </c>
      <c r="O1" t="s">
        <v>142</v>
      </c>
      <c r="P1" t="s">
        <v>143</v>
      </c>
      <c r="Q1" t="s">
        <v>144</v>
      </c>
      <c r="R1" t="s">
        <v>145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  <c r="AB1" t="s">
        <v>155</v>
      </c>
      <c r="AC1" t="s">
        <v>156</v>
      </c>
      <c r="AD1" t="s">
        <v>157</v>
      </c>
      <c r="AE1" t="s">
        <v>158</v>
      </c>
      <c r="AF1" t="s">
        <v>159</v>
      </c>
      <c r="AG1" t="s">
        <v>160</v>
      </c>
      <c r="AH1" t="s">
        <v>161</v>
      </c>
      <c r="AI1" t="s">
        <v>162</v>
      </c>
      <c r="AJ1" t="s">
        <v>163</v>
      </c>
      <c r="AK1" t="s">
        <v>164</v>
      </c>
      <c r="AL1" t="s">
        <v>165</v>
      </c>
      <c r="AM1" t="s">
        <v>166</v>
      </c>
      <c r="AN1" t="s">
        <v>167</v>
      </c>
      <c r="AO1" t="s">
        <v>168</v>
      </c>
      <c r="AP1" t="s">
        <v>169</v>
      </c>
      <c r="AQ1" t="s">
        <v>170</v>
      </c>
      <c r="AR1" t="s">
        <v>171</v>
      </c>
      <c r="AS1" t="s">
        <v>172</v>
      </c>
      <c r="AT1" t="s">
        <v>173</v>
      </c>
      <c r="AU1" t="s">
        <v>174</v>
      </c>
      <c r="AV1" t="s">
        <v>175</v>
      </c>
      <c r="AW1" t="s">
        <v>176</v>
      </c>
      <c r="AX1" t="s">
        <v>177</v>
      </c>
      <c r="AY1" t="s">
        <v>178</v>
      </c>
      <c r="AZ1" t="s">
        <v>179</v>
      </c>
      <c r="BA1" t="s">
        <v>180</v>
      </c>
      <c r="BB1" t="s">
        <v>181</v>
      </c>
      <c r="BC1" t="s">
        <v>182</v>
      </c>
      <c r="BD1" t="s">
        <v>183</v>
      </c>
      <c r="BE1" t="s">
        <v>184</v>
      </c>
      <c r="BF1" t="s">
        <v>185</v>
      </c>
      <c r="BG1" t="s">
        <v>186</v>
      </c>
      <c r="BH1" t="s">
        <v>187</v>
      </c>
      <c r="BI1" t="s">
        <v>188</v>
      </c>
      <c r="BJ1" t="s">
        <v>189</v>
      </c>
      <c r="BK1" t="s">
        <v>190</v>
      </c>
      <c r="BL1" t="s">
        <v>191</v>
      </c>
      <c r="BM1" t="s">
        <v>192</v>
      </c>
      <c r="BN1" t="s">
        <v>193</v>
      </c>
      <c r="BO1" t="s">
        <v>194</v>
      </c>
      <c r="BP1" t="s">
        <v>195</v>
      </c>
      <c r="BQ1" t="s">
        <v>196</v>
      </c>
      <c r="BR1" t="s">
        <v>197</v>
      </c>
      <c r="BS1" t="s">
        <v>198</v>
      </c>
      <c r="BT1" t="s">
        <v>199</v>
      </c>
      <c r="BU1" t="s">
        <v>200</v>
      </c>
      <c r="BV1" t="s">
        <v>201</v>
      </c>
      <c r="BW1" t="s">
        <v>202</v>
      </c>
      <c r="BX1" t="s">
        <v>203</v>
      </c>
      <c r="BY1" t="s">
        <v>204</v>
      </c>
      <c r="BZ1" t="s">
        <v>205</v>
      </c>
      <c r="CA1" t="s">
        <v>206</v>
      </c>
      <c r="CB1" t="s">
        <v>207</v>
      </c>
      <c r="CC1" t="s">
        <v>208</v>
      </c>
      <c r="CD1" t="s">
        <v>209</v>
      </c>
      <c r="CE1" t="s">
        <v>210</v>
      </c>
      <c r="CF1" t="s">
        <v>211</v>
      </c>
      <c r="CG1" t="s">
        <v>212</v>
      </c>
      <c r="CH1" t="s">
        <v>213</v>
      </c>
      <c r="CI1" t="s">
        <v>214</v>
      </c>
      <c r="CJ1" t="s">
        <v>215</v>
      </c>
      <c r="CK1" t="s">
        <v>216</v>
      </c>
      <c r="CL1" t="s">
        <v>217</v>
      </c>
      <c r="CM1" t="s">
        <v>218</v>
      </c>
      <c r="CN1" t="s">
        <v>219</v>
      </c>
    </row>
    <row r="2" spans="1:92" x14ac:dyDescent="0.45">
      <c r="A2">
        <v>4.68069457632016E+32</v>
      </c>
      <c r="B2" t="s">
        <v>277</v>
      </c>
      <c r="C2" t="s">
        <v>221</v>
      </c>
      <c r="D2" t="s">
        <v>222</v>
      </c>
      <c r="E2" t="s">
        <v>223</v>
      </c>
      <c r="F2">
        <v>5251774768</v>
      </c>
      <c r="G2" t="s">
        <v>278</v>
      </c>
      <c r="H2" t="s">
        <v>279</v>
      </c>
      <c r="I2">
        <v>47</v>
      </c>
      <c r="J2">
        <v>98</v>
      </c>
      <c r="K2" t="s">
        <v>225</v>
      </c>
      <c r="L2" t="s">
        <v>259</v>
      </c>
      <c r="M2" s="32">
        <v>42430</v>
      </c>
      <c r="N2" t="s">
        <v>227</v>
      </c>
      <c r="O2" t="s">
        <v>228</v>
      </c>
      <c r="P2" t="s">
        <v>229</v>
      </c>
      <c r="Q2" s="32">
        <v>42431</v>
      </c>
      <c r="R2" t="s">
        <v>280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231</v>
      </c>
      <c r="AH2" t="s">
        <v>232</v>
      </c>
      <c r="AI2" t="s">
        <v>233</v>
      </c>
      <c r="AJ2" t="s">
        <v>229</v>
      </c>
      <c r="AK2" t="s">
        <v>229</v>
      </c>
      <c r="AL2">
        <v>2107</v>
      </c>
      <c r="AM2">
        <v>45</v>
      </c>
      <c r="AN2" t="s">
        <v>281</v>
      </c>
      <c r="AO2" t="s">
        <v>235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236</v>
      </c>
      <c r="AV2" t="s">
        <v>81</v>
      </c>
      <c r="AW2" t="s">
        <v>81</v>
      </c>
      <c r="AX2" t="s">
        <v>282</v>
      </c>
      <c r="AY2" t="s">
        <v>238</v>
      </c>
      <c r="AZ2" t="s">
        <v>239</v>
      </c>
      <c r="BA2" t="s">
        <v>283</v>
      </c>
      <c r="BB2" t="s">
        <v>264</v>
      </c>
      <c r="BC2" t="s">
        <v>264</v>
      </c>
      <c r="BD2" t="s">
        <v>266</v>
      </c>
      <c r="BE2" t="s">
        <v>267</v>
      </c>
      <c r="BF2" t="s">
        <v>267</v>
      </c>
      <c r="BG2" t="s">
        <v>268</v>
      </c>
      <c r="BH2" t="s">
        <v>239</v>
      </c>
      <c r="BI2" t="s">
        <v>239</v>
      </c>
      <c r="BJ2" t="s">
        <v>284</v>
      </c>
      <c r="BK2" t="s">
        <v>241</v>
      </c>
      <c r="BL2" t="s">
        <v>241</v>
      </c>
      <c r="BM2" t="s">
        <v>245</v>
      </c>
      <c r="BN2" t="s">
        <v>81</v>
      </c>
      <c r="BO2" t="s">
        <v>81</v>
      </c>
      <c r="BP2" t="s">
        <v>285</v>
      </c>
      <c r="BQ2" t="s">
        <v>241</v>
      </c>
      <c r="BR2" t="s">
        <v>241</v>
      </c>
      <c r="BS2" t="s">
        <v>286</v>
      </c>
      <c r="BT2" t="s">
        <v>248</v>
      </c>
      <c r="BU2" t="s">
        <v>248</v>
      </c>
      <c r="BV2" t="s">
        <v>249</v>
      </c>
      <c r="BW2">
        <v>0</v>
      </c>
      <c r="BX2" t="s">
        <v>238</v>
      </c>
      <c r="BY2" t="s">
        <v>229</v>
      </c>
      <c r="CB2" t="s">
        <v>79</v>
      </c>
      <c r="CC2" t="s">
        <v>250</v>
      </c>
      <c r="CD2" t="s">
        <v>287</v>
      </c>
      <c r="CE2" t="s">
        <v>252</v>
      </c>
      <c r="CF2" t="s">
        <v>253</v>
      </c>
      <c r="CG2" t="s">
        <v>254</v>
      </c>
      <c r="CH2" t="s">
        <v>275</v>
      </c>
      <c r="CI2" s="33">
        <v>42431.439189814817</v>
      </c>
      <c r="CJ2" t="s">
        <v>276</v>
      </c>
      <c r="CM2">
        <v>100121178106</v>
      </c>
      <c r="CN2" t="s">
        <v>256</v>
      </c>
    </row>
    <row r="3" spans="1:92" x14ac:dyDescent="0.45">
      <c r="A3">
        <v>4.6806949745201005E+32</v>
      </c>
      <c r="B3" t="s">
        <v>277</v>
      </c>
      <c r="C3" t="s">
        <v>221</v>
      </c>
      <c r="D3" t="s">
        <v>222</v>
      </c>
      <c r="E3" t="s">
        <v>223</v>
      </c>
      <c r="F3">
        <v>5251774768</v>
      </c>
      <c r="G3" t="s">
        <v>278</v>
      </c>
      <c r="H3" t="s">
        <v>289</v>
      </c>
      <c r="I3">
        <v>48</v>
      </c>
      <c r="J3">
        <v>57</v>
      </c>
      <c r="K3" t="s">
        <v>225</v>
      </c>
      <c r="L3" t="s">
        <v>259</v>
      </c>
      <c r="M3" s="32">
        <v>40281</v>
      </c>
      <c r="N3" t="s">
        <v>227</v>
      </c>
      <c r="O3" t="s">
        <v>228</v>
      </c>
      <c r="P3" t="s">
        <v>229</v>
      </c>
      <c r="Q3" s="32">
        <v>40282</v>
      </c>
      <c r="R3" t="s">
        <v>260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231</v>
      </c>
      <c r="AH3" t="s">
        <v>232</v>
      </c>
      <c r="AI3" t="s">
        <v>238</v>
      </c>
      <c r="AJ3" t="s">
        <v>229</v>
      </c>
      <c r="AK3" t="s">
        <v>229</v>
      </c>
      <c r="AL3">
        <v>2107</v>
      </c>
      <c r="AM3">
        <v>85</v>
      </c>
      <c r="AN3" t="s">
        <v>281</v>
      </c>
      <c r="AO3" t="s">
        <v>235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236</v>
      </c>
      <c r="AV3" t="s">
        <v>81</v>
      </c>
      <c r="AW3" t="s">
        <v>81</v>
      </c>
      <c r="AX3" t="s">
        <v>237</v>
      </c>
      <c r="AY3" t="s">
        <v>239</v>
      </c>
      <c r="AZ3" t="s">
        <v>239</v>
      </c>
      <c r="BA3" t="s">
        <v>265</v>
      </c>
      <c r="BB3" t="s">
        <v>264</v>
      </c>
      <c r="BC3" t="s">
        <v>264</v>
      </c>
      <c r="BD3" t="s">
        <v>322</v>
      </c>
      <c r="BE3" t="s">
        <v>81</v>
      </c>
      <c r="BF3" t="s">
        <v>81</v>
      </c>
      <c r="BG3" t="s">
        <v>323</v>
      </c>
      <c r="BH3" t="s">
        <v>239</v>
      </c>
      <c r="BI3" t="s">
        <v>239</v>
      </c>
      <c r="BJ3" t="s">
        <v>324</v>
      </c>
      <c r="BK3" t="s">
        <v>81</v>
      </c>
      <c r="BL3" t="s">
        <v>81</v>
      </c>
      <c r="BM3" t="s">
        <v>245</v>
      </c>
      <c r="BN3" t="s">
        <v>81</v>
      </c>
      <c r="BO3" t="s">
        <v>81</v>
      </c>
      <c r="BP3" t="s">
        <v>285</v>
      </c>
      <c r="BQ3" t="s">
        <v>241</v>
      </c>
      <c r="BR3" t="s">
        <v>241</v>
      </c>
      <c r="BS3" t="s">
        <v>325</v>
      </c>
      <c r="BT3" t="s">
        <v>264</v>
      </c>
      <c r="BU3" t="s">
        <v>264</v>
      </c>
      <c r="BV3" t="s">
        <v>326</v>
      </c>
      <c r="BW3">
        <v>0</v>
      </c>
      <c r="BX3" t="s">
        <v>238</v>
      </c>
      <c r="BY3" t="s">
        <v>229</v>
      </c>
      <c r="BZ3">
        <v>2.6</v>
      </c>
      <c r="CA3">
        <v>0</v>
      </c>
      <c r="CB3" t="s">
        <v>79</v>
      </c>
      <c r="CC3" t="s">
        <v>250</v>
      </c>
      <c r="CD3" t="s">
        <v>287</v>
      </c>
      <c r="CE3" t="s">
        <v>252</v>
      </c>
      <c r="CF3" t="s">
        <v>253</v>
      </c>
      <c r="CG3" t="s">
        <v>254</v>
      </c>
      <c r="CH3" t="s">
        <v>275</v>
      </c>
      <c r="CI3" s="33">
        <v>40282.497349537036</v>
      </c>
      <c r="CJ3" t="s">
        <v>276</v>
      </c>
      <c r="CM3">
        <v>100121178106</v>
      </c>
      <c r="CN3" t="s">
        <v>256</v>
      </c>
    </row>
    <row r="4" spans="1:92" x14ac:dyDescent="0.45">
      <c r="A4">
        <v>1.419684799942016E+33</v>
      </c>
      <c r="B4" t="s">
        <v>257</v>
      </c>
      <c r="C4" t="s">
        <v>221</v>
      </c>
      <c r="D4" t="s">
        <v>222</v>
      </c>
      <c r="E4" t="s">
        <v>223</v>
      </c>
      <c r="F4">
        <v>9936892478</v>
      </c>
      <c r="G4" t="s">
        <v>258</v>
      </c>
      <c r="H4" t="s">
        <v>224</v>
      </c>
      <c r="I4">
        <v>37</v>
      </c>
      <c r="J4">
        <v>82</v>
      </c>
      <c r="K4" t="s">
        <v>225</v>
      </c>
      <c r="L4" t="s">
        <v>259</v>
      </c>
      <c r="M4" s="32">
        <v>42431</v>
      </c>
      <c r="N4" t="s">
        <v>227</v>
      </c>
      <c r="O4" t="s">
        <v>228</v>
      </c>
      <c r="P4" t="s">
        <v>229</v>
      </c>
      <c r="Q4" s="32">
        <v>42431</v>
      </c>
      <c r="R4" t="s">
        <v>260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261</v>
      </c>
      <c r="AH4" t="s">
        <v>232</v>
      </c>
      <c r="AI4" t="s">
        <v>233</v>
      </c>
      <c r="AJ4" t="s">
        <v>229</v>
      </c>
      <c r="AK4" t="s">
        <v>229</v>
      </c>
      <c r="AL4">
        <v>2401</v>
      </c>
      <c r="AM4">
        <v>91</v>
      </c>
      <c r="AN4" t="s">
        <v>262</v>
      </c>
      <c r="AO4" t="s">
        <v>235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263</v>
      </c>
      <c r="AV4" t="s">
        <v>241</v>
      </c>
      <c r="AW4" t="s">
        <v>264</v>
      </c>
      <c r="AX4" t="s">
        <v>237</v>
      </c>
      <c r="AY4" t="s">
        <v>238</v>
      </c>
      <c r="AZ4" t="s">
        <v>239</v>
      </c>
      <c r="BA4" t="s">
        <v>265</v>
      </c>
      <c r="BB4" t="s">
        <v>81</v>
      </c>
      <c r="BC4" t="s">
        <v>81</v>
      </c>
      <c r="BD4" t="s">
        <v>266</v>
      </c>
      <c r="BE4" t="s">
        <v>267</v>
      </c>
      <c r="BF4" t="s">
        <v>267</v>
      </c>
      <c r="BG4" t="s">
        <v>268</v>
      </c>
      <c r="BH4" t="s">
        <v>239</v>
      </c>
      <c r="BI4" t="s">
        <v>239</v>
      </c>
      <c r="BJ4" t="s">
        <v>269</v>
      </c>
      <c r="BK4" t="s">
        <v>81</v>
      </c>
      <c r="BL4" t="s">
        <v>81</v>
      </c>
      <c r="BM4" t="s">
        <v>270</v>
      </c>
      <c r="BN4" t="s">
        <v>241</v>
      </c>
      <c r="BO4" t="s">
        <v>267</v>
      </c>
      <c r="BP4" t="s">
        <v>271</v>
      </c>
      <c r="BQ4" t="s">
        <v>264</v>
      </c>
      <c r="BR4" t="s">
        <v>264</v>
      </c>
      <c r="BS4" t="s">
        <v>272</v>
      </c>
      <c r="BT4" t="s">
        <v>267</v>
      </c>
      <c r="BU4" t="s">
        <v>267</v>
      </c>
      <c r="BV4" t="s">
        <v>273</v>
      </c>
      <c r="BW4">
        <v>0</v>
      </c>
      <c r="BX4" t="s">
        <v>238</v>
      </c>
      <c r="BY4" t="s">
        <v>229</v>
      </c>
      <c r="CB4" t="s">
        <v>79</v>
      </c>
      <c r="CC4" t="s">
        <v>250</v>
      </c>
      <c r="CD4" t="s">
        <v>274</v>
      </c>
      <c r="CE4" t="s">
        <v>252</v>
      </c>
      <c r="CF4" t="s">
        <v>253</v>
      </c>
      <c r="CG4" t="s">
        <v>254</v>
      </c>
      <c r="CH4" t="s">
        <v>275</v>
      </c>
      <c r="CI4" s="33">
        <v>42431.808518518519</v>
      </c>
      <c r="CJ4" t="s">
        <v>276</v>
      </c>
      <c r="CN4" t="s">
        <v>229</v>
      </c>
    </row>
    <row r="5" spans="1:92" x14ac:dyDescent="0.45">
      <c r="A5">
        <v>6.2436461441201102E+32</v>
      </c>
      <c r="B5" t="s">
        <v>315</v>
      </c>
      <c r="C5" t="s">
        <v>221</v>
      </c>
      <c r="D5" t="s">
        <v>222</v>
      </c>
      <c r="E5" t="s">
        <v>223</v>
      </c>
      <c r="F5">
        <v>2194436868</v>
      </c>
      <c r="G5" t="s">
        <v>289</v>
      </c>
      <c r="H5" t="s">
        <v>289</v>
      </c>
      <c r="I5">
        <v>58</v>
      </c>
      <c r="J5">
        <v>60</v>
      </c>
      <c r="K5" t="s">
        <v>225</v>
      </c>
      <c r="L5" t="s">
        <v>259</v>
      </c>
      <c r="M5" s="32">
        <v>40667</v>
      </c>
      <c r="N5" t="s">
        <v>227</v>
      </c>
      <c r="O5" t="s">
        <v>228</v>
      </c>
      <c r="P5" t="s">
        <v>229</v>
      </c>
      <c r="Q5" s="32">
        <v>40668</v>
      </c>
      <c r="R5" t="s">
        <v>230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231</v>
      </c>
      <c r="AH5" t="s">
        <v>232</v>
      </c>
      <c r="AI5" t="s">
        <v>233</v>
      </c>
      <c r="AJ5" t="s">
        <v>229</v>
      </c>
      <c r="AK5" t="s">
        <v>229</v>
      </c>
      <c r="AL5">
        <v>2106</v>
      </c>
      <c r="AM5">
        <v>10</v>
      </c>
      <c r="AN5" t="s">
        <v>281</v>
      </c>
      <c r="AO5" t="s">
        <v>235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236</v>
      </c>
      <c r="AV5" t="s">
        <v>81</v>
      </c>
      <c r="AW5" t="s">
        <v>81</v>
      </c>
      <c r="AX5" t="s">
        <v>237</v>
      </c>
      <c r="AY5" t="s">
        <v>239</v>
      </c>
      <c r="AZ5" t="s">
        <v>239</v>
      </c>
      <c r="BA5" t="s">
        <v>316</v>
      </c>
      <c r="BB5" t="s">
        <v>267</v>
      </c>
      <c r="BC5" t="s">
        <v>267</v>
      </c>
      <c r="BD5" t="s">
        <v>317</v>
      </c>
      <c r="BE5" t="s">
        <v>267</v>
      </c>
      <c r="BF5" t="s">
        <v>267</v>
      </c>
      <c r="BG5" t="s">
        <v>318</v>
      </c>
      <c r="BH5" t="s">
        <v>239</v>
      </c>
      <c r="BI5" t="s">
        <v>239</v>
      </c>
      <c r="BJ5" t="s">
        <v>313</v>
      </c>
      <c r="BK5" t="s">
        <v>267</v>
      </c>
      <c r="BL5" t="s">
        <v>267</v>
      </c>
      <c r="BM5" t="s">
        <v>245</v>
      </c>
      <c r="BN5" t="s">
        <v>81</v>
      </c>
      <c r="BO5" t="s">
        <v>81</v>
      </c>
      <c r="BP5" t="s">
        <v>246</v>
      </c>
      <c r="BQ5" t="s">
        <v>81</v>
      </c>
      <c r="BR5" t="s">
        <v>81</v>
      </c>
      <c r="BS5" t="s">
        <v>319</v>
      </c>
      <c r="BT5" t="s">
        <v>264</v>
      </c>
      <c r="BU5" t="s">
        <v>264</v>
      </c>
      <c r="BV5" t="s">
        <v>249</v>
      </c>
      <c r="BW5">
        <v>0</v>
      </c>
      <c r="BX5" t="s">
        <v>238</v>
      </c>
      <c r="BY5" t="s">
        <v>229</v>
      </c>
      <c r="BZ5">
        <v>2.4300000000000002</v>
      </c>
      <c r="CA5">
        <v>0</v>
      </c>
      <c r="CB5" t="s">
        <v>229</v>
      </c>
      <c r="CC5" t="s">
        <v>250</v>
      </c>
      <c r="CD5" t="s">
        <v>320</v>
      </c>
      <c r="CE5" t="s">
        <v>252</v>
      </c>
      <c r="CF5" t="s">
        <v>253</v>
      </c>
      <c r="CG5" t="s">
        <v>254</v>
      </c>
      <c r="CH5" t="s">
        <v>321</v>
      </c>
      <c r="CI5" s="33">
        <v>40668.309745370374</v>
      </c>
      <c r="CJ5" t="s">
        <v>230</v>
      </c>
      <c r="CK5">
        <v>9</v>
      </c>
      <c r="CL5">
        <v>1</v>
      </c>
      <c r="CN5" t="s">
        <v>229</v>
      </c>
    </row>
    <row r="6" spans="1:92" x14ac:dyDescent="0.45">
      <c r="A6">
        <v>6.66978311512019E+32</v>
      </c>
      <c r="B6" t="s">
        <v>220</v>
      </c>
      <c r="C6" t="s">
        <v>221</v>
      </c>
      <c r="D6" t="s">
        <v>222</v>
      </c>
      <c r="E6" t="s">
        <v>223</v>
      </c>
      <c r="F6">
        <v>9038139868</v>
      </c>
      <c r="G6" t="s">
        <v>110</v>
      </c>
      <c r="H6" t="s">
        <v>224</v>
      </c>
      <c r="I6">
        <v>74</v>
      </c>
      <c r="J6">
        <v>83</v>
      </c>
      <c r="K6" t="s">
        <v>225</v>
      </c>
      <c r="L6" t="s">
        <v>226</v>
      </c>
      <c r="M6" s="32">
        <v>43615</v>
      </c>
      <c r="N6" t="s">
        <v>227</v>
      </c>
      <c r="O6" t="s">
        <v>228</v>
      </c>
      <c r="P6" t="s">
        <v>229</v>
      </c>
      <c r="Q6" s="32">
        <v>43615</v>
      </c>
      <c r="R6" t="s">
        <v>230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231</v>
      </c>
      <c r="AH6" t="s">
        <v>232</v>
      </c>
      <c r="AI6" t="s">
        <v>233</v>
      </c>
      <c r="AJ6" t="s">
        <v>229</v>
      </c>
      <c r="AK6" t="s">
        <v>229</v>
      </c>
      <c r="AL6">
        <v>2106</v>
      </c>
      <c r="AM6">
        <v>100</v>
      </c>
      <c r="AN6" t="s">
        <v>234</v>
      </c>
      <c r="AO6" t="s">
        <v>235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236</v>
      </c>
      <c r="AV6" t="s">
        <v>81</v>
      </c>
      <c r="AW6" t="s">
        <v>81</v>
      </c>
      <c r="AX6" t="s">
        <v>237</v>
      </c>
      <c r="AY6" t="s">
        <v>238</v>
      </c>
      <c r="AZ6" t="s">
        <v>239</v>
      </c>
      <c r="BA6" t="s">
        <v>240</v>
      </c>
      <c r="BB6" t="s">
        <v>241</v>
      </c>
      <c r="BC6" t="s">
        <v>241</v>
      </c>
      <c r="BD6" t="s">
        <v>242</v>
      </c>
      <c r="BE6" t="s">
        <v>241</v>
      </c>
      <c r="BF6" t="s">
        <v>241</v>
      </c>
      <c r="BG6" t="s">
        <v>243</v>
      </c>
      <c r="BH6" t="s">
        <v>239</v>
      </c>
      <c r="BI6" t="s">
        <v>239</v>
      </c>
      <c r="BJ6" t="s">
        <v>244</v>
      </c>
      <c r="BK6" t="s">
        <v>81</v>
      </c>
      <c r="BL6" t="s">
        <v>81</v>
      </c>
      <c r="BM6" t="s">
        <v>245</v>
      </c>
      <c r="BN6" t="s">
        <v>81</v>
      </c>
      <c r="BO6" t="s">
        <v>81</v>
      </c>
      <c r="BP6" t="s">
        <v>246</v>
      </c>
      <c r="BQ6" t="s">
        <v>81</v>
      </c>
      <c r="BR6" t="s">
        <v>81</v>
      </c>
      <c r="BS6" t="s">
        <v>247</v>
      </c>
      <c r="BT6" t="s">
        <v>248</v>
      </c>
      <c r="BU6" t="s">
        <v>248</v>
      </c>
      <c r="BV6" t="s">
        <v>249</v>
      </c>
      <c r="BW6">
        <v>0</v>
      </c>
      <c r="BX6" t="s">
        <v>238</v>
      </c>
      <c r="BY6" t="s">
        <v>229</v>
      </c>
      <c r="CB6" t="s">
        <v>79</v>
      </c>
      <c r="CC6" t="s">
        <v>250</v>
      </c>
      <c r="CD6" t="s">
        <v>251</v>
      </c>
      <c r="CE6" t="s">
        <v>252</v>
      </c>
      <c r="CF6" t="s">
        <v>253</v>
      </c>
      <c r="CG6" t="s">
        <v>254</v>
      </c>
      <c r="CH6" t="s">
        <v>255</v>
      </c>
      <c r="CI6" s="33">
        <v>43615.61886574074</v>
      </c>
      <c r="CJ6" t="s">
        <v>230</v>
      </c>
      <c r="CM6">
        <v>100120042488</v>
      </c>
      <c r="CN6" t="s">
        <v>256</v>
      </c>
    </row>
    <row r="7" spans="1:92" x14ac:dyDescent="0.45">
      <c r="A7">
        <v>6.66978351412015E+32</v>
      </c>
      <c r="B7" t="s">
        <v>220</v>
      </c>
      <c r="C7" t="s">
        <v>221</v>
      </c>
      <c r="D7" t="s">
        <v>222</v>
      </c>
      <c r="E7" t="s">
        <v>223</v>
      </c>
      <c r="F7">
        <v>9038139868</v>
      </c>
      <c r="G7" t="s">
        <v>289</v>
      </c>
      <c r="H7" t="s">
        <v>110</v>
      </c>
      <c r="I7">
        <v>58</v>
      </c>
      <c r="J7">
        <v>71</v>
      </c>
      <c r="K7" t="s">
        <v>225</v>
      </c>
      <c r="L7" t="s">
        <v>226</v>
      </c>
      <c r="M7" s="32">
        <v>42179</v>
      </c>
      <c r="N7" t="s">
        <v>227</v>
      </c>
      <c r="O7" t="s">
        <v>228</v>
      </c>
      <c r="P7" t="s">
        <v>229</v>
      </c>
      <c r="Q7" s="32">
        <v>42180</v>
      </c>
      <c r="R7" t="s">
        <v>280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231</v>
      </c>
      <c r="AH7" t="s">
        <v>232</v>
      </c>
      <c r="AI7" t="s">
        <v>233</v>
      </c>
      <c r="AJ7" t="s">
        <v>229</v>
      </c>
      <c r="AK7" t="s">
        <v>229</v>
      </c>
      <c r="AL7">
        <v>2106</v>
      </c>
      <c r="AM7">
        <v>100</v>
      </c>
      <c r="AN7" t="s">
        <v>281</v>
      </c>
      <c r="AO7" t="s">
        <v>296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236</v>
      </c>
      <c r="AV7" t="s">
        <v>81</v>
      </c>
      <c r="AW7" t="s">
        <v>81</v>
      </c>
      <c r="AX7" t="s">
        <v>237</v>
      </c>
      <c r="AY7" t="s">
        <v>238</v>
      </c>
      <c r="AZ7" t="s">
        <v>239</v>
      </c>
      <c r="BA7" t="s">
        <v>240</v>
      </c>
      <c r="BB7" t="s">
        <v>241</v>
      </c>
      <c r="BC7" t="s">
        <v>241</v>
      </c>
      <c r="BD7" t="s">
        <v>242</v>
      </c>
      <c r="BE7" t="s">
        <v>81</v>
      </c>
      <c r="BF7" t="s">
        <v>81</v>
      </c>
      <c r="BG7" t="s">
        <v>243</v>
      </c>
      <c r="BH7" t="s">
        <v>239</v>
      </c>
      <c r="BI7" t="s">
        <v>239</v>
      </c>
      <c r="BJ7" t="s">
        <v>297</v>
      </c>
      <c r="BK7" t="s">
        <v>81</v>
      </c>
      <c r="BL7" t="s">
        <v>81</v>
      </c>
      <c r="BM7" t="s">
        <v>245</v>
      </c>
      <c r="BN7" t="s">
        <v>81</v>
      </c>
      <c r="BO7" t="s">
        <v>81</v>
      </c>
      <c r="BP7" t="s">
        <v>246</v>
      </c>
      <c r="BQ7" t="s">
        <v>81</v>
      </c>
      <c r="BR7" t="s">
        <v>81</v>
      </c>
      <c r="BS7" t="s">
        <v>298</v>
      </c>
      <c r="BT7" t="s">
        <v>248</v>
      </c>
      <c r="BU7" t="s">
        <v>248</v>
      </c>
      <c r="BV7" t="s">
        <v>249</v>
      </c>
      <c r="BW7">
        <v>0</v>
      </c>
      <c r="BX7" t="s">
        <v>238</v>
      </c>
      <c r="BY7" t="s">
        <v>229</v>
      </c>
      <c r="CB7" t="s">
        <v>79</v>
      </c>
      <c r="CC7" t="s">
        <v>250</v>
      </c>
      <c r="CD7" t="s">
        <v>251</v>
      </c>
      <c r="CE7" t="s">
        <v>252</v>
      </c>
      <c r="CF7" t="s">
        <v>253</v>
      </c>
      <c r="CG7" t="s">
        <v>254</v>
      </c>
      <c r="CH7" t="s">
        <v>255</v>
      </c>
      <c r="CI7" s="33">
        <v>42180.686863425923</v>
      </c>
      <c r="CJ7" t="s">
        <v>276</v>
      </c>
      <c r="CM7">
        <v>100120042488</v>
      </c>
      <c r="CN7" t="s">
        <v>256</v>
      </c>
    </row>
    <row r="8" spans="1:92" x14ac:dyDescent="0.45">
      <c r="A8">
        <v>6.6697831992201414E+32</v>
      </c>
      <c r="B8" t="s">
        <v>220</v>
      </c>
      <c r="C8" t="s">
        <v>221</v>
      </c>
      <c r="D8" t="s">
        <v>222</v>
      </c>
      <c r="E8" t="s">
        <v>223</v>
      </c>
      <c r="F8">
        <v>9038139868</v>
      </c>
      <c r="G8" t="s">
        <v>289</v>
      </c>
      <c r="H8" t="s">
        <v>110</v>
      </c>
      <c r="I8">
        <v>67</v>
      </c>
      <c r="J8">
        <v>80</v>
      </c>
      <c r="K8" t="s">
        <v>225</v>
      </c>
      <c r="L8" t="s">
        <v>226</v>
      </c>
      <c r="M8" s="32">
        <v>41962</v>
      </c>
      <c r="N8" t="s">
        <v>227</v>
      </c>
      <c r="O8" t="s">
        <v>228</v>
      </c>
      <c r="P8" t="s">
        <v>229</v>
      </c>
      <c r="Q8" s="32">
        <v>41963</v>
      </c>
      <c r="R8" t="s">
        <v>280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231</v>
      </c>
      <c r="AH8" t="s">
        <v>232</v>
      </c>
      <c r="AI8" t="s">
        <v>233</v>
      </c>
      <c r="AJ8" t="s">
        <v>229</v>
      </c>
      <c r="AK8" t="s">
        <v>229</v>
      </c>
      <c r="AL8">
        <v>2106</v>
      </c>
      <c r="AM8">
        <v>100</v>
      </c>
      <c r="AN8" t="s">
        <v>281</v>
      </c>
      <c r="AO8" t="s">
        <v>235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236</v>
      </c>
      <c r="AV8" t="s">
        <v>81</v>
      </c>
      <c r="AW8" t="s">
        <v>81</v>
      </c>
      <c r="AX8" t="s">
        <v>282</v>
      </c>
      <c r="AY8" t="s">
        <v>239</v>
      </c>
      <c r="AZ8" t="s">
        <v>239</v>
      </c>
      <c r="BA8" t="s">
        <v>240</v>
      </c>
      <c r="BB8" t="s">
        <v>241</v>
      </c>
      <c r="BC8" t="s">
        <v>241</v>
      </c>
      <c r="BD8" t="s">
        <v>242</v>
      </c>
      <c r="BE8" t="s">
        <v>81</v>
      </c>
      <c r="BF8" t="s">
        <v>81</v>
      </c>
      <c r="BG8" t="s">
        <v>243</v>
      </c>
      <c r="BH8" t="s">
        <v>239</v>
      </c>
      <c r="BI8" t="s">
        <v>239</v>
      </c>
      <c r="BJ8" t="s">
        <v>299</v>
      </c>
      <c r="BK8" t="s">
        <v>241</v>
      </c>
      <c r="BL8" t="s">
        <v>241</v>
      </c>
      <c r="BM8" t="s">
        <v>245</v>
      </c>
      <c r="BN8" t="s">
        <v>81</v>
      </c>
      <c r="BO8" t="s">
        <v>81</v>
      </c>
      <c r="BP8" t="s">
        <v>246</v>
      </c>
      <c r="BQ8" t="s">
        <v>81</v>
      </c>
      <c r="BR8" t="s">
        <v>81</v>
      </c>
      <c r="BS8" t="s">
        <v>300</v>
      </c>
      <c r="BT8" t="s">
        <v>248</v>
      </c>
      <c r="BU8" t="s">
        <v>248</v>
      </c>
      <c r="BV8" t="s">
        <v>249</v>
      </c>
      <c r="BW8">
        <v>0</v>
      </c>
      <c r="BX8" t="s">
        <v>238</v>
      </c>
      <c r="BY8" t="s">
        <v>229</v>
      </c>
      <c r="CA8">
        <v>0</v>
      </c>
      <c r="CB8" t="s">
        <v>229</v>
      </c>
      <c r="CC8" t="s">
        <v>250</v>
      </c>
      <c r="CD8" t="s">
        <v>251</v>
      </c>
      <c r="CE8" t="s">
        <v>252</v>
      </c>
      <c r="CF8" t="s">
        <v>253</v>
      </c>
      <c r="CG8" t="s">
        <v>254</v>
      </c>
      <c r="CH8" t="s">
        <v>255</v>
      </c>
      <c r="CI8" s="33">
        <v>41963.654641203706</v>
      </c>
      <c r="CJ8" t="s">
        <v>276</v>
      </c>
      <c r="CK8">
        <v>20</v>
      </c>
      <c r="CL8">
        <v>14</v>
      </c>
      <c r="CM8">
        <v>100120042488</v>
      </c>
      <c r="CN8" t="s">
        <v>256</v>
      </c>
    </row>
    <row r="9" spans="1:92" x14ac:dyDescent="0.45">
      <c r="A9">
        <v>6.6697831992201299E+32</v>
      </c>
      <c r="B9" t="s">
        <v>220</v>
      </c>
      <c r="C9" t="s">
        <v>221</v>
      </c>
      <c r="D9" t="s">
        <v>222</v>
      </c>
      <c r="E9" t="s">
        <v>223</v>
      </c>
      <c r="F9">
        <v>9038139868</v>
      </c>
      <c r="G9" t="s">
        <v>289</v>
      </c>
      <c r="H9" t="s">
        <v>110</v>
      </c>
      <c r="I9">
        <v>68</v>
      </c>
      <c r="J9">
        <v>80</v>
      </c>
      <c r="K9" t="s">
        <v>225</v>
      </c>
      <c r="L9" t="s">
        <v>226</v>
      </c>
      <c r="M9" s="32">
        <v>41345</v>
      </c>
      <c r="N9" t="s">
        <v>227</v>
      </c>
      <c r="O9" t="s">
        <v>228</v>
      </c>
      <c r="P9" t="s">
        <v>229</v>
      </c>
      <c r="Q9" s="32">
        <v>41345</v>
      </c>
      <c r="R9" t="s">
        <v>280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231</v>
      </c>
      <c r="AH9" t="s">
        <v>232</v>
      </c>
      <c r="AI9" t="s">
        <v>233</v>
      </c>
      <c r="AJ9" t="s">
        <v>229</v>
      </c>
      <c r="AK9" t="s">
        <v>229</v>
      </c>
      <c r="AL9">
        <v>2106</v>
      </c>
      <c r="AM9">
        <v>100</v>
      </c>
      <c r="AN9" t="s">
        <v>281</v>
      </c>
      <c r="AO9" t="s">
        <v>235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236</v>
      </c>
      <c r="AV9" t="s">
        <v>81</v>
      </c>
      <c r="AW9" t="s">
        <v>81</v>
      </c>
      <c r="AX9" t="s">
        <v>237</v>
      </c>
      <c r="AY9" t="s">
        <v>239</v>
      </c>
      <c r="AZ9" t="s">
        <v>239</v>
      </c>
      <c r="BA9" t="s">
        <v>240</v>
      </c>
      <c r="BB9" t="s">
        <v>241</v>
      </c>
      <c r="BC9" t="s">
        <v>241</v>
      </c>
      <c r="BD9" t="s">
        <v>242</v>
      </c>
      <c r="BE9" t="s">
        <v>81</v>
      </c>
      <c r="BF9" t="s">
        <v>81</v>
      </c>
      <c r="BG9" t="s">
        <v>243</v>
      </c>
      <c r="BH9" t="s">
        <v>239</v>
      </c>
      <c r="BI9" t="s">
        <v>239</v>
      </c>
      <c r="BJ9" t="s">
        <v>309</v>
      </c>
      <c r="BK9" t="s">
        <v>81</v>
      </c>
      <c r="BL9" t="s">
        <v>81</v>
      </c>
      <c r="BM9" t="s">
        <v>245</v>
      </c>
      <c r="BN9" t="s">
        <v>81</v>
      </c>
      <c r="BO9" t="s">
        <v>81</v>
      </c>
      <c r="BP9" t="s">
        <v>246</v>
      </c>
      <c r="BQ9" t="s">
        <v>81</v>
      </c>
      <c r="BR9" t="s">
        <v>81</v>
      </c>
      <c r="BS9" t="s">
        <v>310</v>
      </c>
      <c r="BT9" t="s">
        <v>241</v>
      </c>
      <c r="BU9" t="s">
        <v>241</v>
      </c>
      <c r="BV9" t="s">
        <v>249</v>
      </c>
      <c r="BW9">
        <v>0</v>
      </c>
      <c r="BX9" t="s">
        <v>238</v>
      </c>
      <c r="BY9" t="s">
        <v>229</v>
      </c>
      <c r="CA9">
        <v>0</v>
      </c>
      <c r="CB9" t="s">
        <v>229</v>
      </c>
      <c r="CC9" t="s">
        <v>250</v>
      </c>
      <c r="CD9" t="s">
        <v>251</v>
      </c>
      <c r="CE9" t="s">
        <v>252</v>
      </c>
      <c r="CF9" t="s">
        <v>253</v>
      </c>
      <c r="CG9" t="s">
        <v>254</v>
      </c>
      <c r="CH9" t="s">
        <v>255</v>
      </c>
      <c r="CI9" s="33">
        <v>41345.878391203703</v>
      </c>
      <c r="CJ9" t="s">
        <v>276</v>
      </c>
      <c r="CK9">
        <v>17</v>
      </c>
      <c r="CL9">
        <v>7</v>
      </c>
      <c r="CM9">
        <v>100120042488</v>
      </c>
      <c r="CN9" t="s">
        <v>256</v>
      </c>
    </row>
    <row r="10" spans="1:92" x14ac:dyDescent="0.45">
      <c r="A10">
        <v>6.6697839893201106E+32</v>
      </c>
      <c r="B10" t="s">
        <v>220</v>
      </c>
      <c r="C10" t="s">
        <v>221</v>
      </c>
      <c r="D10" t="s">
        <v>222</v>
      </c>
      <c r="E10" t="s">
        <v>223</v>
      </c>
      <c r="F10">
        <v>9038139868</v>
      </c>
      <c r="G10" t="s">
        <v>278</v>
      </c>
      <c r="H10" t="s">
        <v>289</v>
      </c>
      <c r="I10">
        <v>50</v>
      </c>
      <c r="J10">
        <v>65</v>
      </c>
      <c r="K10" t="s">
        <v>225</v>
      </c>
      <c r="L10" t="s">
        <v>226</v>
      </c>
      <c r="M10" s="32">
        <v>40770</v>
      </c>
      <c r="N10" t="s">
        <v>227</v>
      </c>
      <c r="O10" t="s">
        <v>228</v>
      </c>
      <c r="P10" t="s">
        <v>229</v>
      </c>
      <c r="Q10" s="32">
        <v>40771</v>
      </c>
      <c r="R10" t="s">
        <v>260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231</v>
      </c>
      <c r="AH10" t="s">
        <v>232</v>
      </c>
      <c r="AI10" t="s">
        <v>233</v>
      </c>
      <c r="AJ10" t="s">
        <v>229</v>
      </c>
      <c r="AK10" t="s">
        <v>229</v>
      </c>
      <c r="AL10">
        <v>2106</v>
      </c>
      <c r="AM10">
        <v>100</v>
      </c>
      <c r="AN10" t="s">
        <v>281</v>
      </c>
      <c r="AO10" t="s">
        <v>235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311</v>
      </c>
      <c r="AV10" t="s">
        <v>241</v>
      </c>
      <c r="AW10" t="s">
        <v>241</v>
      </c>
      <c r="AX10" t="s">
        <v>237</v>
      </c>
      <c r="AY10" t="s">
        <v>239</v>
      </c>
      <c r="AZ10" t="s">
        <v>239</v>
      </c>
      <c r="BA10" t="s">
        <v>240</v>
      </c>
      <c r="BB10" t="s">
        <v>241</v>
      </c>
      <c r="BC10" t="s">
        <v>241</v>
      </c>
      <c r="BD10" t="s">
        <v>290</v>
      </c>
      <c r="BE10" t="s">
        <v>264</v>
      </c>
      <c r="BF10" t="s">
        <v>264</v>
      </c>
      <c r="BG10" t="s">
        <v>312</v>
      </c>
      <c r="BH10" t="s">
        <v>239</v>
      </c>
      <c r="BI10" t="s">
        <v>239</v>
      </c>
      <c r="BJ10" t="s">
        <v>313</v>
      </c>
      <c r="BK10" t="s">
        <v>267</v>
      </c>
      <c r="BL10" t="s">
        <v>267</v>
      </c>
      <c r="BM10" t="s">
        <v>245</v>
      </c>
      <c r="BN10" t="s">
        <v>81</v>
      </c>
      <c r="BO10" t="s">
        <v>81</v>
      </c>
      <c r="BP10" t="s">
        <v>246</v>
      </c>
      <c r="BQ10" t="s">
        <v>81</v>
      </c>
      <c r="BR10" t="s">
        <v>81</v>
      </c>
      <c r="BS10" t="s">
        <v>314</v>
      </c>
      <c r="BT10" t="s">
        <v>241</v>
      </c>
      <c r="BU10" t="s">
        <v>241</v>
      </c>
      <c r="BV10" t="s">
        <v>249</v>
      </c>
      <c r="BW10">
        <v>0</v>
      </c>
      <c r="BX10" t="s">
        <v>238</v>
      </c>
      <c r="BY10" t="s">
        <v>229</v>
      </c>
      <c r="BZ10">
        <v>2.36</v>
      </c>
      <c r="CA10">
        <v>0</v>
      </c>
      <c r="CB10" t="s">
        <v>229</v>
      </c>
      <c r="CC10" t="s">
        <v>250</v>
      </c>
      <c r="CD10" t="s">
        <v>251</v>
      </c>
      <c r="CE10" t="s">
        <v>252</v>
      </c>
      <c r="CF10" t="s">
        <v>253</v>
      </c>
      <c r="CG10" t="s">
        <v>254</v>
      </c>
      <c r="CH10" t="s">
        <v>308</v>
      </c>
      <c r="CI10" s="33">
        <v>40771.47934027778</v>
      </c>
      <c r="CJ10" t="s">
        <v>276</v>
      </c>
      <c r="CK10">
        <v>12</v>
      </c>
      <c r="CL10">
        <v>4</v>
      </c>
      <c r="CM10">
        <v>100120042488</v>
      </c>
      <c r="CN10" t="s">
        <v>256</v>
      </c>
    </row>
    <row r="11" spans="1:92" x14ac:dyDescent="0.45">
      <c r="A11">
        <v>1.1739165299620141E+33</v>
      </c>
      <c r="B11" t="s">
        <v>301</v>
      </c>
      <c r="C11" t="s">
        <v>221</v>
      </c>
      <c r="D11" t="s">
        <v>222</v>
      </c>
      <c r="E11" t="s">
        <v>223</v>
      </c>
      <c r="F11">
        <v>7553265278</v>
      </c>
      <c r="G11" t="s">
        <v>224</v>
      </c>
      <c r="H11" t="s">
        <v>224</v>
      </c>
      <c r="I11">
        <v>83</v>
      </c>
      <c r="J11">
        <v>85</v>
      </c>
      <c r="K11" t="s">
        <v>225</v>
      </c>
      <c r="L11" t="s">
        <v>226</v>
      </c>
      <c r="M11" s="32">
        <v>41838</v>
      </c>
      <c r="N11" t="s">
        <v>227</v>
      </c>
      <c r="O11" t="s">
        <v>228</v>
      </c>
      <c r="P11" t="s">
        <v>229</v>
      </c>
      <c r="Q11" s="32">
        <v>41842</v>
      </c>
      <c r="R11" t="s">
        <v>302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231</v>
      </c>
      <c r="AH11" t="s">
        <v>232</v>
      </c>
      <c r="AI11" t="s">
        <v>233</v>
      </c>
      <c r="AJ11" t="s">
        <v>229</v>
      </c>
      <c r="AK11" t="s">
        <v>229</v>
      </c>
      <c r="AL11">
        <v>2106</v>
      </c>
      <c r="AM11">
        <v>100</v>
      </c>
      <c r="AN11" t="s">
        <v>262</v>
      </c>
      <c r="AO11" t="s">
        <v>235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303</v>
      </c>
      <c r="AV11" t="s">
        <v>248</v>
      </c>
      <c r="AW11" t="s">
        <v>248</v>
      </c>
      <c r="AX11" t="s">
        <v>304</v>
      </c>
      <c r="AY11" t="s">
        <v>239</v>
      </c>
      <c r="AZ11" t="s">
        <v>239</v>
      </c>
      <c r="BA11" t="s">
        <v>240</v>
      </c>
      <c r="BB11" t="s">
        <v>81</v>
      </c>
      <c r="BC11" t="s">
        <v>81</v>
      </c>
      <c r="BD11" t="s">
        <v>242</v>
      </c>
      <c r="BE11" t="s">
        <v>81</v>
      </c>
      <c r="BF11" t="s">
        <v>81</v>
      </c>
      <c r="BG11" t="s">
        <v>243</v>
      </c>
      <c r="BH11" t="s">
        <v>239</v>
      </c>
      <c r="BI11" t="s">
        <v>239</v>
      </c>
      <c r="BJ11" t="s">
        <v>305</v>
      </c>
      <c r="BK11" t="s">
        <v>248</v>
      </c>
      <c r="BL11" t="s">
        <v>248</v>
      </c>
      <c r="BM11" t="s">
        <v>245</v>
      </c>
      <c r="BN11" t="s">
        <v>81</v>
      </c>
      <c r="BO11" t="s">
        <v>81</v>
      </c>
      <c r="BP11" t="s">
        <v>246</v>
      </c>
      <c r="BQ11" t="s">
        <v>81</v>
      </c>
      <c r="BR11" t="s">
        <v>81</v>
      </c>
      <c r="BS11" t="s">
        <v>306</v>
      </c>
      <c r="BT11" t="s">
        <v>248</v>
      </c>
      <c r="BU11" t="s">
        <v>248</v>
      </c>
      <c r="BV11" t="s">
        <v>249</v>
      </c>
      <c r="BW11">
        <v>0</v>
      </c>
      <c r="BX11" t="s">
        <v>238</v>
      </c>
      <c r="BY11" t="s">
        <v>229</v>
      </c>
      <c r="CB11" t="s">
        <v>229</v>
      </c>
      <c r="CC11" t="s">
        <v>250</v>
      </c>
      <c r="CD11" t="s">
        <v>307</v>
      </c>
      <c r="CE11" t="s">
        <v>252</v>
      </c>
      <c r="CF11" t="s">
        <v>253</v>
      </c>
      <c r="CG11" t="s">
        <v>254</v>
      </c>
      <c r="CH11" t="s">
        <v>308</v>
      </c>
      <c r="CI11" s="33">
        <v>41842.308634259258</v>
      </c>
      <c r="CJ11" t="s">
        <v>276</v>
      </c>
      <c r="CK11">
        <v>30</v>
      </c>
      <c r="CL11">
        <v>25</v>
      </c>
      <c r="CM11">
        <v>100121178075</v>
      </c>
      <c r="CN11" t="s">
        <v>256</v>
      </c>
    </row>
    <row r="12" spans="1:92" x14ac:dyDescent="0.45">
      <c r="A12">
        <v>1.4034488738520159E+33</v>
      </c>
      <c r="B12" t="s">
        <v>288</v>
      </c>
      <c r="C12" t="s">
        <v>221</v>
      </c>
      <c r="D12" t="s">
        <v>222</v>
      </c>
      <c r="E12" t="s">
        <v>223</v>
      </c>
      <c r="F12">
        <v>6537381478</v>
      </c>
      <c r="G12" t="s">
        <v>289</v>
      </c>
      <c r="H12" t="s">
        <v>110</v>
      </c>
      <c r="I12">
        <v>56</v>
      </c>
      <c r="J12">
        <v>73</v>
      </c>
      <c r="K12" t="s">
        <v>225</v>
      </c>
      <c r="L12" t="s">
        <v>226</v>
      </c>
      <c r="M12" s="32">
        <v>42361</v>
      </c>
      <c r="N12" t="s">
        <v>227</v>
      </c>
      <c r="O12" t="s">
        <v>228</v>
      </c>
      <c r="P12" t="s">
        <v>229</v>
      </c>
      <c r="Q12" s="32">
        <v>42408</v>
      </c>
      <c r="R12" t="s">
        <v>260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231</v>
      </c>
      <c r="AH12" t="s">
        <v>232</v>
      </c>
      <c r="AI12" t="s">
        <v>233</v>
      </c>
      <c r="AJ12" t="s">
        <v>229</v>
      </c>
      <c r="AK12" t="s">
        <v>229</v>
      </c>
      <c r="AL12">
        <v>2106</v>
      </c>
      <c r="AM12">
        <v>50</v>
      </c>
      <c r="AN12" t="s">
        <v>281</v>
      </c>
      <c r="AO12" t="s">
        <v>235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236</v>
      </c>
      <c r="AV12" t="s">
        <v>81</v>
      </c>
      <c r="AW12" t="s">
        <v>81</v>
      </c>
      <c r="AX12" t="s">
        <v>237</v>
      </c>
      <c r="AY12" t="s">
        <v>238</v>
      </c>
      <c r="AZ12" t="s">
        <v>239</v>
      </c>
      <c r="BA12" t="s">
        <v>283</v>
      </c>
      <c r="BB12" t="s">
        <v>264</v>
      </c>
      <c r="BC12" t="s">
        <v>264</v>
      </c>
      <c r="BD12" t="s">
        <v>290</v>
      </c>
      <c r="BE12" t="s">
        <v>264</v>
      </c>
      <c r="BF12" t="s">
        <v>264</v>
      </c>
      <c r="BG12" t="s">
        <v>291</v>
      </c>
      <c r="BH12" t="s">
        <v>239</v>
      </c>
      <c r="BI12" t="s">
        <v>239</v>
      </c>
      <c r="BJ12" t="s">
        <v>292</v>
      </c>
      <c r="BK12" t="s">
        <v>81</v>
      </c>
      <c r="BL12" t="s">
        <v>81</v>
      </c>
      <c r="BM12" t="s">
        <v>245</v>
      </c>
      <c r="BN12" t="s">
        <v>81</v>
      </c>
      <c r="BO12" t="s">
        <v>81</v>
      </c>
      <c r="BP12" t="s">
        <v>246</v>
      </c>
      <c r="BQ12" t="s">
        <v>81</v>
      </c>
      <c r="BR12" t="s">
        <v>81</v>
      </c>
      <c r="BS12" t="s">
        <v>293</v>
      </c>
      <c r="BT12" t="s">
        <v>241</v>
      </c>
      <c r="BU12" t="s">
        <v>241</v>
      </c>
      <c r="BV12" t="s">
        <v>249</v>
      </c>
      <c r="BW12">
        <v>0</v>
      </c>
      <c r="BX12" t="s">
        <v>238</v>
      </c>
      <c r="BY12" t="s">
        <v>229</v>
      </c>
      <c r="CB12" t="s">
        <v>79</v>
      </c>
      <c r="CC12" t="s">
        <v>250</v>
      </c>
      <c r="CD12" t="s">
        <v>294</v>
      </c>
      <c r="CE12" t="s">
        <v>252</v>
      </c>
      <c r="CF12" t="s">
        <v>253</v>
      </c>
      <c r="CG12" t="s">
        <v>254</v>
      </c>
      <c r="CH12" t="s">
        <v>295</v>
      </c>
      <c r="CI12" s="33">
        <v>42408.431956018518</v>
      </c>
      <c r="CJ12" t="s">
        <v>276</v>
      </c>
      <c r="CM12">
        <v>100120042489</v>
      </c>
      <c r="CN12" t="s">
        <v>256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sheetPr codeName="Sheet14"/>
  <dimension ref="A1:R97"/>
  <sheetViews>
    <sheetView workbookViewId="0">
      <selection activeCell="C1" sqref="C1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327</v>
      </c>
      <c r="B1" s="29" t="s">
        <v>223</v>
      </c>
      <c r="C1" t="s">
        <v>350</v>
      </c>
      <c r="R1" t="s">
        <v>331</v>
      </c>
    </row>
    <row r="2" spans="1:18" x14ac:dyDescent="0.45">
      <c r="A2" t="s">
        <v>330</v>
      </c>
      <c r="B2" s="29" t="s">
        <v>220</v>
      </c>
      <c r="C2" t="s">
        <v>332</v>
      </c>
      <c r="R2" t="str" cm="1">
        <f t="array" ref="R2:R7">_xlfn.UNIQUE(EPCdata[address1])</f>
        <v>2 Jubilee Cottages</v>
      </c>
    </row>
    <row r="3" spans="1:18" x14ac:dyDescent="0.45">
      <c r="A3" t="s">
        <v>329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328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sheetPr codeName="Sheet15"/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333</v>
      </c>
      <c r="B1" t="s">
        <v>334</v>
      </c>
      <c r="C1" t="s">
        <v>335</v>
      </c>
      <c r="D1" t="s">
        <v>336</v>
      </c>
      <c r="E1" t="s">
        <v>337</v>
      </c>
    </row>
    <row r="2" spans="1:5" x14ac:dyDescent="0.45">
      <c r="A2" t="s">
        <v>338</v>
      </c>
      <c r="B2" t="s">
        <v>258</v>
      </c>
      <c r="C2" t="s">
        <v>339</v>
      </c>
      <c r="D2" s="32">
        <v>46082</v>
      </c>
    </row>
    <row r="3" spans="1:5" x14ac:dyDescent="0.45">
      <c r="A3" t="s">
        <v>340</v>
      </c>
      <c r="B3" t="s">
        <v>289</v>
      </c>
      <c r="C3" t="s">
        <v>341</v>
      </c>
      <c r="D3" s="32">
        <v>44320</v>
      </c>
      <c r="E3" t="s">
        <v>342</v>
      </c>
    </row>
    <row r="4" spans="1:5" x14ac:dyDescent="0.45">
      <c r="A4" t="s">
        <v>343</v>
      </c>
      <c r="B4" t="s">
        <v>110</v>
      </c>
      <c r="C4" t="s">
        <v>344</v>
      </c>
      <c r="D4" s="32">
        <v>47267</v>
      </c>
    </row>
    <row r="5" spans="1:5" x14ac:dyDescent="0.45">
      <c r="A5" t="s">
        <v>345</v>
      </c>
      <c r="B5" t="s">
        <v>224</v>
      </c>
      <c r="C5" t="s">
        <v>346</v>
      </c>
      <c r="D5" s="32">
        <v>45494</v>
      </c>
      <c r="E5" t="s">
        <v>342</v>
      </c>
    </row>
    <row r="6" spans="1:5" x14ac:dyDescent="0.45">
      <c r="A6" t="s">
        <v>347</v>
      </c>
      <c r="B6" t="s">
        <v>289</v>
      </c>
      <c r="C6" t="s">
        <v>348</v>
      </c>
      <c r="D6" s="32">
        <v>46060</v>
      </c>
    </row>
    <row r="7" spans="1:5" x14ac:dyDescent="0.45">
      <c r="A7" t="s">
        <v>349</v>
      </c>
      <c r="B7" t="s">
        <v>278</v>
      </c>
      <c r="C7" t="s">
        <v>339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 codeName="Sheet16">
    <pageSetUpPr fitToPage="1"/>
  </sheetPr>
  <dimension ref="A1:G44"/>
  <sheetViews>
    <sheetView workbookViewId="0">
      <selection activeCell="H7" sqref="H7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406</v>
      </c>
      <c r="C1" s="24" t="s">
        <v>407</v>
      </c>
      <c r="D1" s="24" t="s">
        <v>3</v>
      </c>
      <c r="E1" s="24" t="s">
        <v>408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sheetPr codeName="Sheet17"/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409</v>
      </c>
      <c r="B2" t="s">
        <v>410</v>
      </c>
      <c r="C2" t="s">
        <v>411</v>
      </c>
      <c r="D2" t="s">
        <v>412</v>
      </c>
      <c r="E2" t="s">
        <v>413</v>
      </c>
      <c r="F2" t="s">
        <v>414</v>
      </c>
      <c r="G2" t="s">
        <v>415</v>
      </c>
    </row>
    <row r="3" spans="1:7" x14ac:dyDescent="0.45">
      <c r="A3">
        <v>0</v>
      </c>
      <c r="B3">
        <v>0</v>
      </c>
      <c r="C3" t="s">
        <v>416</v>
      </c>
      <c r="D3" t="s">
        <v>417</v>
      </c>
      <c r="E3" s="32">
        <f>DATE(MID(C3,2,4),MID(C3,7,2),MID(C3,10,2))</f>
        <v>45428</v>
      </c>
      <c r="F3" s="51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417</v>
      </c>
      <c r="D4" t="s">
        <v>418</v>
      </c>
      <c r="E4" s="32">
        <f t="shared" ref="E4:E67" si="0">DATE(MID(C4,2,4),MID(C4,7,2),MID(C4,10,2))</f>
        <v>45428</v>
      </c>
      <c r="F4" s="51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418</v>
      </c>
      <c r="D5" t="s">
        <v>419</v>
      </c>
      <c r="E5" s="32">
        <f t="shared" si="0"/>
        <v>45428</v>
      </c>
      <c r="F5" s="51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419</v>
      </c>
      <c r="D6" t="s">
        <v>420</v>
      </c>
      <c r="E6" s="32">
        <f t="shared" si="0"/>
        <v>45428</v>
      </c>
      <c r="F6" s="51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420</v>
      </c>
      <c r="D7" t="s">
        <v>421</v>
      </c>
      <c r="E7" s="32">
        <f t="shared" si="0"/>
        <v>45428</v>
      </c>
      <c r="F7" s="51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421</v>
      </c>
      <c r="D8" t="s">
        <v>422</v>
      </c>
      <c r="E8" s="32">
        <f t="shared" si="0"/>
        <v>45428</v>
      </c>
      <c r="F8" s="51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422</v>
      </c>
      <c r="D9" t="s">
        <v>423</v>
      </c>
      <c r="E9" s="32">
        <f t="shared" si="0"/>
        <v>45428</v>
      </c>
      <c r="F9" s="51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423</v>
      </c>
      <c r="D10" t="s">
        <v>424</v>
      </c>
      <c r="E10" s="32">
        <f t="shared" si="0"/>
        <v>45428</v>
      </c>
      <c r="F10" s="51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424</v>
      </c>
      <c r="D11" t="s">
        <v>425</v>
      </c>
      <c r="E11" s="32">
        <f t="shared" si="0"/>
        <v>45428</v>
      </c>
      <c r="F11" s="51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425</v>
      </c>
      <c r="D12" t="s">
        <v>426</v>
      </c>
      <c r="E12" s="32">
        <f t="shared" si="0"/>
        <v>45428</v>
      </c>
      <c r="F12" s="51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426</v>
      </c>
      <c r="D13" t="s">
        <v>427</v>
      </c>
      <c r="E13" s="32">
        <f t="shared" si="0"/>
        <v>45428</v>
      </c>
      <c r="F13" s="51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427</v>
      </c>
      <c r="D14" t="s">
        <v>428</v>
      </c>
      <c r="E14" s="32">
        <f t="shared" si="0"/>
        <v>45428</v>
      </c>
      <c r="F14" s="51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428</v>
      </c>
      <c r="D15" t="s">
        <v>429</v>
      </c>
      <c r="E15" s="32">
        <f t="shared" si="0"/>
        <v>45428</v>
      </c>
      <c r="F15" s="51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429</v>
      </c>
      <c r="D16" t="s">
        <v>430</v>
      </c>
      <c r="E16" s="32">
        <f t="shared" si="0"/>
        <v>45428</v>
      </c>
      <c r="F16" s="51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430</v>
      </c>
      <c r="D17" t="s">
        <v>431</v>
      </c>
      <c r="E17" s="32">
        <f t="shared" si="0"/>
        <v>45428</v>
      </c>
      <c r="F17" s="51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431</v>
      </c>
      <c r="D18" t="s">
        <v>432</v>
      </c>
      <c r="E18" s="32">
        <f t="shared" si="0"/>
        <v>45428</v>
      </c>
      <c r="F18" s="51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432</v>
      </c>
      <c r="D19" t="s">
        <v>433</v>
      </c>
      <c r="E19" s="32">
        <f t="shared" si="0"/>
        <v>45428</v>
      </c>
      <c r="F19" s="51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433</v>
      </c>
      <c r="D20" t="s">
        <v>434</v>
      </c>
      <c r="E20" s="32">
        <f t="shared" si="0"/>
        <v>45428</v>
      </c>
      <c r="F20" s="51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434</v>
      </c>
      <c r="D21" t="s">
        <v>435</v>
      </c>
      <c r="E21" s="32">
        <f t="shared" si="0"/>
        <v>45428</v>
      </c>
      <c r="F21" s="51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435</v>
      </c>
      <c r="D22" t="s">
        <v>436</v>
      </c>
      <c r="E22" s="32">
        <f t="shared" si="0"/>
        <v>45428</v>
      </c>
      <c r="F22" s="51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436</v>
      </c>
      <c r="D23" t="s">
        <v>437</v>
      </c>
      <c r="E23" s="32">
        <f t="shared" si="0"/>
        <v>45428</v>
      </c>
      <c r="F23" s="51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437</v>
      </c>
      <c r="D24" t="s">
        <v>438</v>
      </c>
      <c r="E24" s="32">
        <f t="shared" si="0"/>
        <v>45429</v>
      </c>
      <c r="F24" s="51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438</v>
      </c>
      <c r="D25" t="s">
        <v>439</v>
      </c>
      <c r="E25" s="32">
        <f t="shared" si="0"/>
        <v>45429</v>
      </c>
      <c r="F25" s="51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439</v>
      </c>
      <c r="D26" t="s">
        <v>440</v>
      </c>
      <c r="E26" s="32">
        <f t="shared" si="0"/>
        <v>45429</v>
      </c>
      <c r="F26" s="51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440</v>
      </c>
      <c r="D27" t="s">
        <v>441</v>
      </c>
      <c r="E27" s="32">
        <f t="shared" si="0"/>
        <v>45429</v>
      </c>
      <c r="F27" s="51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441</v>
      </c>
      <c r="D28" t="s">
        <v>442</v>
      </c>
      <c r="E28" s="32">
        <f t="shared" si="0"/>
        <v>45429</v>
      </c>
      <c r="F28" s="51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442</v>
      </c>
      <c r="D29" t="s">
        <v>443</v>
      </c>
      <c r="E29" s="32">
        <f t="shared" si="0"/>
        <v>45429</v>
      </c>
      <c r="F29" s="51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443</v>
      </c>
      <c r="D30" t="s">
        <v>444</v>
      </c>
      <c r="E30" s="32">
        <f t="shared" si="0"/>
        <v>45429</v>
      </c>
      <c r="F30" s="51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444</v>
      </c>
      <c r="D31" t="s">
        <v>445</v>
      </c>
      <c r="E31" s="32">
        <f t="shared" si="0"/>
        <v>45429</v>
      </c>
      <c r="F31" s="51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445</v>
      </c>
      <c r="D32" t="s">
        <v>446</v>
      </c>
      <c r="E32" s="32">
        <f t="shared" si="0"/>
        <v>45429</v>
      </c>
      <c r="F32" s="51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446</v>
      </c>
      <c r="D33" t="s">
        <v>447</v>
      </c>
      <c r="E33" s="32">
        <f t="shared" si="0"/>
        <v>45429</v>
      </c>
      <c r="F33" s="51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447</v>
      </c>
      <c r="D34" t="s">
        <v>448</v>
      </c>
      <c r="E34" s="32">
        <f t="shared" si="0"/>
        <v>45429</v>
      </c>
      <c r="F34" s="51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448</v>
      </c>
      <c r="D35" t="s">
        <v>449</v>
      </c>
      <c r="E35" s="32">
        <f t="shared" si="0"/>
        <v>45429</v>
      </c>
      <c r="F35" s="51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449</v>
      </c>
      <c r="D36" t="s">
        <v>450</v>
      </c>
      <c r="E36" s="32">
        <f t="shared" si="0"/>
        <v>45429</v>
      </c>
      <c r="F36" s="51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450</v>
      </c>
      <c r="D37" t="s">
        <v>451</v>
      </c>
      <c r="E37" s="32">
        <f t="shared" si="0"/>
        <v>45429</v>
      </c>
      <c r="F37" s="51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451</v>
      </c>
      <c r="D38" t="s">
        <v>452</v>
      </c>
      <c r="E38" s="32">
        <f t="shared" si="0"/>
        <v>45429</v>
      </c>
      <c r="F38" s="51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452</v>
      </c>
      <c r="D39" t="s">
        <v>453</v>
      </c>
      <c r="E39" s="32">
        <f t="shared" si="0"/>
        <v>45429</v>
      </c>
      <c r="F39" s="51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453</v>
      </c>
      <c r="D40" t="s">
        <v>454</v>
      </c>
      <c r="E40" s="32">
        <f t="shared" si="0"/>
        <v>45429</v>
      </c>
      <c r="F40" s="51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454</v>
      </c>
      <c r="D41" t="s">
        <v>455</v>
      </c>
      <c r="E41" s="32">
        <f t="shared" si="0"/>
        <v>45429</v>
      </c>
      <c r="F41" s="51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455</v>
      </c>
      <c r="D42" t="s">
        <v>456</v>
      </c>
      <c r="E42" s="32">
        <f t="shared" si="0"/>
        <v>45429</v>
      </c>
      <c r="F42" s="51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456</v>
      </c>
      <c r="D43" t="s">
        <v>457</v>
      </c>
      <c r="E43" s="32">
        <f t="shared" si="0"/>
        <v>45429</v>
      </c>
      <c r="F43" s="51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457</v>
      </c>
      <c r="D44" t="s">
        <v>458</v>
      </c>
      <c r="E44" s="32">
        <f t="shared" si="0"/>
        <v>45429</v>
      </c>
      <c r="F44" s="51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458</v>
      </c>
      <c r="D45" t="s">
        <v>459</v>
      </c>
      <c r="E45" s="32">
        <f t="shared" si="0"/>
        <v>45429</v>
      </c>
      <c r="F45" s="51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459</v>
      </c>
      <c r="D46" t="s">
        <v>460</v>
      </c>
      <c r="E46" s="32">
        <f t="shared" si="0"/>
        <v>45429</v>
      </c>
      <c r="F46" s="51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460</v>
      </c>
      <c r="D47" t="s">
        <v>461</v>
      </c>
      <c r="E47" s="32">
        <f t="shared" si="0"/>
        <v>45429</v>
      </c>
      <c r="F47" s="51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461</v>
      </c>
      <c r="D48" t="s">
        <v>462</v>
      </c>
      <c r="E48" s="32">
        <f t="shared" si="0"/>
        <v>45429</v>
      </c>
      <c r="F48" s="51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462</v>
      </c>
      <c r="D49" t="s">
        <v>463</v>
      </c>
      <c r="E49" s="32">
        <f t="shared" si="0"/>
        <v>45429</v>
      </c>
      <c r="F49" s="51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463</v>
      </c>
      <c r="D50" t="s">
        <v>464</v>
      </c>
      <c r="E50" s="32">
        <f t="shared" si="0"/>
        <v>45429</v>
      </c>
      <c r="F50" s="51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464</v>
      </c>
      <c r="D51" t="s">
        <v>465</v>
      </c>
      <c r="E51" s="32">
        <f t="shared" si="0"/>
        <v>45429</v>
      </c>
      <c r="F51" s="51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465</v>
      </c>
      <c r="D52" t="s">
        <v>466</v>
      </c>
      <c r="E52" s="32">
        <f t="shared" si="0"/>
        <v>45429</v>
      </c>
      <c r="F52" s="51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466</v>
      </c>
      <c r="D53" t="s">
        <v>467</v>
      </c>
      <c r="E53" s="32">
        <f t="shared" si="0"/>
        <v>45429</v>
      </c>
      <c r="F53" s="51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467</v>
      </c>
      <c r="D54" t="s">
        <v>468</v>
      </c>
      <c r="E54" s="32">
        <f t="shared" si="0"/>
        <v>45429</v>
      </c>
      <c r="F54" s="51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468</v>
      </c>
      <c r="D55" t="s">
        <v>469</v>
      </c>
      <c r="E55" s="32">
        <f t="shared" si="0"/>
        <v>45429</v>
      </c>
      <c r="F55" s="51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469</v>
      </c>
      <c r="D56" t="s">
        <v>470</v>
      </c>
      <c r="E56" s="32">
        <f t="shared" si="0"/>
        <v>45429</v>
      </c>
      <c r="F56" s="51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470</v>
      </c>
      <c r="D57" t="s">
        <v>471</v>
      </c>
      <c r="E57" s="32">
        <f t="shared" si="0"/>
        <v>45429</v>
      </c>
      <c r="F57" s="51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471</v>
      </c>
      <c r="D58" t="s">
        <v>472</v>
      </c>
      <c r="E58" s="32">
        <f t="shared" si="0"/>
        <v>45429</v>
      </c>
      <c r="F58" s="51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472</v>
      </c>
      <c r="D59" t="s">
        <v>473</v>
      </c>
      <c r="E59" s="32">
        <f t="shared" si="0"/>
        <v>45429</v>
      </c>
      <c r="F59" s="51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473</v>
      </c>
      <c r="D60" t="s">
        <v>474</v>
      </c>
      <c r="E60" s="32">
        <f t="shared" si="0"/>
        <v>45429</v>
      </c>
      <c r="F60" s="51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474</v>
      </c>
      <c r="D61" t="s">
        <v>475</v>
      </c>
      <c r="E61" s="32">
        <f t="shared" si="0"/>
        <v>45429</v>
      </c>
      <c r="F61" s="51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475</v>
      </c>
      <c r="D62" t="s">
        <v>476</v>
      </c>
      <c r="E62" s="32">
        <f t="shared" si="0"/>
        <v>45429</v>
      </c>
      <c r="F62" s="51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476</v>
      </c>
      <c r="D63" t="s">
        <v>477</v>
      </c>
      <c r="E63" s="32">
        <f t="shared" si="0"/>
        <v>45429</v>
      </c>
      <c r="F63" s="51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477</v>
      </c>
      <c r="D64" t="s">
        <v>478</v>
      </c>
      <c r="E64" s="32">
        <f t="shared" si="0"/>
        <v>45429</v>
      </c>
      <c r="F64" s="51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478</v>
      </c>
      <c r="D65" t="s">
        <v>479</v>
      </c>
      <c r="E65" s="32">
        <f t="shared" si="0"/>
        <v>45429</v>
      </c>
      <c r="F65" s="51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479</v>
      </c>
      <c r="D66" t="s">
        <v>480</v>
      </c>
      <c r="E66" s="32">
        <f t="shared" si="0"/>
        <v>45429</v>
      </c>
      <c r="F66" s="51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480</v>
      </c>
      <c r="D67" t="s">
        <v>481</v>
      </c>
      <c r="E67" s="32">
        <f t="shared" si="0"/>
        <v>45429</v>
      </c>
      <c r="F67" s="51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481</v>
      </c>
      <c r="D68" t="s">
        <v>482</v>
      </c>
      <c r="E68" s="32">
        <f t="shared" ref="E68:E131" si="3">DATE(MID(C68,2,4),MID(C68,7,2),MID(C68,10,2))</f>
        <v>45429</v>
      </c>
      <c r="F68" s="51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482</v>
      </c>
      <c r="D69" t="s">
        <v>483</v>
      </c>
      <c r="E69" s="32">
        <f t="shared" si="3"/>
        <v>45429</v>
      </c>
      <c r="F69" s="51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483</v>
      </c>
      <c r="D70" t="s">
        <v>484</v>
      </c>
      <c r="E70" s="32">
        <f t="shared" si="3"/>
        <v>45429</v>
      </c>
      <c r="F70" s="51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484</v>
      </c>
      <c r="D71" t="s">
        <v>485</v>
      </c>
      <c r="E71" s="32">
        <f t="shared" si="3"/>
        <v>45429</v>
      </c>
      <c r="F71" s="51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485</v>
      </c>
      <c r="D72" t="s">
        <v>486</v>
      </c>
      <c r="E72" s="32">
        <f t="shared" si="3"/>
        <v>45430</v>
      </c>
      <c r="F72" s="51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486</v>
      </c>
      <c r="D73" t="s">
        <v>487</v>
      </c>
      <c r="E73" s="32">
        <f t="shared" si="3"/>
        <v>45430</v>
      </c>
      <c r="F73" s="51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487</v>
      </c>
      <c r="D74" t="s">
        <v>488</v>
      </c>
      <c r="E74" s="32">
        <f t="shared" si="3"/>
        <v>45430</v>
      </c>
      <c r="F74" s="51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488</v>
      </c>
      <c r="D75" t="s">
        <v>489</v>
      </c>
      <c r="E75" s="32">
        <f t="shared" si="3"/>
        <v>45430</v>
      </c>
      <c r="F75" s="51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489</v>
      </c>
      <c r="D76" t="s">
        <v>490</v>
      </c>
      <c r="E76" s="32">
        <f t="shared" si="3"/>
        <v>45430</v>
      </c>
      <c r="F76" s="51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490</v>
      </c>
      <c r="D77" t="s">
        <v>491</v>
      </c>
      <c r="E77" s="32">
        <f t="shared" si="3"/>
        <v>45430</v>
      </c>
      <c r="F77" s="51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491</v>
      </c>
      <c r="D78" t="s">
        <v>492</v>
      </c>
      <c r="E78" s="32">
        <f t="shared" si="3"/>
        <v>45430</v>
      </c>
      <c r="F78" s="51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492</v>
      </c>
      <c r="D79" t="s">
        <v>493</v>
      </c>
      <c r="E79" s="32">
        <f t="shared" si="3"/>
        <v>45430</v>
      </c>
      <c r="F79" s="51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493</v>
      </c>
      <c r="D80" t="s">
        <v>494</v>
      </c>
      <c r="E80" s="32">
        <f t="shared" si="3"/>
        <v>45430</v>
      </c>
      <c r="F80" s="51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494</v>
      </c>
      <c r="D81" t="s">
        <v>495</v>
      </c>
      <c r="E81" s="32">
        <f t="shared" si="3"/>
        <v>45430</v>
      </c>
      <c r="F81" s="51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495</v>
      </c>
      <c r="D82" t="s">
        <v>496</v>
      </c>
      <c r="E82" s="32">
        <f t="shared" si="3"/>
        <v>45430</v>
      </c>
      <c r="F82" s="51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496</v>
      </c>
      <c r="D83" t="s">
        <v>497</v>
      </c>
      <c r="E83" s="32">
        <f t="shared" si="3"/>
        <v>45430</v>
      </c>
      <c r="F83" s="51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497</v>
      </c>
      <c r="D84" t="s">
        <v>498</v>
      </c>
      <c r="E84" s="32">
        <f t="shared" si="3"/>
        <v>45430</v>
      </c>
      <c r="F84" s="51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498</v>
      </c>
      <c r="D85" t="s">
        <v>499</v>
      </c>
      <c r="E85" s="32">
        <f t="shared" si="3"/>
        <v>45430</v>
      </c>
      <c r="F85" s="51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499</v>
      </c>
      <c r="D86" t="s">
        <v>500</v>
      </c>
      <c r="E86" s="32">
        <f t="shared" si="3"/>
        <v>45430</v>
      </c>
      <c r="F86" s="51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500</v>
      </c>
      <c r="D87" t="s">
        <v>501</v>
      </c>
      <c r="E87" s="32">
        <f t="shared" si="3"/>
        <v>45430</v>
      </c>
      <c r="F87" s="51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501</v>
      </c>
      <c r="D88" t="s">
        <v>502</v>
      </c>
      <c r="E88" s="32">
        <f t="shared" si="3"/>
        <v>45430</v>
      </c>
      <c r="F88" s="51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502</v>
      </c>
      <c r="D89" t="s">
        <v>503</v>
      </c>
      <c r="E89" s="32">
        <f t="shared" si="3"/>
        <v>45430</v>
      </c>
      <c r="F89" s="51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503</v>
      </c>
      <c r="D90" t="s">
        <v>504</v>
      </c>
      <c r="E90" s="32">
        <f t="shared" si="3"/>
        <v>45430</v>
      </c>
      <c r="F90" s="51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504</v>
      </c>
      <c r="D91" t="s">
        <v>505</v>
      </c>
      <c r="E91" s="32">
        <f t="shared" si="3"/>
        <v>45430</v>
      </c>
      <c r="F91" s="51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505</v>
      </c>
      <c r="D92" t="s">
        <v>506</v>
      </c>
      <c r="E92" s="32">
        <f t="shared" si="3"/>
        <v>45430</v>
      </c>
      <c r="F92" s="51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506</v>
      </c>
      <c r="D93" t="s">
        <v>507</v>
      </c>
      <c r="E93" s="32">
        <f t="shared" si="3"/>
        <v>45430</v>
      </c>
      <c r="F93" s="51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507</v>
      </c>
      <c r="D94" t="s">
        <v>508</v>
      </c>
      <c r="E94" s="32">
        <f t="shared" si="3"/>
        <v>45430</v>
      </c>
      <c r="F94" s="51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508</v>
      </c>
      <c r="D95" t="s">
        <v>509</v>
      </c>
      <c r="E95" s="32">
        <f t="shared" si="3"/>
        <v>45430</v>
      </c>
      <c r="F95" s="51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509</v>
      </c>
      <c r="D96" t="s">
        <v>510</v>
      </c>
      <c r="E96" s="32">
        <f t="shared" si="3"/>
        <v>45430</v>
      </c>
      <c r="F96" s="51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510</v>
      </c>
      <c r="D97" t="s">
        <v>511</v>
      </c>
      <c r="E97" s="32">
        <f t="shared" si="3"/>
        <v>45430</v>
      </c>
      <c r="F97" s="51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511</v>
      </c>
      <c r="D98" t="s">
        <v>512</v>
      </c>
      <c r="E98" s="32">
        <f t="shared" si="3"/>
        <v>45430</v>
      </c>
      <c r="F98" s="51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513</v>
      </c>
      <c r="D99" t="s">
        <v>514</v>
      </c>
      <c r="E99" s="32">
        <f t="shared" si="3"/>
        <v>45430</v>
      </c>
      <c r="F99" s="51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514</v>
      </c>
      <c r="D100" t="s">
        <v>515</v>
      </c>
      <c r="E100" s="32">
        <f t="shared" si="3"/>
        <v>45430</v>
      </c>
      <c r="F100" s="51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515</v>
      </c>
      <c r="D101" t="s">
        <v>516</v>
      </c>
      <c r="E101" s="32">
        <f t="shared" si="3"/>
        <v>45430</v>
      </c>
      <c r="F101" s="51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516</v>
      </c>
      <c r="D102" t="s">
        <v>517</v>
      </c>
      <c r="E102" s="32">
        <f t="shared" si="3"/>
        <v>45430</v>
      </c>
      <c r="F102" s="51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517</v>
      </c>
      <c r="D103" t="s">
        <v>518</v>
      </c>
      <c r="E103" s="32">
        <f t="shared" si="3"/>
        <v>45430</v>
      </c>
      <c r="F103" s="51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518</v>
      </c>
      <c r="D104" t="s">
        <v>10383</v>
      </c>
      <c r="E104" s="32">
        <f t="shared" si="3"/>
        <v>45430</v>
      </c>
      <c r="F104" s="51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10383</v>
      </c>
      <c r="D105" t="s">
        <v>10384</v>
      </c>
      <c r="E105" s="32">
        <f t="shared" si="3"/>
        <v>45430</v>
      </c>
      <c r="F105" s="51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10384</v>
      </c>
      <c r="D106" t="s">
        <v>10385</v>
      </c>
      <c r="E106" s="32">
        <f t="shared" si="3"/>
        <v>45430</v>
      </c>
      <c r="F106" s="51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10385</v>
      </c>
      <c r="D107" t="s">
        <v>10386</v>
      </c>
      <c r="E107" s="32">
        <f t="shared" si="3"/>
        <v>45430</v>
      </c>
      <c r="F107" s="51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10387</v>
      </c>
      <c r="D108" t="s">
        <v>10388</v>
      </c>
      <c r="E108" s="32">
        <f t="shared" si="3"/>
        <v>45430</v>
      </c>
      <c r="F108" s="51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10388</v>
      </c>
      <c r="D109" t="s">
        <v>10389</v>
      </c>
      <c r="E109" s="32">
        <f t="shared" si="3"/>
        <v>45430</v>
      </c>
      <c r="F109" s="51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10389</v>
      </c>
      <c r="D110" t="s">
        <v>10390</v>
      </c>
      <c r="E110" s="32">
        <f t="shared" si="3"/>
        <v>45430</v>
      </c>
      <c r="F110" s="51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10390</v>
      </c>
      <c r="D111" t="s">
        <v>10391</v>
      </c>
      <c r="E111" s="32">
        <f t="shared" si="3"/>
        <v>45430</v>
      </c>
      <c r="F111" s="51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10391</v>
      </c>
      <c r="D112" t="s">
        <v>10392</v>
      </c>
      <c r="E112" s="32">
        <f t="shared" si="3"/>
        <v>45430</v>
      </c>
      <c r="F112" s="51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10392</v>
      </c>
      <c r="D113" t="s">
        <v>10393</v>
      </c>
      <c r="E113" s="32">
        <f t="shared" si="3"/>
        <v>45430</v>
      </c>
      <c r="F113" s="51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10393</v>
      </c>
      <c r="D114" t="s">
        <v>10394</v>
      </c>
      <c r="E114" s="32">
        <f t="shared" si="3"/>
        <v>45431</v>
      </c>
      <c r="F114" s="51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10394</v>
      </c>
      <c r="D115" t="s">
        <v>10395</v>
      </c>
      <c r="E115" s="32">
        <f t="shared" si="3"/>
        <v>45431</v>
      </c>
      <c r="F115" s="51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10395</v>
      </c>
      <c r="D116" t="s">
        <v>10396</v>
      </c>
      <c r="E116" s="32">
        <f t="shared" si="3"/>
        <v>45431</v>
      </c>
      <c r="F116" s="51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10396</v>
      </c>
      <c r="D117" t="s">
        <v>10397</v>
      </c>
      <c r="E117" s="32">
        <f t="shared" si="3"/>
        <v>45431</v>
      </c>
      <c r="F117" s="51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10397</v>
      </c>
      <c r="D118" t="s">
        <v>10398</v>
      </c>
      <c r="E118" s="32">
        <f t="shared" si="3"/>
        <v>45431</v>
      </c>
      <c r="F118" s="51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10398</v>
      </c>
      <c r="D119" t="s">
        <v>10399</v>
      </c>
      <c r="E119" s="32">
        <f t="shared" si="3"/>
        <v>45431</v>
      </c>
      <c r="F119" s="51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10399</v>
      </c>
      <c r="D120" t="s">
        <v>10400</v>
      </c>
      <c r="E120" s="32">
        <f t="shared" si="3"/>
        <v>45431</v>
      </c>
      <c r="F120" s="51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10400</v>
      </c>
      <c r="D121" t="s">
        <v>10401</v>
      </c>
      <c r="E121" s="32">
        <f t="shared" si="3"/>
        <v>45431</v>
      </c>
      <c r="F121" s="51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10401</v>
      </c>
      <c r="D122" t="s">
        <v>10402</v>
      </c>
      <c r="E122" s="32">
        <f t="shared" si="3"/>
        <v>45431</v>
      </c>
      <c r="F122" s="51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10402</v>
      </c>
      <c r="D123" t="s">
        <v>10403</v>
      </c>
      <c r="E123" s="32">
        <f t="shared" si="3"/>
        <v>45431</v>
      </c>
      <c r="F123" s="51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10403</v>
      </c>
      <c r="D124" t="s">
        <v>10404</v>
      </c>
      <c r="E124" s="32">
        <f t="shared" si="3"/>
        <v>45431</v>
      </c>
      <c r="F124" s="51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10404</v>
      </c>
      <c r="D125" t="s">
        <v>10405</v>
      </c>
      <c r="E125" s="32">
        <f t="shared" si="3"/>
        <v>45431</v>
      </c>
      <c r="F125" s="51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10405</v>
      </c>
      <c r="D126" t="s">
        <v>10406</v>
      </c>
      <c r="E126" s="32">
        <f t="shared" si="3"/>
        <v>45431</v>
      </c>
      <c r="F126" s="51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10406</v>
      </c>
      <c r="D127" t="s">
        <v>10407</v>
      </c>
      <c r="E127" s="32">
        <f t="shared" si="3"/>
        <v>45431</v>
      </c>
      <c r="F127" s="51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10407</v>
      </c>
      <c r="D128" t="s">
        <v>10408</v>
      </c>
      <c r="E128" s="32">
        <f t="shared" si="3"/>
        <v>45431</v>
      </c>
      <c r="F128" s="51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10408</v>
      </c>
      <c r="D129" t="s">
        <v>10409</v>
      </c>
      <c r="E129" s="32">
        <f t="shared" si="3"/>
        <v>45431</v>
      </c>
      <c r="F129" s="51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10409</v>
      </c>
      <c r="D130" t="s">
        <v>10410</v>
      </c>
      <c r="E130" s="32">
        <f t="shared" si="3"/>
        <v>45431</v>
      </c>
      <c r="F130" s="51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10410</v>
      </c>
      <c r="D131" t="s">
        <v>10411</v>
      </c>
      <c r="E131" s="32">
        <f t="shared" si="3"/>
        <v>45431</v>
      </c>
      <c r="F131" s="51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10411</v>
      </c>
      <c r="D132" t="s">
        <v>10412</v>
      </c>
      <c r="E132" s="32">
        <f t="shared" ref="E132:E195" si="6">DATE(MID(C132,2,4),MID(C132,7,2),MID(C132,10,2))</f>
        <v>45431</v>
      </c>
      <c r="F132" s="51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10412</v>
      </c>
      <c r="D133" t="s">
        <v>10413</v>
      </c>
      <c r="E133" s="32">
        <f t="shared" si="6"/>
        <v>45431</v>
      </c>
      <c r="F133" s="51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10413</v>
      </c>
      <c r="D134" t="s">
        <v>10414</v>
      </c>
      <c r="E134" s="32">
        <f t="shared" si="6"/>
        <v>45431</v>
      </c>
      <c r="F134" s="51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10414</v>
      </c>
      <c r="D135" t="s">
        <v>10415</v>
      </c>
      <c r="E135" s="32">
        <f t="shared" si="6"/>
        <v>45431</v>
      </c>
      <c r="F135" s="51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10415</v>
      </c>
      <c r="D136" t="s">
        <v>10416</v>
      </c>
      <c r="E136" s="32">
        <f t="shared" si="6"/>
        <v>45431</v>
      </c>
      <c r="F136" s="51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10416</v>
      </c>
      <c r="D137" t="s">
        <v>10417</v>
      </c>
      <c r="E137" s="32">
        <f t="shared" si="6"/>
        <v>45431</v>
      </c>
      <c r="F137" s="51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10417</v>
      </c>
      <c r="D138" t="s">
        <v>10418</v>
      </c>
      <c r="E138" s="32">
        <f t="shared" si="6"/>
        <v>45431</v>
      </c>
      <c r="F138" s="51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10418</v>
      </c>
      <c r="D139" t="s">
        <v>10419</v>
      </c>
      <c r="E139" s="32">
        <f t="shared" si="6"/>
        <v>45431</v>
      </c>
      <c r="F139" s="51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10419</v>
      </c>
      <c r="D140" t="s">
        <v>10420</v>
      </c>
      <c r="E140" s="32">
        <f t="shared" si="6"/>
        <v>45431</v>
      </c>
      <c r="F140" s="51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10420</v>
      </c>
      <c r="D141" t="s">
        <v>10421</v>
      </c>
      <c r="E141" s="32">
        <f t="shared" si="6"/>
        <v>45431</v>
      </c>
      <c r="F141" s="51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10421</v>
      </c>
      <c r="D142" t="s">
        <v>10422</v>
      </c>
      <c r="E142" s="32">
        <f t="shared" si="6"/>
        <v>45431</v>
      </c>
      <c r="F142" s="51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10422</v>
      </c>
      <c r="D143" t="s">
        <v>10423</v>
      </c>
      <c r="E143" s="32">
        <f t="shared" si="6"/>
        <v>45431</v>
      </c>
      <c r="F143" s="51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10423</v>
      </c>
      <c r="D144" t="s">
        <v>10424</v>
      </c>
      <c r="E144" s="32">
        <f t="shared" si="6"/>
        <v>45431</v>
      </c>
      <c r="F144" s="51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10424</v>
      </c>
      <c r="D145" t="s">
        <v>10425</v>
      </c>
      <c r="E145" s="32">
        <f t="shared" si="6"/>
        <v>45431</v>
      </c>
      <c r="F145" s="51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10425</v>
      </c>
      <c r="D146" t="s">
        <v>10426</v>
      </c>
      <c r="E146" s="32">
        <f t="shared" si="6"/>
        <v>45431</v>
      </c>
      <c r="F146" s="51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10426</v>
      </c>
      <c r="D147" t="s">
        <v>10427</v>
      </c>
      <c r="E147" s="32">
        <f t="shared" si="6"/>
        <v>45431</v>
      </c>
      <c r="F147" s="51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10427</v>
      </c>
      <c r="D148" t="s">
        <v>10428</v>
      </c>
      <c r="E148" s="32">
        <f t="shared" si="6"/>
        <v>45431</v>
      </c>
      <c r="F148" s="51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10428</v>
      </c>
      <c r="D149" t="s">
        <v>10429</v>
      </c>
      <c r="E149" s="32">
        <f t="shared" si="6"/>
        <v>45431</v>
      </c>
      <c r="F149" s="51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10429</v>
      </c>
      <c r="D150" t="s">
        <v>10430</v>
      </c>
      <c r="E150" s="32">
        <f t="shared" si="6"/>
        <v>45431</v>
      </c>
      <c r="F150" s="51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10430</v>
      </c>
      <c r="D151" t="s">
        <v>10431</v>
      </c>
      <c r="E151" s="32">
        <f t="shared" si="6"/>
        <v>45431</v>
      </c>
      <c r="F151" s="51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10431</v>
      </c>
      <c r="D152" t="s">
        <v>10432</v>
      </c>
      <c r="E152" s="32">
        <f t="shared" si="6"/>
        <v>45431</v>
      </c>
      <c r="F152" s="51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10432</v>
      </c>
      <c r="D153" t="s">
        <v>10433</v>
      </c>
      <c r="E153" s="32">
        <f t="shared" si="6"/>
        <v>45431</v>
      </c>
      <c r="F153" s="51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10433</v>
      </c>
      <c r="D154" t="s">
        <v>10434</v>
      </c>
      <c r="E154" s="32">
        <f t="shared" si="6"/>
        <v>45431</v>
      </c>
      <c r="F154" s="51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10434</v>
      </c>
      <c r="D155" t="s">
        <v>10435</v>
      </c>
      <c r="E155" s="32">
        <f t="shared" si="6"/>
        <v>45431</v>
      </c>
      <c r="F155" s="51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10435</v>
      </c>
      <c r="D156" t="s">
        <v>10436</v>
      </c>
      <c r="E156" s="32">
        <f t="shared" si="6"/>
        <v>45431</v>
      </c>
      <c r="F156" s="51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10436</v>
      </c>
      <c r="D157" t="s">
        <v>10437</v>
      </c>
      <c r="E157" s="32">
        <f t="shared" si="6"/>
        <v>45431</v>
      </c>
      <c r="F157" s="51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10437</v>
      </c>
      <c r="D158" t="s">
        <v>10438</v>
      </c>
      <c r="E158" s="32">
        <f t="shared" si="6"/>
        <v>45431</v>
      </c>
      <c r="F158" s="51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10438</v>
      </c>
      <c r="D159" t="s">
        <v>10439</v>
      </c>
      <c r="E159" s="32">
        <f t="shared" si="6"/>
        <v>45431</v>
      </c>
      <c r="F159" s="51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10439</v>
      </c>
      <c r="D160" t="s">
        <v>10440</v>
      </c>
      <c r="E160" s="32">
        <f t="shared" si="6"/>
        <v>45431</v>
      </c>
      <c r="F160" s="51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10440</v>
      </c>
      <c r="D161" t="s">
        <v>10441</v>
      </c>
      <c r="E161" s="32">
        <f t="shared" si="6"/>
        <v>45431</v>
      </c>
      <c r="F161" s="51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10441</v>
      </c>
      <c r="D162" t="s">
        <v>10442</v>
      </c>
      <c r="E162" s="32">
        <f t="shared" si="6"/>
        <v>45432</v>
      </c>
      <c r="F162" s="51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10442</v>
      </c>
      <c r="D163" t="s">
        <v>10443</v>
      </c>
      <c r="E163" s="32">
        <f t="shared" si="6"/>
        <v>45432</v>
      </c>
      <c r="F163" s="51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10443</v>
      </c>
      <c r="D164" t="s">
        <v>10444</v>
      </c>
      <c r="E164" s="32">
        <f t="shared" si="6"/>
        <v>45432</v>
      </c>
      <c r="F164" s="51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10444</v>
      </c>
      <c r="D165" t="s">
        <v>10445</v>
      </c>
      <c r="E165" s="32">
        <f t="shared" si="6"/>
        <v>45432</v>
      </c>
      <c r="F165" s="51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10445</v>
      </c>
      <c r="D166" t="s">
        <v>10446</v>
      </c>
      <c r="E166" s="32">
        <f t="shared" si="6"/>
        <v>45432</v>
      </c>
      <c r="F166" s="51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10446</v>
      </c>
      <c r="D167" t="s">
        <v>10447</v>
      </c>
      <c r="E167" s="32">
        <f t="shared" si="6"/>
        <v>45432</v>
      </c>
      <c r="F167" s="51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10447</v>
      </c>
      <c r="D168" t="s">
        <v>10448</v>
      </c>
      <c r="E168" s="32">
        <f t="shared" si="6"/>
        <v>45432</v>
      </c>
      <c r="F168" s="51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10448</v>
      </c>
      <c r="D169" t="s">
        <v>10449</v>
      </c>
      <c r="E169" s="32">
        <f t="shared" si="6"/>
        <v>45432</v>
      </c>
      <c r="F169" s="51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10449</v>
      </c>
      <c r="D170" t="s">
        <v>10450</v>
      </c>
      <c r="E170" s="32">
        <f t="shared" si="6"/>
        <v>45432</v>
      </c>
      <c r="F170" s="51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10450</v>
      </c>
      <c r="D171" t="s">
        <v>10451</v>
      </c>
      <c r="E171" s="32">
        <f t="shared" si="6"/>
        <v>45432</v>
      </c>
      <c r="F171" s="51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10451</v>
      </c>
      <c r="D172" t="s">
        <v>10452</v>
      </c>
      <c r="E172" s="32">
        <f t="shared" si="6"/>
        <v>45432</v>
      </c>
      <c r="F172" s="51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10452</v>
      </c>
      <c r="D173" t="s">
        <v>10453</v>
      </c>
      <c r="E173" s="32">
        <f t="shared" si="6"/>
        <v>45432</v>
      </c>
      <c r="F173" s="51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10453</v>
      </c>
      <c r="D174" t="s">
        <v>10454</v>
      </c>
      <c r="E174" s="32">
        <f t="shared" si="6"/>
        <v>45432</v>
      </c>
      <c r="F174" s="51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10454</v>
      </c>
      <c r="D175" t="s">
        <v>10455</v>
      </c>
      <c r="E175" s="32">
        <f t="shared" si="6"/>
        <v>45432</v>
      </c>
      <c r="F175" s="51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10455</v>
      </c>
      <c r="D176" t="s">
        <v>10456</v>
      </c>
      <c r="E176" s="32">
        <f t="shared" si="6"/>
        <v>45432</v>
      </c>
      <c r="F176" s="51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10456</v>
      </c>
      <c r="D177" t="s">
        <v>10457</v>
      </c>
      <c r="E177" s="32">
        <f t="shared" si="6"/>
        <v>45432</v>
      </c>
      <c r="F177" s="51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10457</v>
      </c>
      <c r="D178" t="s">
        <v>10458</v>
      </c>
      <c r="E178" s="32">
        <f t="shared" si="6"/>
        <v>45432</v>
      </c>
      <c r="F178" s="51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10458</v>
      </c>
      <c r="D179" t="s">
        <v>10459</v>
      </c>
      <c r="E179" s="32">
        <f t="shared" si="6"/>
        <v>45432</v>
      </c>
      <c r="F179" s="51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10459</v>
      </c>
      <c r="D180" t="s">
        <v>10460</v>
      </c>
      <c r="E180" s="32">
        <f t="shared" si="6"/>
        <v>45432</v>
      </c>
      <c r="F180" s="51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10460</v>
      </c>
      <c r="D181" t="s">
        <v>10461</v>
      </c>
      <c r="E181" s="32">
        <f t="shared" si="6"/>
        <v>45432</v>
      </c>
      <c r="F181" s="51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10461</v>
      </c>
      <c r="D182" t="s">
        <v>10462</v>
      </c>
      <c r="E182" s="32">
        <f t="shared" si="6"/>
        <v>45432</v>
      </c>
      <c r="F182" s="51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10462</v>
      </c>
      <c r="D183" t="s">
        <v>10463</v>
      </c>
      <c r="E183" s="32">
        <f t="shared" si="6"/>
        <v>45432</v>
      </c>
      <c r="F183" s="51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10463</v>
      </c>
      <c r="D184" t="s">
        <v>10464</v>
      </c>
      <c r="E184" s="32">
        <f t="shared" si="6"/>
        <v>45432</v>
      </c>
      <c r="F184" s="51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10464</v>
      </c>
      <c r="D185" t="s">
        <v>10465</v>
      </c>
      <c r="E185" s="32">
        <f t="shared" si="6"/>
        <v>45432</v>
      </c>
      <c r="F185" s="51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10465</v>
      </c>
      <c r="D186" t="s">
        <v>10466</v>
      </c>
      <c r="E186" s="32">
        <f t="shared" si="6"/>
        <v>45432</v>
      </c>
      <c r="F186" s="51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10466</v>
      </c>
      <c r="D187" t="s">
        <v>10467</v>
      </c>
      <c r="E187" s="32">
        <f t="shared" si="6"/>
        <v>45432</v>
      </c>
      <c r="F187" s="51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10467</v>
      </c>
      <c r="D188" t="s">
        <v>10468</v>
      </c>
      <c r="E188" s="32">
        <f t="shared" si="6"/>
        <v>45432</v>
      </c>
      <c r="F188" s="51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10468</v>
      </c>
      <c r="D189" t="s">
        <v>10469</v>
      </c>
      <c r="E189" s="32">
        <f t="shared" si="6"/>
        <v>45432</v>
      </c>
      <c r="F189" s="51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10469</v>
      </c>
      <c r="D190" t="s">
        <v>10470</v>
      </c>
      <c r="E190" s="32">
        <f t="shared" si="6"/>
        <v>45432</v>
      </c>
      <c r="F190" s="51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10470</v>
      </c>
      <c r="D191" t="s">
        <v>10471</v>
      </c>
      <c r="E191" s="32">
        <f t="shared" si="6"/>
        <v>45432</v>
      </c>
      <c r="F191" s="51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10471</v>
      </c>
      <c r="D192" t="s">
        <v>10472</v>
      </c>
      <c r="E192" s="32">
        <f t="shared" si="6"/>
        <v>45432</v>
      </c>
      <c r="F192" s="51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10472</v>
      </c>
      <c r="D193" t="s">
        <v>10473</v>
      </c>
      <c r="E193" s="32">
        <f t="shared" si="6"/>
        <v>45432</v>
      </c>
      <c r="F193" s="51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10473</v>
      </c>
      <c r="D194" t="s">
        <v>10474</v>
      </c>
      <c r="E194" s="32">
        <f t="shared" si="6"/>
        <v>45432</v>
      </c>
      <c r="F194" s="51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10474</v>
      </c>
      <c r="D195" t="s">
        <v>10475</v>
      </c>
      <c r="E195" s="32">
        <f t="shared" si="6"/>
        <v>45432</v>
      </c>
      <c r="F195" s="51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10475</v>
      </c>
      <c r="D196" t="s">
        <v>10476</v>
      </c>
      <c r="E196" s="32">
        <f t="shared" ref="E196:E259" si="9">DATE(MID(C196,2,4),MID(C196,7,2),MID(C196,10,2))</f>
        <v>45432</v>
      </c>
      <c r="F196" s="51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10476</v>
      </c>
      <c r="D197" t="s">
        <v>10477</v>
      </c>
      <c r="E197" s="32">
        <f t="shared" si="9"/>
        <v>45432</v>
      </c>
      <c r="F197" s="51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10477</v>
      </c>
      <c r="D198" t="s">
        <v>10478</v>
      </c>
      <c r="E198" s="32">
        <f t="shared" si="9"/>
        <v>45432</v>
      </c>
      <c r="F198" s="51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10478</v>
      </c>
      <c r="D199" t="s">
        <v>10479</v>
      </c>
      <c r="E199" s="32">
        <f t="shared" si="9"/>
        <v>45432</v>
      </c>
      <c r="F199" s="51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10479</v>
      </c>
      <c r="D200" t="s">
        <v>10480</v>
      </c>
      <c r="E200" s="32">
        <f t="shared" si="9"/>
        <v>45432</v>
      </c>
      <c r="F200" s="51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10480</v>
      </c>
      <c r="D201" t="s">
        <v>10481</v>
      </c>
      <c r="E201" s="32">
        <f t="shared" si="9"/>
        <v>45432</v>
      </c>
      <c r="F201" s="51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10481</v>
      </c>
      <c r="D202" t="s">
        <v>10482</v>
      </c>
      <c r="E202" s="32">
        <f t="shared" si="9"/>
        <v>45432</v>
      </c>
      <c r="F202" s="51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10482</v>
      </c>
      <c r="D203" t="s">
        <v>10483</v>
      </c>
      <c r="E203" s="32">
        <f t="shared" si="9"/>
        <v>45432</v>
      </c>
      <c r="F203" s="51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10483</v>
      </c>
      <c r="D204" t="s">
        <v>10484</v>
      </c>
      <c r="E204" s="32">
        <f t="shared" si="9"/>
        <v>45432</v>
      </c>
      <c r="F204" s="51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10484</v>
      </c>
      <c r="D205" t="s">
        <v>10485</v>
      </c>
      <c r="E205" s="32">
        <f t="shared" si="9"/>
        <v>45432</v>
      </c>
      <c r="F205" s="51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10485</v>
      </c>
      <c r="D206" t="s">
        <v>10486</v>
      </c>
      <c r="E206" s="32">
        <f t="shared" si="9"/>
        <v>45432</v>
      </c>
      <c r="F206" s="51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10486</v>
      </c>
      <c r="D207" t="s">
        <v>10487</v>
      </c>
      <c r="E207" s="32">
        <f t="shared" si="9"/>
        <v>45432</v>
      </c>
      <c r="F207" s="51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10487</v>
      </c>
      <c r="D208" t="s">
        <v>10488</v>
      </c>
      <c r="E208" s="32">
        <f t="shared" si="9"/>
        <v>45432</v>
      </c>
      <c r="F208" s="51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10488</v>
      </c>
      <c r="D209" t="s">
        <v>10489</v>
      </c>
      <c r="E209" s="32">
        <f t="shared" si="9"/>
        <v>45432</v>
      </c>
      <c r="F209" s="51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10489</v>
      </c>
      <c r="D210" t="s">
        <v>10490</v>
      </c>
      <c r="E210" s="32">
        <f t="shared" si="9"/>
        <v>45433</v>
      </c>
      <c r="F210" s="51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10490</v>
      </c>
      <c r="D211" t="s">
        <v>519</v>
      </c>
      <c r="E211" s="32">
        <f t="shared" si="9"/>
        <v>45433</v>
      </c>
      <c r="F211" s="51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519</v>
      </c>
      <c r="D212" t="s">
        <v>520</v>
      </c>
      <c r="E212" s="32">
        <f t="shared" si="9"/>
        <v>45433</v>
      </c>
      <c r="F212" s="51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520</v>
      </c>
      <c r="D213" t="s">
        <v>521</v>
      </c>
      <c r="E213" s="32">
        <f t="shared" si="9"/>
        <v>45433</v>
      </c>
      <c r="F213" s="51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521</v>
      </c>
      <c r="D214" t="s">
        <v>522</v>
      </c>
      <c r="E214" s="32">
        <f t="shared" si="9"/>
        <v>45433</v>
      </c>
      <c r="F214" s="51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522</v>
      </c>
      <c r="D215" t="s">
        <v>523</v>
      </c>
      <c r="E215" s="32">
        <f t="shared" si="9"/>
        <v>45433</v>
      </c>
      <c r="F215" s="51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523</v>
      </c>
      <c r="D216" t="s">
        <v>524</v>
      </c>
      <c r="E216" s="32">
        <f t="shared" si="9"/>
        <v>45433</v>
      </c>
      <c r="F216" s="51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524</v>
      </c>
      <c r="D217" t="s">
        <v>525</v>
      </c>
      <c r="E217" s="32">
        <f t="shared" si="9"/>
        <v>45433</v>
      </c>
      <c r="F217" s="51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525</v>
      </c>
      <c r="D218" t="s">
        <v>526</v>
      </c>
      <c r="E218" s="32">
        <f t="shared" si="9"/>
        <v>45433</v>
      </c>
      <c r="F218" s="51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526</v>
      </c>
      <c r="D219" t="s">
        <v>527</v>
      </c>
      <c r="E219" s="32">
        <f t="shared" si="9"/>
        <v>45433</v>
      </c>
      <c r="F219" s="51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527</v>
      </c>
      <c r="D220" t="s">
        <v>528</v>
      </c>
      <c r="E220" s="32">
        <f t="shared" si="9"/>
        <v>45433</v>
      </c>
      <c r="F220" s="51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528</v>
      </c>
      <c r="D221" t="s">
        <v>529</v>
      </c>
      <c r="E221" s="32">
        <f t="shared" si="9"/>
        <v>45433</v>
      </c>
      <c r="F221" s="51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529</v>
      </c>
      <c r="D222" t="s">
        <v>530</v>
      </c>
      <c r="E222" s="32">
        <f t="shared" si="9"/>
        <v>45433</v>
      </c>
      <c r="F222" s="51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530</v>
      </c>
      <c r="D223" t="s">
        <v>531</v>
      </c>
      <c r="E223" s="32">
        <f t="shared" si="9"/>
        <v>45433</v>
      </c>
      <c r="F223" s="51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531</v>
      </c>
      <c r="D224" t="s">
        <v>532</v>
      </c>
      <c r="E224" s="32">
        <f t="shared" si="9"/>
        <v>45433</v>
      </c>
      <c r="F224" s="51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532</v>
      </c>
      <c r="D225" t="s">
        <v>533</v>
      </c>
      <c r="E225" s="32">
        <f t="shared" si="9"/>
        <v>45433</v>
      </c>
      <c r="F225" s="51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533</v>
      </c>
      <c r="D226" t="s">
        <v>534</v>
      </c>
      <c r="E226" s="32">
        <f t="shared" si="9"/>
        <v>45433</v>
      </c>
      <c r="F226" s="51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534</v>
      </c>
      <c r="D227" t="s">
        <v>535</v>
      </c>
      <c r="E227" s="32">
        <f t="shared" si="9"/>
        <v>45433</v>
      </c>
      <c r="F227" s="51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535</v>
      </c>
      <c r="D228" t="s">
        <v>536</v>
      </c>
      <c r="E228" s="32">
        <f t="shared" si="9"/>
        <v>45433</v>
      </c>
      <c r="F228" s="51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536</v>
      </c>
      <c r="D229" t="s">
        <v>537</v>
      </c>
      <c r="E229" s="32">
        <f t="shared" si="9"/>
        <v>45433</v>
      </c>
      <c r="F229" s="51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537</v>
      </c>
      <c r="D230" t="s">
        <v>538</v>
      </c>
      <c r="E230" s="32">
        <f t="shared" si="9"/>
        <v>45433</v>
      </c>
      <c r="F230" s="51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538</v>
      </c>
      <c r="D231" t="s">
        <v>539</v>
      </c>
      <c r="E231" s="32">
        <f t="shared" si="9"/>
        <v>45433</v>
      </c>
      <c r="F231" s="51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539</v>
      </c>
      <c r="D232" t="s">
        <v>540</v>
      </c>
      <c r="E232" s="32">
        <f t="shared" si="9"/>
        <v>45433</v>
      </c>
      <c r="F232" s="51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540</v>
      </c>
      <c r="D233" t="s">
        <v>541</v>
      </c>
      <c r="E233" s="32">
        <f t="shared" si="9"/>
        <v>45433</v>
      </c>
      <c r="F233" s="51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541</v>
      </c>
      <c r="D234" t="s">
        <v>542</v>
      </c>
      <c r="E234" s="32">
        <f t="shared" si="9"/>
        <v>45433</v>
      </c>
      <c r="F234" s="51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542</v>
      </c>
      <c r="D235" t="s">
        <v>543</v>
      </c>
      <c r="E235" s="32">
        <f t="shared" si="9"/>
        <v>45433</v>
      </c>
      <c r="F235" s="51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543</v>
      </c>
      <c r="D236" t="s">
        <v>544</v>
      </c>
      <c r="E236" s="32">
        <f t="shared" si="9"/>
        <v>45433</v>
      </c>
      <c r="F236" s="51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544</v>
      </c>
      <c r="D237" t="s">
        <v>545</v>
      </c>
      <c r="E237" s="32">
        <f t="shared" si="9"/>
        <v>45433</v>
      </c>
      <c r="F237" s="51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545</v>
      </c>
      <c r="D238" t="s">
        <v>546</v>
      </c>
      <c r="E238" s="32">
        <f t="shared" si="9"/>
        <v>45433</v>
      </c>
      <c r="F238" s="51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546</v>
      </c>
      <c r="D239" t="s">
        <v>547</v>
      </c>
      <c r="E239" s="32">
        <f t="shared" si="9"/>
        <v>45433</v>
      </c>
      <c r="F239" s="51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547</v>
      </c>
      <c r="D240" t="s">
        <v>548</v>
      </c>
      <c r="E240" s="32">
        <f t="shared" si="9"/>
        <v>45433</v>
      </c>
      <c r="F240" s="51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548</v>
      </c>
      <c r="D241" t="s">
        <v>549</v>
      </c>
      <c r="E241" s="32">
        <f t="shared" si="9"/>
        <v>45433</v>
      </c>
      <c r="F241" s="51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549</v>
      </c>
      <c r="D242" t="s">
        <v>550</v>
      </c>
      <c r="E242" s="32">
        <f t="shared" si="9"/>
        <v>45433</v>
      </c>
      <c r="F242" s="51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550</v>
      </c>
      <c r="D243" t="s">
        <v>551</v>
      </c>
      <c r="E243" s="32">
        <f t="shared" si="9"/>
        <v>45433</v>
      </c>
      <c r="F243" s="51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551</v>
      </c>
      <c r="D244" t="s">
        <v>552</v>
      </c>
      <c r="E244" s="32">
        <f t="shared" si="9"/>
        <v>45433</v>
      </c>
      <c r="F244" s="51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552</v>
      </c>
      <c r="D245" t="s">
        <v>553</v>
      </c>
      <c r="E245" s="32">
        <f t="shared" si="9"/>
        <v>45433</v>
      </c>
      <c r="F245" s="51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553</v>
      </c>
      <c r="D246" t="s">
        <v>554</v>
      </c>
      <c r="E246" s="32">
        <f t="shared" si="9"/>
        <v>45433</v>
      </c>
      <c r="F246" s="51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554</v>
      </c>
      <c r="D247" t="s">
        <v>555</v>
      </c>
      <c r="E247" s="32">
        <f t="shared" si="9"/>
        <v>45433</v>
      </c>
      <c r="F247" s="51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555</v>
      </c>
      <c r="D248" t="s">
        <v>556</v>
      </c>
      <c r="E248" s="32">
        <f t="shared" si="9"/>
        <v>45433</v>
      </c>
      <c r="F248" s="51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556</v>
      </c>
      <c r="D249" t="s">
        <v>557</v>
      </c>
      <c r="E249" s="32">
        <f t="shared" si="9"/>
        <v>45433</v>
      </c>
      <c r="F249" s="51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557</v>
      </c>
      <c r="D250" t="s">
        <v>558</v>
      </c>
      <c r="E250" s="32">
        <f t="shared" si="9"/>
        <v>45433</v>
      </c>
      <c r="F250" s="51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558</v>
      </c>
      <c r="D251" t="s">
        <v>559</v>
      </c>
      <c r="E251" s="32">
        <f t="shared" si="9"/>
        <v>45433</v>
      </c>
      <c r="F251" s="51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559</v>
      </c>
      <c r="D252" t="s">
        <v>560</v>
      </c>
      <c r="E252" s="32">
        <f t="shared" si="9"/>
        <v>45433</v>
      </c>
      <c r="F252" s="51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560</v>
      </c>
      <c r="D253" t="s">
        <v>561</v>
      </c>
      <c r="E253" s="32">
        <f t="shared" si="9"/>
        <v>45433</v>
      </c>
      <c r="F253" s="51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561</v>
      </c>
      <c r="D254" t="s">
        <v>562</v>
      </c>
      <c r="E254" s="32">
        <f t="shared" si="9"/>
        <v>45433</v>
      </c>
      <c r="F254" s="51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562</v>
      </c>
      <c r="D255" t="s">
        <v>563</v>
      </c>
      <c r="E255" s="32">
        <f t="shared" si="9"/>
        <v>45433</v>
      </c>
      <c r="F255" s="51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563</v>
      </c>
      <c r="D256" t="s">
        <v>564</v>
      </c>
      <c r="E256" s="32">
        <f t="shared" si="9"/>
        <v>45433</v>
      </c>
      <c r="F256" s="51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564</v>
      </c>
      <c r="D257" t="s">
        <v>565</v>
      </c>
      <c r="E257" s="32">
        <f t="shared" si="9"/>
        <v>45433</v>
      </c>
      <c r="F257" s="51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565</v>
      </c>
      <c r="D258" t="s">
        <v>566</v>
      </c>
      <c r="E258" s="32">
        <f t="shared" si="9"/>
        <v>45434</v>
      </c>
      <c r="F258" s="51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566</v>
      </c>
      <c r="D259" t="s">
        <v>567</v>
      </c>
      <c r="E259" s="32">
        <f t="shared" si="9"/>
        <v>45434</v>
      </c>
      <c r="F259" s="51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567</v>
      </c>
      <c r="D260" t="s">
        <v>568</v>
      </c>
      <c r="E260" s="32">
        <f t="shared" ref="E260:E323" si="12">DATE(MID(C260,2,4),MID(C260,7,2),MID(C260,10,2))</f>
        <v>45434</v>
      </c>
      <c r="F260" s="51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568</v>
      </c>
      <c r="D261" t="s">
        <v>569</v>
      </c>
      <c r="E261" s="32">
        <f t="shared" si="12"/>
        <v>45434</v>
      </c>
      <c r="F261" s="51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569</v>
      </c>
      <c r="D262" t="s">
        <v>570</v>
      </c>
      <c r="E262" s="32">
        <f t="shared" si="12"/>
        <v>45434</v>
      </c>
      <c r="F262" s="51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570</v>
      </c>
      <c r="D263" t="s">
        <v>571</v>
      </c>
      <c r="E263" s="32">
        <f t="shared" si="12"/>
        <v>45434</v>
      </c>
      <c r="F263" s="51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571</v>
      </c>
      <c r="D264" t="s">
        <v>572</v>
      </c>
      <c r="E264" s="32">
        <f t="shared" si="12"/>
        <v>45434</v>
      </c>
      <c r="F264" s="51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572</v>
      </c>
      <c r="D265" t="s">
        <v>573</v>
      </c>
      <c r="E265" s="32">
        <f t="shared" si="12"/>
        <v>45434</v>
      </c>
      <c r="F265" s="51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573</v>
      </c>
      <c r="D266" t="s">
        <v>574</v>
      </c>
      <c r="E266" s="32">
        <f t="shared" si="12"/>
        <v>45434</v>
      </c>
      <c r="F266" s="51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574</v>
      </c>
      <c r="D267" t="s">
        <v>575</v>
      </c>
      <c r="E267" s="32">
        <f t="shared" si="12"/>
        <v>45434</v>
      </c>
      <c r="F267" s="51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575</v>
      </c>
      <c r="D268" t="s">
        <v>576</v>
      </c>
      <c r="E268" s="32">
        <f t="shared" si="12"/>
        <v>45434</v>
      </c>
      <c r="F268" s="51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576</v>
      </c>
      <c r="D269" t="s">
        <v>577</v>
      </c>
      <c r="E269" s="32">
        <f t="shared" si="12"/>
        <v>45434</v>
      </c>
      <c r="F269" s="51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577</v>
      </c>
      <c r="D270" t="s">
        <v>578</v>
      </c>
      <c r="E270" s="32">
        <f t="shared" si="12"/>
        <v>45434</v>
      </c>
      <c r="F270" s="51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578</v>
      </c>
      <c r="D271" t="s">
        <v>579</v>
      </c>
      <c r="E271" s="32">
        <f t="shared" si="12"/>
        <v>45434</v>
      </c>
      <c r="F271" s="51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579</v>
      </c>
      <c r="D272" t="s">
        <v>580</v>
      </c>
      <c r="E272" s="32">
        <f t="shared" si="12"/>
        <v>45434</v>
      </c>
      <c r="F272" s="51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580</v>
      </c>
      <c r="D273" t="s">
        <v>581</v>
      </c>
      <c r="E273" s="32">
        <f t="shared" si="12"/>
        <v>45434</v>
      </c>
      <c r="F273" s="51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581</v>
      </c>
      <c r="D274" t="s">
        <v>582</v>
      </c>
      <c r="E274" s="32">
        <f t="shared" si="12"/>
        <v>45434</v>
      </c>
      <c r="F274" s="51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582</v>
      </c>
      <c r="D275" t="s">
        <v>583</v>
      </c>
      <c r="E275" s="32">
        <f t="shared" si="12"/>
        <v>45434</v>
      </c>
      <c r="F275" s="51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583</v>
      </c>
      <c r="D276" t="s">
        <v>584</v>
      </c>
      <c r="E276" s="32">
        <f t="shared" si="12"/>
        <v>45434</v>
      </c>
      <c r="F276" s="51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584</v>
      </c>
      <c r="D277" t="s">
        <v>585</v>
      </c>
      <c r="E277" s="32">
        <f t="shared" si="12"/>
        <v>45434</v>
      </c>
      <c r="F277" s="51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585</v>
      </c>
      <c r="D278" t="s">
        <v>586</v>
      </c>
      <c r="E278" s="32">
        <f t="shared" si="12"/>
        <v>45434</v>
      </c>
      <c r="F278" s="51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586</v>
      </c>
      <c r="D279" t="s">
        <v>587</v>
      </c>
      <c r="E279" s="32">
        <f t="shared" si="12"/>
        <v>45434</v>
      </c>
      <c r="F279" s="51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587</v>
      </c>
      <c r="D280" t="s">
        <v>588</v>
      </c>
      <c r="E280" s="32">
        <f t="shared" si="12"/>
        <v>45434</v>
      </c>
      <c r="F280" s="51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588</v>
      </c>
      <c r="D281" t="s">
        <v>589</v>
      </c>
      <c r="E281" s="32">
        <f t="shared" si="12"/>
        <v>45434</v>
      </c>
      <c r="F281" s="51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589</v>
      </c>
      <c r="D282" t="s">
        <v>590</v>
      </c>
      <c r="E282" s="32">
        <f t="shared" si="12"/>
        <v>45434</v>
      </c>
      <c r="F282" s="51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590</v>
      </c>
      <c r="D283" t="s">
        <v>591</v>
      </c>
      <c r="E283" s="32">
        <f t="shared" si="12"/>
        <v>45434</v>
      </c>
      <c r="F283" s="51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591</v>
      </c>
      <c r="D284" t="s">
        <v>592</v>
      </c>
      <c r="E284" s="32">
        <f t="shared" si="12"/>
        <v>45434</v>
      </c>
      <c r="F284" s="51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592</v>
      </c>
      <c r="D285" t="s">
        <v>593</v>
      </c>
      <c r="E285" s="32">
        <f t="shared" si="12"/>
        <v>45434</v>
      </c>
      <c r="F285" s="51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593</v>
      </c>
      <c r="D286" t="s">
        <v>594</v>
      </c>
      <c r="E286" s="32">
        <f t="shared" si="12"/>
        <v>45434</v>
      </c>
      <c r="F286" s="51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594</v>
      </c>
      <c r="D287" t="s">
        <v>595</v>
      </c>
      <c r="E287" s="32">
        <f t="shared" si="12"/>
        <v>45434</v>
      </c>
      <c r="F287" s="51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595</v>
      </c>
      <c r="D288" t="s">
        <v>596</v>
      </c>
      <c r="E288" s="32">
        <f t="shared" si="12"/>
        <v>45434</v>
      </c>
      <c r="F288" s="51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596</v>
      </c>
      <c r="D289" t="s">
        <v>597</v>
      </c>
      <c r="E289" s="32">
        <f t="shared" si="12"/>
        <v>45434</v>
      </c>
      <c r="F289" s="51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597</v>
      </c>
      <c r="D290" t="s">
        <v>598</v>
      </c>
      <c r="E290" s="32">
        <f t="shared" si="12"/>
        <v>45434</v>
      </c>
      <c r="F290" s="51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598</v>
      </c>
      <c r="D291" t="s">
        <v>599</v>
      </c>
      <c r="E291" s="32">
        <f t="shared" si="12"/>
        <v>45434</v>
      </c>
      <c r="F291" s="51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599</v>
      </c>
      <c r="D292" t="s">
        <v>600</v>
      </c>
      <c r="E292" s="32">
        <f t="shared" si="12"/>
        <v>45434</v>
      </c>
      <c r="F292" s="51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600</v>
      </c>
      <c r="D293" t="s">
        <v>601</v>
      </c>
      <c r="E293" s="32">
        <f t="shared" si="12"/>
        <v>45434</v>
      </c>
      <c r="F293" s="51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601</v>
      </c>
      <c r="D294" t="s">
        <v>602</v>
      </c>
      <c r="E294" s="32">
        <f t="shared" si="12"/>
        <v>45434</v>
      </c>
      <c r="F294" s="51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602</v>
      </c>
      <c r="D295" t="s">
        <v>603</v>
      </c>
      <c r="E295" s="32">
        <f t="shared" si="12"/>
        <v>45434</v>
      </c>
      <c r="F295" s="51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603</v>
      </c>
      <c r="D296" t="s">
        <v>604</v>
      </c>
      <c r="E296" s="32">
        <f t="shared" si="12"/>
        <v>45434</v>
      </c>
      <c r="F296" s="51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604</v>
      </c>
      <c r="D297" t="s">
        <v>605</v>
      </c>
      <c r="E297" s="32">
        <f t="shared" si="12"/>
        <v>45434</v>
      </c>
      <c r="F297" s="51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605</v>
      </c>
      <c r="D298" t="s">
        <v>606</v>
      </c>
      <c r="E298" s="32">
        <f t="shared" si="12"/>
        <v>45434</v>
      </c>
      <c r="F298" s="51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606</v>
      </c>
      <c r="D299" t="s">
        <v>607</v>
      </c>
      <c r="E299" s="32">
        <f t="shared" si="12"/>
        <v>45434</v>
      </c>
      <c r="F299" s="51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607</v>
      </c>
      <c r="D300" t="s">
        <v>608</v>
      </c>
      <c r="E300" s="32">
        <f t="shared" si="12"/>
        <v>45434</v>
      </c>
      <c r="F300" s="51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608</v>
      </c>
      <c r="D301" t="s">
        <v>609</v>
      </c>
      <c r="E301" s="32">
        <f t="shared" si="12"/>
        <v>45434</v>
      </c>
      <c r="F301" s="51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609</v>
      </c>
      <c r="D302" t="s">
        <v>610</v>
      </c>
      <c r="E302" s="32">
        <f t="shared" si="12"/>
        <v>45434</v>
      </c>
      <c r="F302" s="51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610</v>
      </c>
      <c r="D303" t="s">
        <v>611</v>
      </c>
      <c r="E303" s="32">
        <f t="shared" si="12"/>
        <v>45434</v>
      </c>
      <c r="F303" s="51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611</v>
      </c>
      <c r="D304" t="s">
        <v>612</v>
      </c>
      <c r="E304" s="32">
        <f t="shared" si="12"/>
        <v>45434</v>
      </c>
      <c r="F304" s="51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612</v>
      </c>
      <c r="D305" t="s">
        <v>613</v>
      </c>
      <c r="E305" s="32">
        <f t="shared" si="12"/>
        <v>45434</v>
      </c>
      <c r="F305" s="51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613</v>
      </c>
      <c r="D306" t="s">
        <v>614</v>
      </c>
      <c r="E306" s="32">
        <f t="shared" si="12"/>
        <v>45435</v>
      </c>
      <c r="F306" s="51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614</v>
      </c>
      <c r="D307" t="s">
        <v>615</v>
      </c>
      <c r="E307" s="32">
        <f t="shared" si="12"/>
        <v>45435</v>
      </c>
      <c r="F307" s="51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615</v>
      </c>
      <c r="D308" t="s">
        <v>616</v>
      </c>
      <c r="E308" s="32">
        <f t="shared" si="12"/>
        <v>45435</v>
      </c>
      <c r="F308" s="51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616</v>
      </c>
      <c r="D309" t="s">
        <v>617</v>
      </c>
      <c r="E309" s="32">
        <f t="shared" si="12"/>
        <v>45435</v>
      </c>
      <c r="F309" s="51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617</v>
      </c>
      <c r="D310" t="s">
        <v>618</v>
      </c>
      <c r="E310" s="32">
        <f t="shared" si="12"/>
        <v>45435</v>
      </c>
      <c r="F310" s="51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618</v>
      </c>
      <c r="D311" t="s">
        <v>619</v>
      </c>
      <c r="E311" s="32">
        <f t="shared" si="12"/>
        <v>45435</v>
      </c>
      <c r="F311" s="51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619</v>
      </c>
      <c r="D312" t="s">
        <v>620</v>
      </c>
      <c r="E312" s="32">
        <f t="shared" si="12"/>
        <v>45435</v>
      </c>
      <c r="F312" s="51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620</v>
      </c>
      <c r="D313" t="s">
        <v>621</v>
      </c>
      <c r="E313" s="32">
        <f t="shared" si="12"/>
        <v>45435</v>
      </c>
      <c r="F313" s="51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621</v>
      </c>
      <c r="D314" t="s">
        <v>622</v>
      </c>
      <c r="E314" s="32">
        <f t="shared" si="12"/>
        <v>45435</v>
      </c>
      <c r="F314" s="51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622</v>
      </c>
      <c r="D315" t="s">
        <v>623</v>
      </c>
      <c r="E315" s="32">
        <f t="shared" si="12"/>
        <v>45435</v>
      </c>
      <c r="F315" s="51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623</v>
      </c>
      <c r="D316" t="s">
        <v>624</v>
      </c>
      <c r="E316" s="32">
        <f t="shared" si="12"/>
        <v>45435</v>
      </c>
      <c r="F316" s="51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624</v>
      </c>
      <c r="D317" t="s">
        <v>625</v>
      </c>
      <c r="E317" s="32">
        <f t="shared" si="12"/>
        <v>45435</v>
      </c>
      <c r="F317" s="51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625</v>
      </c>
      <c r="D318" t="s">
        <v>626</v>
      </c>
      <c r="E318" s="32">
        <f t="shared" si="12"/>
        <v>45435</v>
      </c>
      <c r="F318" s="51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626</v>
      </c>
      <c r="D319" t="s">
        <v>627</v>
      </c>
      <c r="E319" s="32">
        <f t="shared" si="12"/>
        <v>45435</v>
      </c>
      <c r="F319" s="51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627</v>
      </c>
      <c r="D320" t="s">
        <v>628</v>
      </c>
      <c r="E320" s="32">
        <f t="shared" si="12"/>
        <v>45435</v>
      </c>
      <c r="F320" s="51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628</v>
      </c>
      <c r="D321" t="s">
        <v>629</v>
      </c>
      <c r="E321" s="32">
        <f t="shared" si="12"/>
        <v>45435</v>
      </c>
      <c r="F321" s="51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629</v>
      </c>
      <c r="D322" t="s">
        <v>630</v>
      </c>
      <c r="E322" s="32">
        <f t="shared" si="12"/>
        <v>45435</v>
      </c>
      <c r="F322" s="51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630</v>
      </c>
      <c r="D323" t="s">
        <v>631</v>
      </c>
      <c r="E323" s="32">
        <f t="shared" si="12"/>
        <v>45435</v>
      </c>
      <c r="F323" s="51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631</v>
      </c>
      <c r="D324" t="s">
        <v>632</v>
      </c>
      <c r="E324" s="32">
        <f t="shared" ref="E324:E387" si="15">DATE(MID(C324,2,4),MID(C324,7,2),MID(C324,10,2))</f>
        <v>45435</v>
      </c>
      <c r="F324" s="51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632</v>
      </c>
      <c r="D325" t="s">
        <v>633</v>
      </c>
      <c r="E325" s="32">
        <f t="shared" si="15"/>
        <v>45435</v>
      </c>
      <c r="F325" s="51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633</v>
      </c>
      <c r="D326" t="s">
        <v>634</v>
      </c>
      <c r="E326" s="32">
        <f t="shared" si="15"/>
        <v>45435</v>
      </c>
      <c r="F326" s="51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634</v>
      </c>
      <c r="D327" t="s">
        <v>635</v>
      </c>
      <c r="E327" s="32">
        <f t="shared" si="15"/>
        <v>45435</v>
      </c>
      <c r="F327" s="51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635</v>
      </c>
      <c r="D328" t="s">
        <v>636</v>
      </c>
      <c r="E328" s="32">
        <f t="shared" si="15"/>
        <v>45435</v>
      </c>
      <c r="F328" s="51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636</v>
      </c>
      <c r="D329" t="s">
        <v>637</v>
      </c>
      <c r="E329" s="32">
        <f t="shared" si="15"/>
        <v>45435</v>
      </c>
      <c r="F329" s="51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637</v>
      </c>
      <c r="D330" t="s">
        <v>638</v>
      </c>
      <c r="E330" s="32">
        <f t="shared" si="15"/>
        <v>45435</v>
      </c>
      <c r="F330" s="51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638</v>
      </c>
      <c r="D331" t="s">
        <v>639</v>
      </c>
      <c r="E331" s="32">
        <f t="shared" si="15"/>
        <v>45435</v>
      </c>
      <c r="F331" s="51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639</v>
      </c>
      <c r="D332" t="s">
        <v>640</v>
      </c>
      <c r="E332" s="32">
        <f t="shared" si="15"/>
        <v>45435</v>
      </c>
      <c r="F332" s="51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640</v>
      </c>
      <c r="D333" t="s">
        <v>641</v>
      </c>
      <c r="E333" s="32">
        <f t="shared" si="15"/>
        <v>45435</v>
      </c>
      <c r="F333" s="51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641</v>
      </c>
      <c r="D334" t="s">
        <v>642</v>
      </c>
      <c r="E334" s="32">
        <f t="shared" si="15"/>
        <v>45435</v>
      </c>
      <c r="F334" s="51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642</v>
      </c>
      <c r="D335" t="s">
        <v>643</v>
      </c>
      <c r="E335" s="32">
        <f t="shared" si="15"/>
        <v>45435</v>
      </c>
      <c r="F335" s="51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643</v>
      </c>
      <c r="D336" t="s">
        <v>644</v>
      </c>
      <c r="E336" s="32">
        <f t="shared" si="15"/>
        <v>45435</v>
      </c>
      <c r="F336" s="51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644</v>
      </c>
      <c r="D337" t="s">
        <v>645</v>
      </c>
      <c r="E337" s="32">
        <f t="shared" si="15"/>
        <v>45435</v>
      </c>
      <c r="F337" s="51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645</v>
      </c>
      <c r="D338" t="s">
        <v>646</v>
      </c>
      <c r="E338" s="32">
        <f t="shared" si="15"/>
        <v>45435</v>
      </c>
      <c r="F338" s="51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646</v>
      </c>
      <c r="D339" t="s">
        <v>647</v>
      </c>
      <c r="E339" s="32">
        <f t="shared" si="15"/>
        <v>45435</v>
      </c>
      <c r="F339" s="51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647</v>
      </c>
      <c r="D340" t="s">
        <v>648</v>
      </c>
      <c r="E340" s="32">
        <f t="shared" si="15"/>
        <v>45435</v>
      </c>
      <c r="F340" s="51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648</v>
      </c>
      <c r="D341" t="s">
        <v>649</v>
      </c>
      <c r="E341" s="32">
        <f t="shared" si="15"/>
        <v>45435</v>
      </c>
      <c r="F341" s="51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649</v>
      </c>
      <c r="D342" t="s">
        <v>650</v>
      </c>
      <c r="E342" s="32">
        <f t="shared" si="15"/>
        <v>45435</v>
      </c>
      <c r="F342" s="51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650</v>
      </c>
      <c r="D343" t="s">
        <v>651</v>
      </c>
      <c r="E343" s="32">
        <f t="shared" si="15"/>
        <v>45435</v>
      </c>
      <c r="F343" s="51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651</v>
      </c>
      <c r="D344" t="s">
        <v>652</v>
      </c>
      <c r="E344" s="32">
        <f t="shared" si="15"/>
        <v>45435</v>
      </c>
      <c r="F344" s="51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652</v>
      </c>
      <c r="D345" t="s">
        <v>653</v>
      </c>
      <c r="E345" s="32">
        <f t="shared" si="15"/>
        <v>45435</v>
      </c>
      <c r="F345" s="51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653</v>
      </c>
      <c r="D346" t="s">
        <v>654</v>
      </c>
      <c r="E346" s="32">
        <f t="shared" si="15"/>
        <v>45435</v>
      </c>
      <c r="F346" s="51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654</v>
      </c>
      <c r="D347" t="s">
        <v>655</v>
      </c>
      <c r="E347" s="32">
        <f t="shared" si="15"/>
        <v>45435</v>
      </c>
      <c r="F347" s="51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655</v>
      </c>
      <c r="D348" t="s">
        <v>656</v>
      </c>
      <c r="E348" s="32">
        <f t="shared" si="15"/>
        <v>45435</v>
      </c>
      <c r="F348" s="51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656</v>
      </c>
      <c r="D349" t="s">
        <v>657</v>
      </c>
      <c r="E349" s="32">
        <f t="shared" si="15"/>
        <v>45435</v>
      </c>
      <c r="F349" s="51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657</v>
      </c>
      <c r="D350" t="s">
        <v>658</v>
      </c>
      <c r="E350" s="32">
        <f t="shared" si="15"/>
        <v>45435</v>
      </c>
      <c r="F350" s="51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658</v>
      </c>
      <c r="D351" t="s">
        <v>659</v>
      </c>
      <c r="E351" s="32">
        <f t="shared" si="15"/>
        <v>45435</v>
      </c>
      <c r="F351" s="51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659</v>
      </c>
      <c r="D352" t="s">
        <v>660</v>
      </c>
      <c r="E352" s="32">
        <f t="shared" si="15"/>
        <v>45435</v>
      </c>
      <c r="F352" s="51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660</v>
      </c>
      <c r="D353" t="s">
        <v>661</v>
      </c>
      <c r="E353" s="32">
        <f t="shared" si="15"/>
        <v>45435</v>
      </c>
      <c r="F353" s="51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661</v>
      </c>
      <c r="D354" t="s">
        <v>662</v>
      </c>
      <c r="E354" s="32">
        <f t="shared" si="15"/>
        <v>45436</v>
      </c>
      <c r="F354" s="51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662</v>
      </c>
      <c r="D355" t="s">
        <v>663</v>
      </c>
      <c r="E355" s="32">
        <f t="shared" si="15"/>
        <v>45436</v>
      </c>
      <c r="F355" s="51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663</v>
      </c>
      <c r="D356" t="s">
        <v>664</v>
      </c>
      <c r="E356" s="32">
        <f t="shared" si="15"/>
        <v>45436</v>
      </c>
      <c r="F356" s="51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664</v>
      </c>
      <c r="D357" t="s">
        <v>665</v>
      </c>
      <c r="E357" s="32">
        <f t="shared" si="15"/>
        <v>45436</v>
      </c>
      <c r="F357" s="51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665</v>
      </c>
      <c r="D358" t="s">
        <v>666</v>
      </c>
      <c r="E358" s="32">
        <f t="shared" si="15"/>
        <v>45436</v>
      </c>
      <c r="F358" s="51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666</v>
      </c>
      <c r="D359" t="s">
        <v>667</v>
      </c>
      <c r="E359" s="32">
        <f t="shared" si="15"/>
        <v>45436</v>
      </c>
      <c r="F359" s="51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667</v>
      </c>
      <c r="D360" t="s">
        <v>668</v>
      </c>
      <c r="E360" s="32">
        <f t="shared" si="15"/>
        <v>45436</v>
      </c>
      <c r="F360" s="51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668</v>
      </c>
      <c r="D361" t="s">
        <v>669</v>
      </c>
      <c r="E361" s="32">
        <f t="shared" si="15"/>
        <v>45436</v>
      </c>
      <c r="F361" s="51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669</v>
      </c>
      <c r="D362" t="s">
        <v>670</v>
      </c>
      <c r="E362" s="32">
        <f t="shared" si="15"/>
        <v>45436</v>
      </c>
      <c r="F362" s="51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670</v>
      </c>
      <c r="D363" t="s">
        <v>671</v>
      </c>
      <c r="E363" s="32">
        <f t="shared" si="15"/>
        <v>45436</v>
      </c>
      <c r="F363" s="51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671</v>
      </c>
      <c r="D364" t="s">
        <v>672</v>
      </c>
      <c r="E364" s="32">
        <f t="shared" si="15"/>
        <v>45436</v>
      </c>
      <c r="F364" s="51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672</v>
      </c>
      <c r="D365" t="s">
        <v>673</v>
      </c>
      <c r="E365" s="32">
        <f t="shared" si="15"/>
        <v>45436</v>
      </c>
      <c r="F365" s="51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673</v>
      </c>
      <c r="D366" t="s">
        <v>674</v>
      </c>
      <c r="E366" s="32">
        <f t="shared" si="15"/>
        <v>45436</v>
      </c>
      <c r="F366" s="51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674</v>
      </c>
      <c r="D367" t="s">
        <v>675</v>
      </c>
      <c r="E367" s="32">
        <f t="shared" si="15"/>
        <v>45436</v>
      </c>
      <c r="F367" s="51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675</v>
      </c>
      <c r="D368" t="s">
        <v>676</v>
      </c>
      <c r="E368" s="32">
        <f t="shared" si="15"/>
        <v>45436</v>
      </c>
      <c r="F368" s="51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676</v>
      </c>
      <c r="D369" t="s">
        <v>677</v>
      </c>
      <c r="E369" s="32">
        <f t="shared" si="15"/>
        <v>45436</v>
      </c>
      <c r="F369" s="51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677</v>
      </c>
      <c r="D370" t="s">
        <v>678</v>
      </c>
      <c r="E370" s="32">
        <f t="shared" si="15"/>
        <v>45436</v>
      </c>
      <c r="F370" s="51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678</v>
      </c>
      <c r="D371" t="s">
        <v>679</v>
      </c>
      <c r="E371" s="32">
        <f t="shared" si="15"/>
        <v>45436</v>
      </c>
      <c r="F371" s="51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679</v>
      </c>
      <c r="D372" t="s">
        <v>680</v>
      </c>
      <c r="E372" s="32">
        <f t="shared" si="15"/>
        <v>45436</v>
      </c>
      <c r="F372" s="51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680</v>
      </c>
      <c r="D373" t="s">
        <v>681</v>
      </c>
      <c r="E373" s="32">
        <f t="shared" si="15"/>
        <v>45436</v>
      </c>
      <c r="F373" s="51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681</v>
      </c>
      <c r="D374" t="s">
        <v>682</v>
      </c>
      <c r="E374" s="32">
        <f t="shared" si="15"/>
        <v>45436</v>
      </c>
      <c r="F374" s="51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682</v>
      </c>
      <c r="D375" t="s">
        <v>683</v>
      </c>
      <c r="E375" s="32">
        <f t="shared" si="15"/>
        <v>45436</v>
      </c>
      <c r="F375" s="51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683</v>
      </c>
      <c r="D376" t="s">
        <v>684</v>
      </c>
      <c r="E376" s="32">
        <f t="shared" si="15"/>
        <v>45436</v>
      </c>
      <c r="F376" s="51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684</v>
      </c>
      <c r="D377" t="s">
        <v>685</v>
      </c>
      <c r="E377" s="32">
        <f t="shared" si="15"/>
        <v>45436</v>
      </c>
      <c r="F377" s="51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685</v>
      </c>
      <c r="D378" t="s">
        <v>686</v>
      </c>
      <c r="E378" s="32">
        <f t="shared" si="15"/>
        <v>45436</v>
      </c>
      <c r="F378" s="51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686</v>
      </c>
      <c r="D379" t="s">
        <v>687</v>
      </c>
      <c r="E379" s="32">
        <f t="shared" si="15"/>
        <v>45436</v>
      </c>
      <c r="F379" s="51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687</v>
      </c>
      <c r="D380" t="s">
        <v>688</v>
      </c>
      <c r="E380" s="32">
        <f t="shared" si="15"/>
        <v>45436</v>
      </c>
      <c r="F380" s="51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688</v>
      </c>
      <c r="D381" t="s">
        <v>689</v>
      </c>
      <c r="E381" s="32">
        <f t="shared" si="15"/>
        <v>45436</v>
      </c>
      <c r="F381" s="51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689</v>
      </c>
      <c r="D382" t="s">
        <v>690</v>
      </c>
      <c r="E382" s="32">
        <f t="shared" si="15"/>
        <v>45436</v>
      </c>
      <c r="F382" s="51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690</v>
      </c>
      <c r="D383" t="s">
        <v>691</v>
      </c>
      <c r="E383" s="32">
        <f t="shared" si="15"/>
        <v>45436</v>
      </c>
      <c r="F383" s="51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691</v>
      </c>
      <c r="D384" t="s">
        <v>692</v>
      </c>
      <c r="E384" s="32">
        <f t="shared" si="15"/>
        <v>45436</v>
      </c>
      <c r="F384" s="51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692</v>
      </c>
      <c r="D385" t="s">
        <v>693</v>
      </c>
      <c r="E385" s="32">
        <f t="shared" si="15"/>
        <v>45436</v>
      </c>
      <c r="F385" s="51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693</v>
      </c>
      <c r="D386" t="s">
        <v>694</v>
      </c>
      <c r="E386" s="32">
        <f t="shared" si="15"/>
        <v>45436</v>
      </c>
      <c r="F386" s="51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694</v>
      </c>
      <c r="D387" t="s">
        <v>695</v>
      </c>
      <c r="E387" s="32">
        <f t="shared" si="15"/>
        <v>45436</v>
      </c>
      <c r="F387" s="51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695</v>
      </c>
      <c r="D388" t="s">
        <v>696</v>
      </c>
      <c r="E388" s="32">
        <f t="shared" ref="E388:E451" si="18">DATE(MID(C388,2,4),MID(C388,7,2),MID(C388,10,2))</f>
        <v>45436</v>
      </c>
      <c r="F388" s="51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696</v>
      </c>
      <c r="D389" t="s">
        <v>697</v>
      </c>
      <c r="E389" s="32">
        <f t="shared" si="18"/>
        <v>45436</v>
      </c>
      <c r="F389" s="51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697</v>
      </c>
      <c r="D390" t="s">
        <v>698</v>
      </c>
      <c r="E390" s="32">
        <f t="shared" si="18"/>
        <v>45436</v>
      </c>
      <c r="F390" s="51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698</v>
      </c>
      <c r="D391" t="s">
        <v>699</v>
      </c>
      <c r="E391" s="32">
        <f t="shared" si="18"/>
        <v>45436</v>
      </c>
      <c r="F391" s="51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699</v>
      </c>
      <c r="D392" t="s">
        <v>700</v>
      </c>
      <c r="E392" s="32">
        <f t="shared" si="18"/>
        <v>45436</v>
      </c>
      <c r="F392" s="51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700</v>
      </c>
      <c r="D393" t="s">
        <v>701</v>
      </c>
      <c r="E393" s="32">
        <f t="shared" si="18"/>
        <v>45436</v>
      </c>
      <c r="F393" s="51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701</v>
      </c>
      <c r="D394" t="s">
        <v>702</v>
      </c>
      <c r="E394" s="32">
        <f t="shared" si="18"/>
        <v>45436</v>
      </c>
      <c r="F394" s="51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702</v>
      </c>
      <c r="D395" t="s">
        <v>703</v>
      </c>
      <c r="E395" s="32">
        <f t="shared" si="18"/>
        <v>45436</v>
      </c>
      <c r="F395" s="51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703</v>
      </c>
      <c r="D396" t="s">
        <v>704</v>
      </c>
      <c r="E396" s="32">
        <f t="shared" si="18"/>
        <v>45436</v>
      </c>
      <c r="F396" s="51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704</v>
      </c>
      <c r="D397" t="s">
        <v>705</v>
      </c>
      <c r="E397" s="32">
        <f t="shared" si="18"/>
        <v>45436</v>
      </c>
      <c r="F397" s="51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705</v>
      </c>
      <c r="D398" t="s">
        <v>706</v>
      </c>
      <c r="E398" s="32">
        <f t="shared" si="18"/>
        <v>45436</v>
      </c>
      <c r="F398" s="51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706</v>
      </c>
      <c r="D399" t="s">
        <v>707</v>
      </c>
      <c r="E399" s="32">
        <f t="shared" si="18"/>
        <v>45436</v>
      </c>
      <c r="F399" s="51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707</v>
      </c>
      <c r="D400" t="s">
        <v>708</v>
      </c>
      <c r="E400" s="32">
        <f t="shared" si="18"/>
        <v>45436</v>
      </c>
      <c r="F400" s="51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708</v>
      </c>
      <c r="D401" t="s">
        <v>709</v>
      </c>
      <c r="E401" s="32">
        <f t="shared" si="18"/>
        <v>45436</v>
      </c>
      <c r="F401" s="51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709</v>
      </c>
      <c r="D402" t="s">
        <v>710</v>
      </c>
      <c r="E402" s="32">
        <f t="shared" si="18"/>
        <v>45437</v>
      </c>
      <c r="F402" s="51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710</v>
      </c>
      <c r="D403" t="s">
        <v>711</v>
      </c>
      <c r="E403" s="32">
        <f t="shared" si="18"/>
        <v>45437</v>
      </c>
      <c r="F403" s="51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711</v>
      </c>
      <c r="D404" t="s">
        <v>712</v>
      </c>
      <c r="E404" s="32">
        <f t="shared" si="18"/>
        <v>45437</v>
      </c>
      <c r="F404" s="51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712</v>
      </c>
      <c r="D405" t="s">
        <v>713</v>
      </c>
      <c r="E405" s="32">
        <f t="shared" si="18"/>
        <v>45437</v>
      </c>
      <c r="F405" s="51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713</v>
      </c>
      <c r="D406" t="s">
        <v>714</v>
      </c>
      <c r="E406" s="32">
        <f t="shared" si="18"/>
        <v>45437</v>
      </c>
      <c r="F406" s="51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714</v>
      </c>
      <c r="D407" t="s">
        <v>715</v>
      </c>
      <c r="E407" s="32">
        <f t="shared" si="18"/>
        <v>45437</v>
      </c>
      <c r="F407" s="51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715</v>
      </c>
      <c r="D408" t="s">
        <v>716</v>
      </c>
      <c r="E408" s="32">
        <f t="shared" si="18"/>
        <v>45437</v>
      </c>
      <c r="F408" s="51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716</v>
      </c>
      <c r="D409" t="s">
        <v>717</v>
      </c>
      <c r="E409" s="32">
        <f t="shared" si="18"/>
        <v>45437</v>
      </c>
      <c r="F409" s="51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717</v>
      </c>
      <c r="D410" t="s">
        <v>718</v>
      </c>
      <c r="E410" s="32">
        <f t="shared" si="18"/>
        <v>45437</v>
      </c>
      <c r="F410" s="51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718</v>
      </c>
      <c r="D411" t="s">
        <v>719</v>
      </c>
      <c r="E411" s="32">
        <f t="shared" si="18"/>
        <v>45437</v>
      </c>
      <c r="F411" s="51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719</v>
      </c>
      <c r="D412" t="s">
        <v>720</v>
      </c>
      <c r="E412" s="32">
        <f t="shared" si="18"/>
        <v>45437</v>
      </c>
      <c r="F412" s="51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720</v>
      </c>
      <c r="D413" t="s">
        <v>721</v>
      </c>
      <c r="E413" s="32">
        <f t="shared" si="18"/>
        <v>45437</v>
      </c>
      <c r="F413" s="51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721</v>
      </c>
      <c r="D414" t="s">
        <v>722</v>
      </c>
      <c r="E414" s="32">
        <f t="shared" si="18"/>
        <v>45437</v>
      </c>
      <c r="F414" s="51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722</v>
      </c>
      <c r="D415" t="s">
        <v>723</v>
      </c>
      <c r="E415" s="32">
        <f t="shared" si="18"/>
        <v>45437</v>
      </c>
      <c r="F415" s="51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723</v>
      </c>
      <c r="D416" t="s">
        <v>724</v>
      </c>
      <c r="E416" s="32">
        <f t="shared" si="18"/>
        <v>45437</v>
      </c>
      <c r="F416" s="51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724</v>
      </c>
      <c r="D417" t="s">
        <v>725</v>
      </c>
      <c r="E417" s="32">
        <f t="shared" si="18"/>
        <v>45437</v>
      </c>
      <c r="F417" s="51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725</v>
      </c>
      <c r="D418" t="s">
        <v>726</v>
      </c>
      <c r="E418" s="32">
        <f t="shared" si="18"/>
        <v>45437</v>
      </c>
      <c r="F418" s="51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726</v>
      </c>
      <c r="D419" t="s">
        <v>727</v>
      </c>
      <c r="E419" s="32">
        <f t="shared" si="18"/>
        <v>45437</v>
      </c>
      <c r="F419" s="51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727</v>
      </c>
      <c r="D420" t="s">
        <v>728</v>
      </c>
      <c r="E420" s="32">
        <f t="shared" si="18"/>
        <v>45437</v>
      </c>
      <c r="F420" s="51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728</v>
      </c>
      <c r="D421" t="s">
        <v>729</v>
      </c>
      <c r="E421" s="32">
        <f t="shared" si="18"/>
        <v>45437</v>
      </c>
      <c r="F421" s="51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729</v>
      </c>
      <c r="D422" t="s">
        <v>730</v>
      </c>
      <c r="E422" s="32">
        <f t="shared" si="18"/>
        <v>45437</v>
      </c>
      <c r="F422" s="51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730</v>
      </c>
      <c r="D423" t="s">
        <v>731</v>
      </c>
      <c r="E423" s="32">
        <f t="shared" si="18"/>
        <v>45437</v>
      </c>
      <c r="F423" s="51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731</v>
      </c>
      <c r="D424" t="s">
        <v>732</v>
      </c>
      <c r="E424" s="32">
        <f t="shared" si="18"/>
        <v>45437</v>
      </c>
      <c r="F424" s="51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732</v>
      </c>
      <c r="D425" t="s">
        <v>733</v>
      </c>
      <c r="E425" s="32">
        <f t="shared" si="18"/>
        <v>45437</v>
      </c>
      <c r="F425" s="51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733</v>
      </c>
      <c r="D426" t="s">
        <v>734</v>
      </c>
      <c r="E426" s="32">
        <f t="shared" si="18"/>
        <v>45437</v>
      </c>
      <c r="F426" s="51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734</v>
      </c>
      <c r="D427" t="s">
        <v>735</v>
      </c>
      <c r="E427" s="32">
        <f t="shared" si="18"/>
        <v>45437</v>
      </c>
      <c r="F427" s="51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735</v>
      </c>
      <c r="D428" t="s">
        <v>736</v>
      </c>
      <c r="E428" s="32">
        <f t="shared" si="18"/>
        <v>45437</v>
      </c>
      <c r="F428" s="51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736</v>
      </c>
      <c r="D429" t="s">
        <v>737</v>
      </c>
      <c r="E429" s="32">
        <f t="shared" si="18"/>
        <v>45437</v>
      </c>
      <c r="F429" s="51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737</v>
      </c>
      <c r="D430" t="s">
        <v>738</v>
      </c>
      <c r="E430" s="32">
        <f t="shared" si="18"/>
        <v>45437</v>
      </c>
      <c r="F430" s="51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738</v>
      </c>
      <c r="D431" t="s">
        <v>739</v>
      </c>
      <c r="E431" s="32">
        <f t="shared" si="18"/>
        <v>45437</v>
      </c>
      <c r="F431" s="51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739</v>
      </c>
      <c r="D432" t="s">
        <v>740</v>
      </c>
      <c r="E432" s="32">
        <f t="shared" si="18"/>
        <v>45437</v>
      </c>
      <c r="F432" s="51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740</v>
      </c>
      <c r="D433" t="s">
        <v>741</v>
      </c>
      <c r="E433" s="32">
        <f t="shared" si="18"/>
        <v>45437</v>
      </c>
      <c r="F433" s="51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741</v>
      </c>
      <c r="D434" t="s">
        <v>742</v>
      </c>
      <c r="E434" s="32">
        <f t="shared" si="18"/>
        <v>45437</v>
      </c>
      <c r="F434" s="51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742</v>
      </c>
      <c r="D435" t="s">
        <v>743</v>
      </c>
      <c r="E435" s="32">
        <f t="shared" si="18"/>
        <v>45437</v>
      </c>
      <c r="F435" s="51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743</v>
      </c>
      <c r="D436" t="s">
        <v>744</v>
      </c>
      <c r="E436" s="32">
        <f t="shared" si="18"/>
        <v>45437</v>
      </c>
      <c r="F436" s="51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744</v>
      </c>
      <c r="D437" t="s">
        <v>745</v>
      </c>
      <c r="E437" s="32">
        <f t="shared" si="18"/>
        <v>45437</v>
      </c>
      <c r="F437" s="51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745</v>
      </c>
      <c r="D438" t="s">
        <v>746</v>
      </c>
      <c r="E438" s="32">
        <f t="shared" si="18"/>
        <v>45437</v>
      </c>
      <c r="F438" s="51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746</v>
      </c>
      <c r="D439" t="s">
        <v>747</v>
      </c>
      <c r="E439" s="32">
        <f t="shared" si="18"/>
        <v>45437</v>
      </c>
      <c r="F439" s="51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747</v>
      </c>
      <c r="D440" t="s">
        <v>748</v>
      </c>
      <c r="E440" s="32">
        <f t="shared" si="18"/>
        <v>45437</v>
      </c>
      <c r="F440" s="51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748</v>
      </c>
      <c r="D441" t="s">
        <v>749</v>
      </c>
      <c r="E441" s="32">
        <f t="shared" si="18"/>
        <v>45437</v>
      </c>
      <c r="F441" s="51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749</v>
      </c>
      <c r="D442" t="s">
        <v>750</v>
      </c>
      <c r="E442" s="32">
        <f t="shared" si="18"/>
        <v>45437</v>
      </c>
      <c r="F442" s="51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750</v>
      </c>
      <c r="D443" t="s">
        <v>751</v>
      </c>
      <c r="E443" s="32">
        <f t="shared" si="18"/>
        <v>45437</v>
      </c>
      <c r="F443" s="51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751</v>
      </c>
      <c r="D444" t="s">
        <v>752</v>
      </c>
      <c r="E444" s="32">
        <f t="shared" si="18"/>
        <v>45437</v>
      </c>
      <c r="F444" s="51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752</v>
      </c>
      <c r="D445" t="s">
        <v>753</v>
      </c>
      <c r="E445" s="32">
        <f t="shared" si="18"/>
        <v>45437</v>
      </c>
      <c r="F445" s="51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753</v>
      </c>
      <c r="D446" t="s">
        <v>754</v>
      </c>
      <c r="E446" s="32">
        <f t="shared" si="18"/>
        <v>45437</v>
      </c>
      <c r="F446" s="51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754</v>
      </c>
      <c r="D447" t="s">
        <v>755</v>
      </c>
      <c r="E447" s="32">
        <f t="shared" si="18"/>
        <v>45437</v>
      </c>
      <c r="F447" s="51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755</v>
      </c>
      <c r="D448" t="s">
        <v>756</v>
      </c>
      <c r="E448" s="32">
        <f t="shared" si="18"/>
        <v>45437</v>
      </c>
      <c r="F448" s="51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756</v>
      </c>
      <c r="D449" t="s">
        <v>757</v>
      </c>
      <c r="E449" s="32">
        <f t="shared" si="18"/>
        <v>45437</v>
      </c>
      <c r="F449" s="51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757</v>
      </c>
      <c r="D450" t="s">
        <v>758</v>
      </c>
      <c r="E450" s="32">
        <f t="shared" si="18"/>
        <v>45438</v>
      </c>
      <c r="F450" s="51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758</v>
      </c>
      <c r="D451" t="s">
        <v>759</v>
      </c>
      <c r="E451" s="32">
        <f t="shared" si="18"/>
        <v>45438</v>
      </c>
      <c r="F451" s="51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759</v>
      </c>
      <c r="D452" t="s">
        <v>760</v>
      </c>
      <c r="E452" s="32">
        <f t="shared" ref="E452:E515" si="21">DATE(MID(C452,2,4),MID(C452,7,2),MID(C452,10,2))</f>
        <v>45438</v>
      </c>
      <c r="F452" s="51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760</v>
      </c>
      <c r="D453" t="s">
        <v>761</v>
      </c>
      <c r="E453" s="32">
        <f t="shared" si="21"/>
        <v>45438</v>
      </c>
      <c r="F453" s="51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761</v>
      </c>
      <c r="D454" t="s">
        <v>762</v>
      </c>
      <c r="E454" s="32">
        <f t="shared" si="21"/>
        <v>45438</v>
      </c>
      <c r="F454" s="51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762</v>
      </c>
      <c r="D455" t="s">
        <v>763</v>
      </c>
      <c r="E455" s="32">
        <f t="shared" si="21"/>
        <v>45438</v>
      </c>
      <c r="F455" s="51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763</v>
      </c>
      <c r="D456" t="s">
        <v>764</v>
      </c>
      <c r="E456" s="32">
        <f t="shared" si="21"/>
        <v>45438</v>
      </c>
      <c r="F456" s="51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764</v>
      </c>
      <c r="D457" t="s">
        <v>765</v>
      </c>
      <c r="E457" s="32">
        <f t="shared" si="21"/>
        <v>45438</v>
      </c>
      <c r="F457" s="51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765</v>
      </c>
      <c r="D458" t="s">
        <v>766</v>
      </c>
      <c r="E458" s="32">
        <f t="shared" si="21"/>
        <v>45438</v>
      </c>
      <c r="F458" s="51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766</v>
      </c>
      <c r="D459" t="s">
        <v>767</v>
      </c>
      <c r="E459" s="32">
        <f t="shared" si="21"/>
        <v>45438</v>
      </c>
      <c r="F459" s="51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767</v>
      </c>
      <c r="D460" t="s">
        <v>768</v>
      </c>
      <c r="E460" s="32">
        <f t="shared" si="21"/>
        <v>45438</v>
      </c>
      <c r="F460" s="51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768</v>
      </c>
      <c r="D461" t="s">
        <v>769</v>
      </c>
      <c r="E461" s="32">
        <f t="shared" si="21"/>
        <v>45438</v>
      </c>
      <c r="F461" s="51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769</v>
      </c>
      <c r="D462" t="s">
        <v>770</v>
      </c>
      <c r="E462" s="32">
        <f t="shared" si="21"/>
        <v>45438</v>
      </c>
      <c r="F462" s="51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770</v>
      </c>
      <c r="D463" t="s">
        <v>771</v>
      </c>
      <c r="E463" s="32">
        <f t="shared" si="21"/>
        <v>45438</v>
      </c>
      <c r="F463" s="51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771</v>
      </c>
      <c r="D464" t="s">
        <v>772</v>
      </c>
      <c r="E464" s="32">
        <f t="shared" si="21"/>
        <v>45438</v>
      </c>
      <c r="F464" s="51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772</v>
      </c>
      <c r="D465" t="s">
        <v>773</v>
      </c>
      <c r="E465" s="32">
        <f t="shared" si="21"/>
        <v>45438</v>
      </c>
      <c r="F465" s="51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773</v>
      </c>
      <c r="D466" t="s">
        <v>774</v>
      </c>
      <c r="E466" s="32">
        <f t="shared" si="21"/>
        <v>45438</v>
      </c>
      <c r="F466" s="51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774</v>
      </c>
      <c r="D467" t="s">
        <v>775</v>
      </c>
      <c r="E467" s="32">
        <f t="shared" si="21"/>
        <v>45438</v>
      </c>
      <c r="F467" s="51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775</v>
      </c>
      <c r="D468" t="s">
        <v>776</v>
      </c>
      <c r="E468" s="32">
        <f t="shared" si="21"/>
        <v>45438</v>
      </c>
      <c r="F468" s="51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776</v>
      </c>
      <c r="D469" t="s">
        <v>777</v>
      </c>
      <c r="E469" s="32">
        <f t="shared" si="21"/>
        <v>45438</v>
      </c>
      <c r="F469" s="51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777</v>
      </c>
      <c r="D470" t="s">
        <v>778</v>
      </c>
      <c r="E470" s="32">
        <f t="shared" si="21"/>
        <v>45438</v>
      </c>
      <c r="F470" s="51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778</v>
      </c>
      <c r="D471" t="s">
        <v>779</v>
      </c>
      <c r="E471" s="32">
        <f t="shared" si="21"/>
        <v>45438</v>
      </c>
      <c r="F471" s="51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779</v>
      </c>
      <c r="D472" t="s">
        <v>780</v>
      </c>
      <c r="E472" s="32">
        <f t="shared" si="21"/>
        <v>45438</v>
      </c>
      <c r="F472" s="51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780</v>
      </c>
      <c r="D473" t="s">
        <v>781</v>
      </c>
      <c r="E473" s="32">
        <f t="shared" si="21"/>
        <v>45438</v>
      </c>
      <c r="F473" s="51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781</v>
      </c>
      <c r="D474" t="s">
        <v>782</v>
      </c>
      <c r="E474" s="32">
        <f t="shared" si="21"/>
        <v>45438</v>
      </c>
      <c r="F474" s="51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782</v>
      </c>
      <c r="D475" t="s">
        <v>783</v>
      </c>
      <c r="E475" s="32">
        <f t="shared" si="21"/>
        <v>45438</v>
      </c>
      <c r="F475" s="51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783</v>
      </c>
      <c r="D476" t="s">
        <v>784</v>
      </c>
      <c r="E476" s="32">
        <f t="shared" si="21"/>
        <v>45438</v>
      </c>
      <c r="F476" s="51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784</v>
      </c>
      <c r="D477" t="s">
        <v>785</v>
      </c>
      <c r="E477" s="32">
        <f t="shared" si="21"/>
        <v>45438</v>
      </c>
      <c r="F477" s="51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785</v>
      </c>
      <c r="D478" t="s">
        <v>786</v>
      </c>
      <c r="E478" s="32">
        <f t="shared" si="21"/>
        <v>45438</v>
      </c>
      <c r="F478" s="51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786</v>
      </c>
      <c r="D479" t="s">
        <v>787</v>
      </c>
      <c r="E479" s="32">
        <f t="shared" si="21"/>
        <v>45438</v>
      </c>
      <c r="F479" s="51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787</v>
      </c>
      <c r="D480" t="s">
        <v>788</v>
      </c>
      <c r="E480" s="32">
        <f t="shared" si="21"/>
        <v>45438</v>
      </c>
      <c r="F480" s="51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788</v>
      </c>
      <c r="D481" t="s">
        <v>789</v>
      </c>
      <c r="E481" s="32">
        <f t="shared" si="21"/>
        <v>45438</v>
      </c>
      <c r="F481" s="51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789</v>
      </c>
      <c r="D482" t="s">
        <v>790</v>
      </c>
      <c r="E482" s="32">
        <f t="shared" si="21"/>
        <v>45438</v>
      </c>
      <c r="F482" s="51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790</v>
      </c>
      <c r="D483" t="s">
        <v>791</v>
      </c>
      <c r="E483" s="32">
        <f t="shared" si="21"/>
        <v>45438</v>
      </c>
      <c r="F483" s="51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791</v>
      </c>
      <c r="D484" t="s">
        <v>792</v>
      </c>
      <c r="E484" s="32">
        <f t="shared" si="21"/>
        <v>45438</v>
      </c>
      <c r="F484" s="51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792</v>
      </c>
      <c r="D485" t="s">
        <v>793</v>
      </c>
      <c r="E485" s="32">
        <f t="shared" si="21"/>
        <v>45438</v>
      </c>
      <c r="F485" s="51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793</v>
      </c>
      <c r="D486" t="s">
        <v>794</v>
      </c>
      <c r="E486" s="32">
        <f t="shared" si="21"/>
        <v>45438</v>
      </c>
      <c r="F486" s="51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794</v>
      </c>
      <c r="D487" t="s">
        <v>795</v>
      </c>
      <c r="E487" s="32">
        <f t="shared" si="21"/>
        <v>45438</v>
      </c>
      <c r="F487" s="51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795</v>
      </c>
      <c r="D488" t="s">
        <v>796</v>
      </c>
      <c r="E488" s="32">
        <f t="shared" si="21"/>
        <v>45438</v>
      </c>
      <c r="F488" s="51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796</v>
      </c>
      <c r="D489" t="s">
        <v>797</v>
      </c>
      <c r="E489" s="32">
        <f t="shared" si="21"/>
        <v>45438</v>
      </c>
      <c r="F489" s="51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797</v>
      </c>
      <c r="D490" t="s">
        <v>798</v>
      </c>
      <c r="E490" s="32">
        <f t="shared" si="21"/>
        <v>45438</v>
      </c>
      <c r="F490" s="51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798</v>
      </c>
      <c r="D491" t="s">
        <v>799</v>
      </c>
      <c r="E491" s="32">
        <f t="shared" si="21"/>
        <v>45438</v>
      </c>
      <c r="F491" s="51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799</v>
      </c>
      <c r="D492" t="s">
        <v>800</v>
      </c>
      <c r="E492" s="32">
        <f t="shared" si="21"/>
        <v>45438</v>
      </c>
      <c r="F492" s="51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800</v>
      </c>
      <c r="D493" t="s">
        <v>801</v>
      </c>
      <c r="E493" s="32">
        <f t="shared" si="21"/>
        <v>45438</v>
      </c>
      <c r="F493" s="51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801</v>
      </c>
      <c r="D494" t="s">
        <v>802</v>
      </c>
      <c r="E494" s="32">
        <f t="shared" si="21"/>
        <v>45438</v>
      </c>
      <c r="F494" s="51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802</v>
      </c>
      <c r="D495" t="s">
        <v>803</v>
      </c>
      <c r="E495" s="32">
        <f t="shared" si="21"/>
        <v>45438</v>
      </c>
      <c r="F495" s="51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803</v>
      </c>
      <c r="D496" t="s">
        <v>804</v>
      </c>
      <c r="E496" s="32">
        <f t="shared" si="21"/>
        <v>45438</v>
      </c>
      <c r="F496" s="51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804</v>
      </c>
      <c r="D497" t="s">
        <v>805</v>
      </c>
      <c r="E497" s="32">
        <f t="shared" si="21"/>
        <v>45438</v>
      </c>
      <c r="F497" s="51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805</v>
      </c>
      <c r="D498" t="s">
        <v>806</v>
      </c>
      <c r="E498" s="32">
        <f t="shared" si="21"/>
        <v>45439</v>
      </c>
      <c r="F498" s="51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806</v>
      </c>
      <c r="D499" t="s">
        <v>807</v>
      </c>
      <c r="E499" s="32">
        <f t="shared" si="21"/>
        <v>45439</v>
      </c>
      <c r="F499" s="51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807</v>
      </c>
      <c r="D500" t="s">
        <v>808</v>
      </c>
      <c r="E500" s="32">
        <f t="shared" si="21"/>
        <v>45439</v>
      </c>
      <c r="F500" s="51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808</v>
      </c>
      <c r="D501" t="s">
        <v>809</v>
      </c>
      <c r="E501" s="32">
        <f t="shared" si="21"/>
        <v>45439</v>
      </c>
      <c r="F501" s="51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809</v>
      </c>
      <c r="D502" t="s">
        <v>810</v>
      </c>
      <c r="E502" s="32">
        <f t="shared" si="21"/>
        <v>45439</v>
      </c>
      <c r="F502" s="51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810</v>
      </c>
      <c r="D503" t="s">
        <v>811</v>
      </c>
      <c r="E503" s="32">
        <f t="shared" si="21"/>
        <v>45439</v>
      </c>
      <c r="F503" s="51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811</v>
      </c>
      <c r="D504" t="s">
        <v>812</v>
      </c>
      <c r="E504" s="32">
        <f t="shared" si="21"/>
        <v>45439</v>
      </c>
      <c r="F504" s="51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812</v>
      </c>
      <c r="D505" t="s">
        <v>813</v>
      </c>
      <c r="E505" s="32">
        <f t="shared" si="21"/>
        <v>45439</v>
      </c>
      <c r="F505" s="51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813</v>
      </c>
      <c r="D506" t="s">
        <v>814</v>
      </c>
      <c r="E506" s="32">
        <f t="shared" si="21"/>
        <v>45439</v>
      </c>
      <c r="F506" s="51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814</v>
      </c>
      <c r="D507" t="s">
        <v>815</v>
      </c>
      <c r="E507" s="32">
        <f t="shared" si="21"/>
        <v>45439</v>
      </c>
      <c r="F507" s="51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815</v>
      </c>
      <c r="D508" t="s">
        <v>816</v>
      </c>
      <c r="E508" s="32">
        <f t="shared" si="21"/>
        <v>45439</v>
      </c>
      <c r="F508" s="51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816</v>
      </c>
      <c r="D509" t="s">
        <v>817</v>
      </c>
      <c r="E509" s="32">
        <f t="shared" si="21"/>
        <v>45439</v>
      </c>
      <c r="F509" s="51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817</v>
      </c>
      <c r="D510" t="s">
        <v>818</v>
      </c>
      <c r="E510" s="32">
        <f t="shared" si="21"/>
        <v>45439</v>
      </c>
      <c r="F510" s="51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818</v>
      </c>
      <c r="D511" t="s">
        <v>819</v>
      </c>
      <c r="E511" s="32">
        <f t="shared" si="21"/>
        <v>45439</v>
      </c>
      <c r="F511" s="51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819</v>
      </c>
      <c r="D512" t="s">
        <v>820</v>
      </c>
      <c r="E512" s="32">
        <f t="shared" si="21"/>
        <v>45439</v>
      </c>
      <c r="F512" s="51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820</v>
      </c>
      <c r="D513" t="s">
        <v>821</v>
      </c>
      <c r="E513" s="32">
        <f t="shared" si="21"/>
        <v>45439</v>
      </c>
      <c r="F513" s="51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821</v>
      </c>
      <c r="D514" t="s">
        <v>822</v>
      </c>
      <c r="E514" s="32">
        <f t="shared" si="21"/>
        <v>45439</v>
      </c>
      <c r="F514" s="51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822</v>
      </c>
      <c r="D515" t="s">
        <v>823</v>
      </c>
      <c r="E515" s="32">
        <f t="shared" si="21"/>
        <v>45439</v>
      </c>
      <c r="F515" s="51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823</v>
      </c>
      <c r="D516" t="s">
        <v>824</v>
      </c>
      <c r="E516" s="32">
        <f t="shared" ref="E516:E579" si="24">DATE(MID(C516,2,4),MID(C516,7,2),MID(C516,10,2))</f>
        <v>45439</v>
      </c>
      <c r="F516" s="51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824</v>
      </c>
      <c r="D517" t="s">
        <v>825</v>
      </c>
      <c r="E517" s="32">
        <f t="shared" si="24"/>
        <v>45439</v>
      </c>
      <c r="F517" s="51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825</v>
      </c>
      <c r="D518" t="s">
        <v>826</v>
      </c>
      <c r="E518" s="32">
        <f t="shared" si="24"/>
        <v>45439</v>
      </c>
      <c r="F518" s="51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826</v>
      </c>
      <c r="D519" t="s">
        <v>827</v>
      </c>
      <c r="E519" s="32">
        <f t="shared" si="24"/>
        <v>45439</v>
      </c>
      <c r="F519" s="51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827</v>
      </c>
      <c r="D520" t="s">
        <v>828</v>
      </c>
      <c r="E520" s="32">
        <f t="shared" si="24"/>
        <v>45439</v>
      </c>
      <c r="F520" s="51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828</v>
      </c>
      <c r="D521" t="s">
        <v>829</v>
      </c>
      <c r="E521" s="32">
        <f t="shared" si="24"/>
        <v>45439</v>
      </c>
      <c r="F521" s="51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829</v>
      </c>
      <c r="D522" t="s">
        <v>830</v>
      </c>
      <c r="E522" s="32">
        <f t="shared" si="24"/>
        <v>45439</v>
      </c>
      <c r="F522" s="51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830</v>
      </c>
      <c r="D523" t="s">
        <v>831</v>
      </c>
      <c r="E523" s="32">
        <f t="shared" si="24"/>
        <v>45439</v>
      </c>
      <c r="F523" s="51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831</v>
      </c>
      <c r="D524" t="s">
        <v>832</v>
      </c>
      <c r="E524" s="32">
        <f t="shared" si="24"/>
        <v>45439</v>
      </c>
      <c r="F524" s="51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832</v>
      </c>
      <c r="D525" t="s">
        <v>833</v>
      </c>
      <c r="E525" s="32">
        <f t="shared" si="24"/>
        <v>45439</v>
      </c>
      <c r="F525" s="51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833</v>
      </c>
      <c r="D526" t="s">
        <v>834</v>
      </c>
      <c r="E526" s="32">
        <f t="shared" si="24"/>
        <v>45439</v>
      </c>
      <c r="F526" s="51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834</v>
      </c>
      <c r="D527" t="s">
        <v>835</v>
      </c>
      <c r="E527" s="32">
        <f t="shared" si="24"/>
        <v>45439</v>
      </c>
      <c r="F527" s="51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835</v>
      </c>
      <c r="D528" t="s">
        <v>836</v>
      </c>
      <c r="E528" s="32">
        <f t="shared" si="24"/>
        <v>45439</v>
      </c>
      <c r="F528" s="51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836</v>
      </c>
      <c r="D529" t="s">
        <v>837</v>
      </c>
      <c r="E529" s="32">
        <f t="shared" si="24"/>
        <v>45439</v>
      </c>
      <c r="F529" s="51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837</v>
      </c>
      <c r="D530" t="s">
        <v>838</v>
      </c>
      <c r="E530" s="32">
        <f t="shared" si="24"/>
        <v>45439</v>
      </c>
      <c r="F530" s="51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838</v>
      </c>
      <c r="D531" t="s">
        <v>839</v>
      </c>
      <c r="E531" s="32">
        <f t="shared" si="24"/>
        <v>45439</v>
      </c>
      <c r="F531" s="51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839</v>
      </c>
      <c r="D532" t="s">
        <v>840</v>
      </c>
      <c r="E532" s="32">
        <f t="shared" si="24"/>
        <v>45439</v>
      </c>
      <c r="F532" s="51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840</v>
      </c>
      <c r="D533" t="s">
        <v>841</v>
      </c>
      <c r="E533" s="32">
        <f t="shared" si="24"/>
        <v>45439</v>
      </c>
      <c r="F533" s="51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841</v>
      </c>
      <c r="D534" t="s">
        <v>842</v>
      </c>
      <c r="E534" s="32">
        <f t="shared" si="24"/>
        <v>45439</v>
      </c>
      <c r="F534" s="51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842</v>
      </c>
      <c r="D535" t="s">
        <v>843</v>
      </c>
      <c r="E535" s="32">
        <f t="shared" si="24"/>
        <v>45439</v>
      </c>
      <c r="F535" s="51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843</v>
      </c>
      <c r="D536" t="s">
        <v>844</v>
      </c>
      <c r="E536" s="32">
        <f t="shared" si="24"/>
        <v>45439</v>
      </c>
      <c r="F536" s="51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844</v>
      </c>
      <c r="D537" t="s">
        <v>845</v>
      </c>
      <c r="E537" s="32">
        <f t="shared" si="24"/>
        <v>45439</v>
      </c>
      <c r="F537" s="51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845</v>
      </c>
      <c r="D538" t="s">
        <v>846</v>
      </c>
      <c r="E538" s="32">
        <f t="shared" si="24"/>
        <v>45439</v>
      </c>
      <c r="F538" s="51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846</v>
      </c>
      <c r="D539" t="s">
        <v>847</v>
      </c>
      <c r="E539" s="32">
        <f t="shared" si="24"/>
        <v>45439</v>
      </c>
      <c r="F539" s="51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847</v>
      </c>
      <c r="D540" t="s">
        <v>848</v>
      </c>
      <c r="E540" s="32">
        <f t="shared" si="24"/>
        <v>45439</v>
      </c>
      <c r="F540" s="51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848</v>
      </c>
      <c r="D541" t="s">
        <v>849</v>
      </c>
      <c r="E541" s="32">
        <f t="shared" si="24"/>
        <v>45439</v>
      </c>
      <c r="F541" s="51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849</v>
      </c>
      <c r="D542" t="s">
        <v>850</v>
      </c>
      <c r="E542" s="32">
        <f t="shared" si="24"/>
        <v>45439</v>
      </c>
      <c r="F542" s="51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850</v>
      </c>
      <c r="D543" t="s">
        <v>851</v>
      </c>
      <c r="E543" s="32">
        <f t="shared" si="24"/>
        <v>45439</v>
      </c>
      <c r="F543" s="51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851</v>
      </c>
      <c r="D544" t="s">
        <v>852</v>
      </c>
      <c r="E544" s="32">
        <f t="shared" si="24"/>
        <v>45439</v>
      </c>
      <c r="F544" s="51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852</v>
      </c>
      <c r="D545" t="s">
        <v>853</v>
      </c>
      <c r="E545" s="32">
        <f t="shared" si="24"/>
        <v>45439</v>
      </c>
      <c r="F545" s="51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853</v>
      </c>
      <c r="D546" t="s">
        <v>854</v>
      </c>
      <c r="E546" s="32">
        <f t="shared" si="24"/>
        <v>45440</v>
      </c>
      <c r="F546" s="51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854</v>
      </c>
      <c r="D547" t="s">
        <v>855</v>
      </c>
      <c r="E547" s="32">
        <f t="shared" si="24"/>
        <v>45440</v>
      </c>
      <c r="F547" s="51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855</v>
      </c>
      <c r="D548" t="s">
        <v>856</v>
      </c>
      <c r="E548" s="32">
        <f t="shared" si="24"/>
        <v>45440</v>
      </c>
      <c r="F548" s="51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856</v>
      </c>
      <c r="D549" t="s">
        <v>857</v>
      </c>
      <c r="E549" s="32">
        <f t="shared" si="24"/>
        <v>45440</v>
      </c>
      <c r="F549" s="51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857</v>
      </c>
      <c r="D550" t="s">
        <v>858</v>
      </c>
      <c r="E550" s="32">
        <f t="shared" si="24"/>
        <v>45440</v>
      </c>
      <c r="F550" s="51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858</v>
      </c>
      <c r="D551" t="s">
        <v>859</v>
      </c>
      <c r="E551" s="32">
        <f t="shared" si="24"/>
        <v>45440</v>
      </c>
      <c r="F551" s="51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859</v>
      </c>
      <c r="D552" t="s">
        <v>860</v>
      </c>
      <c r="E552" s="32">
        <f t="shared" si="24"/>
        <v>45440</v>
      </c>
      <c r="F552" s="51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860</v>
      </c>
      <c r="D553" t="s">
        <v>861</v>
      </c>
      <c r="E553" s="32">
        <f t="shared" si="24"/>
        <v>45440</v>
      </c>
      <c r="F553" s="51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861</v>
      </c>
      <c r="D554" t="s">
        <v>862</v>
      </c>
      <c r="E554" s="32">
        <f t="shared" si="24"/>
        <v>45440</v>
      </c>
      <c r="F554" s="51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862</v>
      </c>
      <c r="D555" t="s">
        <v>863</v>
      </c>
      <c r="E555" s="32">
        <f t="shared" si="24"/>
        <v>45440</v>
      </c>
      <c r="F555" s="51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863</v>
      </c>
      <c r="D556" t="s">
        <v>864</v>
      </c>
      <c r="E556" s="32">
        <f t="shared" si="24"/>
        <v>45440</v>
      </c>
      <c r="F556" s="51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864</v>
      </c>
      <c r="D557" t="s">
        <v>865</v>
      </c>
      <c r="E557" s="32">
        <f t="shared" si="24"/>
        <v>45440</v>
      </c>
      <c r="F557" s="51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865</v>
      </c>
      <c r="D558" t="s">
        <v>866</v>
      </c>
      <c r="E558" s="32">
        <f t="shared" si="24"/>
        <v>45440</v>
      </c>
      <c r="F558" s="51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866</v>
      </c>
      <c r="D559" t="s">
        <v>867</v>
      </c>
      <c r="E559" s="32">
        <f t="shared" si="24"/>
        <v>45440</v>
      </c>
      <c r="F559" s="51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867</v>
      </c>
      <c r="D560" t="s">
        <v>868</v>
      </c>
      <c r="E560" s="32">
        <f t="shared" si="24"/>
        <v>45440</v>
      </c>
      <c r="F560" s="51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868</v>
      </c>
      <c r="D561" t="s">
        <v>869</v>
      </c>
      <c r="E561" s="32">
        <f t="shared" si="24"/>
        <v>45440</v>
      </c>
      <c r="F561" s="51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869</v>
      </c>
      <c r="D562" t="s">
        <v>870</v>
      </c>
      <c r="E562" s="32">
        <f t="shared" si="24"/>
        <v>45440</v>
      </c>
      <c r="F562" s="51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870</v>
      </c>
      <c r="D563" t="s">
        <v>871</v>
      </c>
      <c r="E563" s="32">
        <f t="shared" si="24"/>
        <v>45440</v>
      </c>
      <c r="F563" s="51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871</v>
      </c>
      <c r="D564" t="s">
        <v>872</v>
      </c>
      <c r="E564" s="32">
        <f t="shared" si="24"/>
        <v>45440</v>
      </c>
      <c r="F564" s="51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872</v>
      </c>
      <c r="D565" t="s">
        <v>873</v>
      </c>
      <c r="E565" s="32">
        <f t="shared" si="24"/>
        <v>45440</v>
      </c>
      <c r="F565" s="51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873</v>
      </c>
      <c r="D566" t="s">
        <v>874</v>
      </c>
      <c r="E566" s="32">
        <f t="shared" si="24"/>
        <v>45440</v>
      </c>
      <c r="F566" s="51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874</v>
      </c>
      <c r="D567" t="s">
        <v>875</v>
      </c>
      <c r="E567" s="32">
        <f t="shared" si="24"/>
        <v>45440</v>
      </c>
      <c r="F567" s="51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875</v>
      </c>
      <c r="D568" t="s">
        <v>876</v>
      </c>
      <c r="E568" s="32">
        <f t="shared" si="24"/>
        <v>45440</v>
      </c>
      <c r="F568" s="51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876</v>
      </c>
      <c r="D569" t="s">
        <v>877</v>
      </c>
      <c r="E569" s="32">
        <f t="shared" si="24"/>
        <v>45440</v>
      </c>
      <c r="F569" s="51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877</v>
      </c>
      <c r="D570" t="s">
        <v>878</v>
      </c>
      <c r="E570" s="32">
        <f t="shared" si="24"/>
        <v>45440</v>
      </c>
      <c r="F570" s="51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878</v>
      </c>
      <c r="D571" t="s">
        <v>879</v>
      </c>
      <c r="E571" s="32">
        <f t="shared" si="24"/>
        <v>45440</v>
      </c>
      <c r="F571" s="51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879</v>
      </c>
      <c r="D572" t="s">
        <v>880</v>
      </c>
      <c r="E572" s="32">
        <f t="shared" si="24"/>
        <v>45440</v>
      </c>
      <c r="F572" s="51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880</v>
      </c>
      <c r="D573" t="s">
        <v>881</v>
      </c>
      <c r="E573" s="32">
        <f t="shared" si="24"/>
        <v>45440</v>
      </c>
      <c r="F573" s="51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881</v>
      </c>
      <c r="D574" t="s">
        <v>882</v>
      </c>
      <c r="E574" s="32">
        <f t="shared" si="24"/>
        <v>45440</v>
      </c>
      <c r="F574" s="51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882</v>
      </c>
      <c r="D575" t="s">
        <v>883</v>
      </c>
      <c r="E575" s="32">
        <f t="shared" si="24"/>
        <v>45440</v>
      </c>
      <c r="F575" s="51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883</v>
      </c>
      <c r="D576" t="s">
        <v>884</v>
      </c>
      <c r="E576" s="32">
        <f t="shared" si="24"/>
        <v>45440</v>
      </c>
      <c r="F576" s="51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884</v>
      </c>
      <c r="D577" t="s">
        <v>885</v>
      </c>
      <c r="E577" s="32">
        <f t="shared" si="24"/>
        <v>45440</v>
      </c>
      <c r="F577" s="51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885</v>
      </c>
      <c r="D578" t="s">
        <v>886</v>
      </c>
      <c r="E578" s="32">
        <f t="shared" si="24"/>
        <v>45440</v>
      </c>
      <c r="F578" s="51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886</v>
      </c>
      <c r="D579" t="s">
        <v>887</v>
      </c>
      <c r="E579" s="32">
        <f t="shared" si="24"/>
        <v>45440</v>
      </c>
      <c r="F579" s="51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887</v>
      </c>
      <c r="D580" t="s">
        <v>888</v>
      </c>
      <c r="E580" s="32">
        <f t="shared" ref="E580:E643" si="27">DATE(MID(C580,2,4),MID(C580,7,2),MID(C580,10,2))</f>
        <v>45440</v>
      </c>
      <c r="F580" s="51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888</v>
      </c>
      <c r="D581" t="s">
        <v>889</v>
      </c>
      <c r="E581" s="32">
        <f t="shared" si="27"/>
        <v>45440</v>
      </c>
      <c r="F581" s="51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889</v>
      </c>
      <c r="D582" t="s">
        <v>890</v>
      </c>
      <c r="E582" s="32">
        <f t="shared" si="27"/>
        <v>45440</v>
      </c>
      <c r="F582" s="51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890</v>
      </c>
      <c r="D583" t="s">
        <v>891</v>
      </c>
      <c r="E583" s="32">
        <f t="shared" si="27"/>
        <v>45440</v>
      </c>
      <c r="F583" s="51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891</v>
      </c>
      <c r="D584" t="s">
        <v>892</v>
      </c>
      <c r="E584" s="32">
        <f t="shared" si="27"/>
        <v>45440</v>
      </c>
      <c r="F584" s="51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892</v>
      </c>
      <c r="D585" t="s">
        <v>893</v>
      </c>
      <c r="E585" s="32">
        <f t="shared" si="27"/>
        <v>45440</v>
      </c>
      <c r="F585" s="51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893</v>
      </c>
      <c r="D586" t="s">
        <v>894</v>
      </c>
      <c r="E586" s="32">
        <f t="shared" si="27"/>
        <v>45440</v>
      </c>
      <c r="F586" s="51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894</v>
      </c>
      <c r="D587" t="s">
        <v>895</v>
      </c>
      <c r="E587" s="32">
        <f t="shared" si="27"/>
        <v>45440</v>
      </c>
      <c r="F587" s="51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895</v>
      </c>
      <c r="D588" t="s">
        <v>896</v>
      </c>
      <c r="E588" s="32">
        <f t="shared" si="27"/>
        <v>45440</v>
      </c>
      <c r="F588" s="51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896</v>
      </c>
      <c r="D589" t="s">
        <v>897</v>
      </c>
      <c r="E589" s="32">
        <f t="shared" si="27"/>
        <v>45440</v>
      </c>
      <c r="F589" s="51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897</v>
      </c>
      <c r="D590" t="s">
        <v>898</v>
      </c>
      <c r="E590" s="32">
        <f t="shared" si="27"/>
        <v>45440</v>
      </c>
      <c r="F590" s="51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898</v>
      </c>
      <c r="D591" t="s">
        <v>899</v>
      </c>
      <c r="E591" s="32">
        <f t="shared" si="27"/>
        <v>45440</v>
      </c>
      <c r="F591" s="51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899</v>
      </c>
      <c r="D592" t="s">
        <v>900</v>
      </c>
      <c r="E592" s="32">
        <f t="shared" si="27"/>
        <v>45440</v>
      </c>
      <c r="F592" s="51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900</v>
      </c>
      <c r="D593" t="s">
        <v>901</v>
      </c>
      <c r="E593" s="32">
        <f t="shared" si="27"/>
        <v>45440</v>
      </c>
      <c r="F593" s="51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901</v>
      </c>
      <c r="D594" t="s">
        <v>902</v>
      </c>
      <c r="E594" s="32">
        <f t="shared" si="27"/>
        <v>45441</v>
      </c>
      <c r="F594" s="51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902</v>
      </c>
      <c r="D595" t="s">
        <v>903</v>
      </c>
      <c r="E595" s="32">
        <f t="shared" si="27"/>
        <v>45441</v>
      </c>
      <c r="F595" s="51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903</v>
      </c>
      <c r="D596" t="s">
        <v>904</v>
      </c>
      <c r="E596" s="32">
        <f t="shared" si="27"/>
        <v>45441</v>
      </c>
      <c r="F596" s="51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904</v>
      </c>
      <c r="D597" t="s">
        <v>905</v>
      </c>
      <c r="E597" s="32">
        <f t="shared" si="27"/>
        <v>45441</v>
      </c>
      <c r="F597" s="51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905</v>
      </c>
      <c r="D598" t="s">
        <v>906</v>
      </c>
      <c r="E598" s="32">
        <f t="shared" si="27"/>
        <v>45441</v>
      </c>
      <c r="F598" s="51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906</v>
      </c>
      <c r="D599" t="s">
        <v>907</v>
      </c>
      <c r="E599" s="32">
        <f t="shared" si="27"/>
        <v>45441</v>
      </c>
      <c r="F599" s="51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907</v>
      </c>
      <c r="D600" t="s">
        <v>908</v>
      </c>
      <c r="E600" s="32">
        <f t="shared" si="27"/>
        <v>45441</v>
      </c>
      <c r="F600" s="51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908</v>
      </c>
      <c r="D601" t="s">
        <v>909</v>
      </c>
      <c r="E601" s="32">
        <f t="shared" si="27"/>
        <v>45441</v>
      </c>
      <c r="F601" s="51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909</v>
      </c>
      <c r="D602" t="s">
        <v>910</v>
      </c>
      <c r="E602" s="32">
        <f t="shared" si="27"/>
        <v>45441</v>
      </c>
      <c r="F602" s="51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910</v>
      </c>
      <c r="D603" t="s">
        <v>911</v>
      </c>
      <c r="E603" s="32">
        <f t="shared" si="27"/>
        <v>45441</v>
      </c>
      <c r="F603" s="51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911</v>
      </c>
      <c r="D604" t="s">
        <v>912</v>
      </c>
      <c r="E604" s="32">
        <f t="shared" si="27"/>
        <v>45441</v>
      </c>
      <c r="F604" s="51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912</v>
      </c>
      <c r="D605" t="s">
        <v>913</v>
      </c>
      <c r="E605" s="32">
        <f t="shared" si="27"/>
        <v>45441</v>
      </c>
      <c r="F605" s="51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913</v>
      </c>
      <c r="D606" t="s">
        <v>914</v>
      </c>
      <c r="E606" s="32">
        <f t="shared" si="27"/>
        <v>45441</v>
      </c>
      <c r="F606" s="51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914</v>
      </c>
      <c r="D607" t="s">
        <v>915</v>
      </c>
      <c r="E607" s="32">
        <f t="shared" si="27"/>
        <v>45441</v>
      </c>
      <c r="F607" s="51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915</v>
      </c>
      <c r="D608" t="s">
        <v>916</v>
      </c>
      <c r="E608" s="32">
        <f t="shared" si="27"/>
        <v>45441</v>
      </c>
      <c r="F608" s="51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916</v>
      </c>
      <c r="D609" t="s">
        <v>917</v>
      </c>
      <c r="E609" s="32">
        <f t="shared" si="27"/>
        <v>45441</v>
      </c>
      <c r="F609" s="51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917</v>
      </c>
      <c r="D610" t="s">
        <v>918</v>
      </c>
      <c r="E610" s="32">
        <f t="shared" si="27"/>
        <v>45441</v>
      </c>
      <c r="F610" s="51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918</v>
      </c>
      <c r="D611" t="s">
        <v>919</v>
      </c>
      <c r="E611" s="32">
        <f t="shared" si="27"/>
        <v>45441</v>
      </c>
      <c r="F611" s="51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919</v>
      </c>
      <c r="D612" t="s">
        <v>920</v>
      </c>
      <c r="E612" s="32">
        <f t="shared" si="27"/>
        <v>45441</v>
      </c>
      <c r="F612" s="51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920</v>
      </c>
      <c r="D613" t="s">
        <v>921</v>
      </c>
      <c r="E613" s="32">
        <f t="shared" si="27"/>
        <v>45441</v>
      </c>
      <c r="F613" s="51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921</v>
      </c>
      <c r="D614" t="s">
        <v>922</v>
      </c>
      <c r="E614" s="32">
        <f t="shared" si="27"/>
        <v>45441</v>
      </c>
      <c r="F614" s="51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922</v>
      </c>
      <c r="D615" t="s">
        <v>923</v>
      </c>
      <c r="E615" s="32">
        <f t="shared" si="27"/>
        <v>45441</v>
      </c>
      <c r="F615" s="51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923</v>
      </c>
      <c r="D616" t="s">
        <v>924</v>
      </c>
      <c r="E616" s="32">
        <f t="shared" si="27"/>
        <v>45441</v>
      </c>
      <c r="F616" s="51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924</v>
      </c>
      <c r="D617" t="s">
        <v>925</v>
      </c>
      <c r="E617" s="32">
        <f t="shared" si="27"/>
        <v>45441</v>
      </c>
      <c r="F617" s="51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925</v>
      </c>
      <c r="D618" t="s">
        <v>926</v>
      </c>
      <c r="E618" s="32">
        <f t="shared" si="27"/>
        <v>45441</v>
      </c>
      <c r="F618" s="51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926</v>
      </c>
      <c r="D619" t="s">
        <v>927</v>
      </c>
      <c r="E619" s="32">
        <f t="shared" si="27"/>
        <v>45441</v>
      </c>
      <c r="F619" s="51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927</v>
      </c>
      <c r="D620" t="s">
        <v>928</v>
      </c>
      <c r="E620" s="32">
        <f t="shared" si="27"/>
        <v>45441</v>
      </c>
      <c r="F620" s="51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928</v>
      </c>
      <c r="D621" t="s">
        <v>929</v>
      </c>
      <c r="E621" s="32">
        <f t="shared" si="27"/>
        <v>45441</v>
      </c>
      <c r="F621" s="51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929</v>
      </c>
      <c r="D622" t="s">
        <v>930</v>
      </c>
      <c r="E622" s="32">
        <f t="shared" si="27"/>
        <v>45441</v>
      </c>
      <c r="F622" s="51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930</v>
      </c>
      <c r="D623" t="s">
        <v>931</v>
      </c>
      <c r="E623" s="32">
        <f t="shared" si="27"/>
        <v>45441</v>
      </c>
      <c r="F623" s="51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931</v>
      </c>
      <c r="D624" t="s">
        <v>932</v>
      </c>
      <c r="E624" s="32">
        <f t="shared" si="27"/>
        <v>45441</v>
      </c>
      <c r="F624" s="51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932</v>
      </c>
      <c r="D625" t="s">
        <v>933</v>
      </c>
      <c r="E625" s="32">
        <f t="shared" si="27"/>
        <v>45441</v>
      </c>
      <c r="F625" s="51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933</v>
      </c>
      <c r="D626" t="s">
        <v>934</v>
      </c>
      <c r="E626" s="32">
        <f t="shared" si="27"/>
        <v>45441</v>
      </c>
      <c r="F626" s="51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934</v>
      </c>
      <c r="D627" t="s">
        <v>935</v>
      </c>
      <c r="E627" s="32">
        <f t="shared" si="27"/>
        <v>45441</v>
      </c>
      <c r="F627" s="51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935</v>
      </c>
      <c r="D628" t="s">
        <v>936</v>
      </c>
      <c r="E628" s="32">
        <f t="shared" si="27"/>
        <v>45441</v>
      </c>
      <c r="F628" s="51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936</v>
      </c>
      <c r="D629" t="s">
        <v>937</v>
      </c>
      <c r="E629" s="32">
        <f t="shared" si="27"/>
        <v>45441</v>
      </c>
      <c r="F629" s="51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937</v>
      </c>
      <c r="D630" t="s">
        <v>938</v>
      </c>
      <c r="E630" s="32">
        <f t="shared" si="27"/>
        <v>45441</v>
      </c>
      <c r="F630" s="51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938</v>
      </c>
      <c r="D631" t="s">
        <v>939</v>
      </c>
      <c r="E631" s="32">
        <f t="shared" si="27"/>
        <v>45441</v>
      </c>
      <c r="F631" s="51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939</v>
      </c>
      <c r="D632" t="s">
        <v>940</v>
      </c>
      <c r="E632" s="32">
        <f t="shared" si="27"/>
        <v>45441</v>
      </c>
      <c r="F632" s="51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940</v>
      </c>
      <c r="D633" t="s">
        <v>941</v>
      </c>
      <c r="E633" s="32">
        <f t="shared" si="27"/>
        <v>45441</v>
      </c>
      <c r="F633" s="51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941</v>
      </c>
      <c r="D634" t="s">
        <v>942</v>
      </c>
      <c r="E634" s="32">
        <f t="shared" si="27"/>
        <v>45441</v>
      </c>
      <c r="F634" s="51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942</v>
      </c>
      <c r="D635" t="s">
        <v>943</v>
      </c>
      <c r="E635" s="32">
        <f t="shared" si="27"/>
        <v>45441</v>
      </c>
      <c r="F635" s="51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943</v>
      </c>
      <c r="D636" t="s">
        <v>944</v>
      </c>
      <c r="E636" s="32">
        <f t="shared" si="27"/>
        <v>45441</v>
      </c>
      <c r="F636" s="51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944</v>
      </c>
      <c r="D637" t="s">
        <v>945</v>
      </c>
      <c r="E637" s="32">
        <f t="shared" si="27"/>
        <v>45441</v>
      </c>
      <c r="F637" s="51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945</v>
      </c>
      <c r="D638" t="s">
        <v>946</v>
      </c>
      <c r="E638" s="32">
        <f t="shared" si="27"/>
        <v>45441</v>
      </c>
      <c r="F638" s="51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946</v>
      </c>
      <c r="D639" t="s">
        <v>947</v>
      </c>
      <c r="E639" s="32">
        <f t="shared" si="27"/>
        <v>45441</v>
      </c>
      <c r="F639" s="51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947</v>
      </c>
      <c r="D640" t="s">
        <v>948</v>
      </c>
      <c r="E640" s="32">
        <f t="shared" si="27"/>
        <v>45441</v>
      </c>
      <c r="F640" s="51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948</v>
      </c>
      <c r="D641" t="s">
        <v>949</v>
      </c>
      <c r="E641" s="32">
        <f t="shared" si="27"/>
        <v>45441</v>
      </c>
      <c r="F641" s="51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949</v>
      </c>
      <c r="D642" t="s">
        <v>950</v>
      </c>
      <c r="E642" s="32">
        <f t="shared" si="27"/>
        <v>45442</v>
      </c>
      <c r="F642" s="51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950</v>
      </c>
      <c r="D643" t="s">
        <v>951</v>
      </c>
      <c r="E643" s="32">
        <f t="shared" si="27"/>
        <v>45442</v>
      </c>
      <c r="F643" s="51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951</v>
      </c>
      <c r="D644" t="s">
        <v>952</v>
      </c>
      <c r="E644" s="32">
        <f t="shared" ref="E644:E707" si="30">DATE(MID(C644,2,4),MID(C644,7,2),MID(C644,10,2))</f>
        <v>45442</v>
      </c>
      <c r="F644" s="51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952</v>
      </c>
      <c r="D645" t="s">
        <v>953</v>
      </c>
      <c r="E645" s="32">
        <f t="shared" si="30"/>
        <v>45442</v>
      </c>
      <c r="F645" s="51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953</v>
      </c>
      <c r="D646" t="s">
        <v>954</v>
      </c>
      <c r="E646" s="32">
        <f t="shared" si="30"/>
        <v>45442</v>
      </c>
      <c r="F646" s="51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954</v>
      </c>
      <c r="D647" t="s">
        <v>955</v>
      </c>
      <c r="E647" s="32">
        <f t="shared" si="30"/>
        <v>45442</v>
      </c>
      <c r="F647" s="51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955</v>
      </c>
      <c r="D648" t="s">
        <v>956</v>
      </c>
      <c r="E648" s="32">
        <f t="shared" si="30"/>
        <v>45442</v>
      </c>
      <c r="F648" s="51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956</v>
      </c>
      <c r="D649" t="s">
        <v>957</v>
      </c>
      <c r="E649" s="32">
        <f t="shared" si="30"/>
        <v>45442</v>
      </c>
      <c r="F649" s="51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957</v>
      </c>
      <c r="D650" t="s">
        <v>958</v>
      </c>
      <c r="E650" s="32">
        <f t="shared" si="30"/>
        <v>45442</v>
      </c>
      <c r="F650" s="51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958</v>
      </c>
      <c r="D651" t="s">
        <v>959</v>
      </c>
      <c r="E651" s="32">
        <f t="shared" si="30"/>
        <v>45442</v>
      </c>
      <c r="F651" s="51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959</v>
      </c>
      <c r="D652" t="s">
        <v>960</v>
      </c>
      <c r="E652" s="32">
        <f t="shared" si="30"/>
        <v>45442</v>
      </c>
      <c r="F652" s="51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960</v>
      </c>
      <c r="D653" t="s">
        <v>961</v>
      </c>
      <c r="E653" s="32">
        <f t="shared" si="30"/>
        <v>45442</v>
      </c>
      <c r="F653" s="51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961</v>
      </c>
      <c r="D654" t="s">
        <v>962</v>
      </c>
      <c r="E654" s="32">
        <f t="shared" si="30"/>
        <v>45442</v>
      </c>
      <c r="F654" s="51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962</v>
      </c>
      <c r="D655" t="s">
        <v>963</v>
      </c>
      <c r="E655" s="32">
        <f t="shared" si="30"/>
        <v>45442</v>
      </c>
      <c r="F655" s="51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963</v>
      </c>
      <c r="D656" t="s">
        <v>964</v>
      </c>
      <c r="E656" s="32">
        <f t="shared" si="30"/>
        <v>45442</v>
      </c>
      <c r="F656" s="51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964</v>
      </c>
      <c r="D657" t="s">
        <v>965</v>
      </c>
      <c r="E657" s="32">
        <f t="shared" si="30"/>
        <v>45442</v>
      </c>
      <c r="F657" s="51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965</v>
      </c>
      <c r="D658" t="s">
        <v>966</v>
      </c>
      <c r="E658" s="32">
        <f t="shared" si="30"/>
        <v>45442</v>
      </c>
      <c r="F658" s="51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966</v>
      </c>
      <c r="D659" t="s">
        <v>967</v>
      </c>
      <c r="E659" s="32">
        <f t="shared" si="30"/>
        <v>45442</v>
      </c>
      <c r="F659" s="51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967</v>
      </c>
      <c r="D660" t="s">
        <v>968</v>
      </c>
      <c r="E660" s="32">
        <f t="shared" si="30"/>
        <v>45442</v>
      </c>
      <c r="F660" s="51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968</v>
      </c>
      <c r="D661" t="s">
        <v>969</v>
      </c>
      <c r="E661" s="32">
        <f t="shared" si="30"/>
        <v>45442</v>
      </c>
      <c r="F661" s="51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969</v>
      </c>
      <c r="D662" t="s">
        <v>970</v>
      </c>
      <c r="E662" s="32">
        <f t="shared" si="30"/>
        <v>45442</v>
      </c>
      <c r="F662" s="51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970</v>
      </c>
      <c r="D663" t="s">
        <v>971</v>
      </c>
      <c r="E663" s="32">
        <f t="shared" si="30"/>
        <v>45442</v>
      </c>
      <c r="F663" s="51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971</v>
      </c>
      <c r="D664" t="s">
        <v>972</v>
      </c>
      <c r="E664" s="32">
        <f t="shared" si="30"/>
        <v>45442</v>
      </c>
      <c r="F664" s="51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972</v>
      </c>
      <c r="D665" t="s">
        <v>973</v>
      </c>
      <c r="E665" s="32">
        <f t="shared" si="30"/>
        <v>45442</v>
      </c>
      <c r="F665" s="51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973</v>
      </c>
      <c r="D666" t="s">
        <v>974</v>
      </c>
      <c r="E666" s="32">
        <f t="shared" si="30"/>
        <v>45442</v>
      </c>
      <c r="F666" s="51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974</v>
      </c>
      <c r="D667" t="s">
        <v>975</v>
      </c>
      <c r="E667" s="32">
        <f t="shared" si="30"/>
        <v>45442</v>
      </c>
      <c r="F667" s="51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975</v>
      </c>
      <c r="D668" t="s">
        <v>976</v>
      </c>
      <c r="E668" s="32">
        <f t="shared" si="30"/>
        <v>45442</v>
      </c>
      <c r="F668" s="51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976</v>
      </c>
      <c r="D669" t="s">
        <v>977</v>
      </c>
      <c r="E669" s="32">
        <f t="shared" si="30"/>
        <v>45442</v>
      </c>
      <c r="F669" s="51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977</v>
      </c>
      <c r="D670" t="s">
        <v>978</v>
      </c>
      <c r="E670" s="32">
        <f t="shared" si="30"/>
        <v>45442</v>
      </c>
      <c r="F670" s="51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978</v>
      </c>
      <c r="D671" t="s">
        <v>979</v>
      </c>
      <c r="E671" s="32">
        <f t="shared" si="30"/>
        <v>45442</v>
      </c>
      <c r="F671" s="51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979</v>
      </c>
      <c r="D672" t="s">
        <v>980</v>
      </c>
      <c r="E672" s="32">
        <f t="shared" si="30"/>
        <v>45442</v>
      </c>
      <c r="F672" s="51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980</v>
      </c>
      <c r="D673" t="s">
        <v>981</v>
      </c>
      <c r="E673" s="32">
        <f t="shared" si="30"/>
        <v>45442</v>
      </c>
      <c r="F673" s="51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981</v>
      </c>
      <c r="D674" t="s">
        <v>982</v>
      </c>
      <c r="E674" s="32">
        <f t="shared" si="30"/>
        <v>45442</v>
      </c>
      <c r="F674" s="51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982</v>
      </c>
      <c r="D675" t="s">
        <v>983</v>
      </c>
      <c r="E675" s="32">
        <f t="shared" si="30"/>
        <v>45442</v>
      </c>
      <c r="F675" s="51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983</v>
      </c>
      <c r="D676" t="s">
        <v>984</v>
      </c>
      <c r="E676" s="32">
        <f t="shared" si="30"/>
        <v>45442</v>
      </c>
      <c r="F676" s="51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984</v>
      </c>
      <c r="D677" t="s">
        <v>985</v>
      </c>
      <c r="E677" s="32">
        <f t="shared" si="30"/>
        <v>45442</v>
      </c>
      <c r="F677" s="51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985</v>
      </c>
      <c r="D678" t="s">
        <v>986</v>
      </c>
      <c r="E678" s="32">
        <f t="shared" si="30"/>
        <v>45442</v>
      </c>
      <c r="F678" s="51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986</v>
      </c>
      <c r="D679" t="s">
        <v>987</v>
      </c>
      <c r="E679" s="32">
        <f t="shared" si="30"/>
        <v>45442</v>
      </c>
      <c r="F679" s="51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987</v>
      </c>
      <c r="D680" t="s">
        <v>988</v>
      </c>
      <c r="E680" s="32">
        <f t="shared" si="30"/>
        <v>45442</v>
      </c>
      <c r="F680" s="51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988</v>
      </c>
      <c r="D681" t="s">
        <v>989</v>
      </c>
      <c r="E681" s="32">
        <f t="shared" si="30"/>
        <v>45442</v>
      </c>
      <c r="F681" s="51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989</v>
      </c>
      <c r="D682" t="s">
        <v>990</v>
      </c>
      <c r="E682" s="32">
        <f t="shared" si="30"/>
        <v>45442</v>
      </c>
      <c r="F682" s="51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990</v>
      </c>
      <c r="D683" t="s">
        <v>991</v>
      </c>
      <c r="E683" s="32">
        <f t="shared" si="30"/>
        <v>45442</v>
      </c>
      <c r="F683" s="51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991</v>
      </c>
      <c r="D684" t="s">
        <v>992</v>
      </c>
      <c r="E684" s="32">
        <f t="shared" si="30"/>
        <v>45442</v>
      </c>
      <c r="F684" s="51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992</v>
      </c>
      <c r="D685" t="s">
        <v>993</v>
      </c>
      <c r="E685" s="32">
        <f t="shared" si="30"/>
        <v>45442</v>
      </c>
      <c r="F685" s="51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993</v>
      </c>
      <c r="D686" t="s">
        <v>994</v>
      </c>
      <c r="E686" s="32">
        <f t="shared" si="30"/>
        <v>45442</v>
      </c>
      <c r="F686" s="51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994</v>
      </c>
      <c r="D687" t="s">
        <v>995</v>
      </c>
      <c r="E687" s="32">
        <f t="shared" si="30"/>
        <v>45442</v>
      </c>
      <c r="F687" s="51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995</v>
      </c>
      <c r="D688" t="s">
        <v>996</v>
      </c>
      <c r="E688" s="32">
        <f t="shared" si="30"/>
        <v>45442</v>
      </c>
      <c r="F688" s="51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996</v>
      </c>
      <c r="D689" t="s">
        <v>997</v>
      </c>
      <c r="E689" s="32">
        <f t="shared" si="30"/>
        <v>45442</v>
      </c>
      <c r="F689" s="51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997</v>
      </c>
      <c r="D690" t="s">
        <v>998</v>
      </c>
      <c r="E690" s="32">
        <f t="shared" si="30"/>
        <v>45443</v>
      </c>
      <c r="F690" s="51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998</v>
      </c>
      <c r="D691" t="s">
        <v>999</v>
      </c>
      <c r="E691" s="32">
        <f t="shared" si="30"/>
        <v>45443</v>
      </c>
      <c r="F691" s="51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999</v>
      </c>
      <c r="D692" t="s">
        <v>1000</v>
      </c>
      <c r="E692" s="32">
        <f t="shared" si="30"/>
        <v>45443</v>
      </c>
      <c r="F692" s="51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1000</v>
      </c>
      <c r="D693" t="s">
        <v>1001</v>
      </c>
      <c r="E693" s="32">
        <f t="shared" si="30"/>
        <v>45443</v>
      </c>
      <c r="F693" s="51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1001</v>
      </c>
      <c r="D694" t="s">
        <v>1002</v>
      </c>
      <c r="E694" s="32">
        <f t="shared" si="30"/>
        <v>45443</v>
      </c>
      <c r="F694" s="51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1002</v>
      </c>
      <c r="D695" t="s">
        <v>1003</v>
      </c>
      <c r="E695" s="32">
        <f t="shared" si="30"/>
        <v>45443</v>
      </c>
      <c r="F695" s="51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1003</v>
      </c>
      <c r="D696" t="s">
        <v>1004</v>
      </c>
      <c r="E696" s="32">
        <f t="shared" si="30"/>
        <v>45443</v>
      </c>
      <c r="F696" s="51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1004</v>
      </c>
      <c r="D697" t="s">
        <v>1005</v>
      </c>
      <c r="E697" s="32">
        <f t="shared" si="30"/>
        <v>45443</v>
      </c>
      <c r="F697" s="51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1005</v>
      </c>
      <c r="D698" t="s">
        <v>1006</v>
      </c>
      <c r="E698" s="32">
        <f t="shared" si="30"/>
        <v>45443</v>
      </c>
      <c r="F698" s="51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1006</v>
      </c>
      <c r="D699" t="s">
        <v>1007</v>
      </c>
      <c r="E699" s="32">
        <f t="shared" si="30"/>
        <v>45443</v>
      </c>
      <c r="F699" s="51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1007</v>
      </c>
      <c r="D700" t="s">
        <v>1008</v>
      </c>
      <c r="E700" s="32">
        <f t="shared" si="30"/>
        <v>45443</v>
      </c>
      <c r="F700" s="51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1008</v>
      </c>
      <c r="D701" t="s">
        <v>1009</v>
      </c>
      <c r="E701" s="32">
        <f t="shared" si="30"/>
        <v>45443</v>
      </c>
      <c r="F701" s="51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1009</v>
      </c>
      <c r="D702" t="s">
        <v>1010</v>
      </c>
      <c r="E702" s="32">
        <f t="shared" si="30"/>
        <v>45443</v>
      </c>
      <c r="F702" s="51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1010</v>
      </c>
      <c r="D703" t="s">
        <v>1011</v>
      </c>
      <c r="E703" s="32">
        <f t="shared" si="30"/>
        <v>45443</v>
      </c>
      <c r="F703" s="51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1011</v>
      </c>
      <c r="D704" t="s">
        <v>1012</v>
      </c>
      <c r="E704" s="32">
        <f t="shared" si="30"/>
        <v>45443</v>
      </c>
      <c r="F704" s="51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1012</v>
      </c>
      <c r="D705" t="s">
        <v>1013</v>
      </c>
      <c r="E705" s="32">
        <f t="shared" si="30"/>
        <v>45443</v>
      </c>
      <c r="F705" s="51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1013</v>
      </c>
      <c r="D706" t="s">
        <v>1014</v>
      </c>
      <c r="E706" s="32">
        <f t="shared" si="30"/>
        <v>45443</v>
      </c>
      <c r="F706" s="51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1014</v>
      </c>
      <c r="D707" t="s">
        <v>1015</v>
      </c>
      <c r="E707" s="32">
        <f t="shared" si="30"/>
        <v>45443</v>
      </c>
      <c r="F707" s="51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1015</v>
      </c>
      <c r="D708" t="s">
        <v>1016</v>
      </c>
      <c r="E708" s="32">
        <f t="shared" ref="E708:E771" si="33">DATE(MID(C708,2,4),MID(C708,7,2),MID(C708,10,2))</f>
        <v>45443</v>
      </c>
      <c r="F708" s="51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1016</v>
      </c>
      <c r="D709" t="s">
        <v>1017</v>
      </c>
      <c r="E709" s="32">
        <f t="shared" si="33"/>
        <v>45443</v>
      </c>
      <c r="F709" s="51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1017</v>
      </c>
      <c r="D710" t="s">
        <v>1018</v>
      </c>
      <c r="E710" s="32">
        <f t="shared" si="33"/>
        <v>45443</v>
      </c>
      <c r="F710" s="51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1018</v>
      </c>
      <c r="D711" t="s">
        <v>1019</v>
      </c>
      <c r="E711" s="32">
        <f t="shared" si="33"/>
        <v>45443</v>
      </c>
      <c r="F711" s="51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1019</v>
      </c>
      <c r="D712" t="s">
        <v>1020</v>
      </c>
      <c r="E712" s="32">
        <f t="shared" si="33"/>
        <v>45443</v>
      </c>
      <c r="F712" s="51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1020</v>
      </c>
      <c r="D713" t="s">
        <v>1021</v>
      </c>
      <c r="E713" s="32">
        <f t="shared" si="33"/>
        <v>45443</v>
      </c>
      <c r="F713" s="51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1021</v>
      </c>
      <c r="D714" t="s">
        <v>1022</v>
      </c>
      <c r="E714" s="32">
        <f t="shared" si="33"/>
        <v>45443</v>
      </c>
      <c r="F714" s="51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1022</v>
      </c>
      <c r="D715" t="s">
        <v>1023</v>
      </c>
      <c r="E715" s="32">
        <f t="shared" si="33"/>
        <v>45443</v>
      </c>
      <c r="F715" s="51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1023</v>
      </c>
      <c r="D716" t="s">
        <v>1024</v>
      </c>
      <c r="E716" s="32">
        <f t="shared" si="33"/>
        <v>45443</v>
      </c>
      <c r="F716" s="51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1024</v>
      </c>
      <c r="D717" t="s">
        <v>1025</v>
      </c>
      <c r="E717" s="32">
        <f t="shared" si="33"/>
        <v>45443</v>
      </c>
      <c r="F717" s="51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1025</v>
      </c>
      <c r="D718" t="s">
        <v>1026</v>
      </c>
      <c r="E718" s="32">
        <f t="shared" si="33"/>
        <v>45443</v>
      </c>
      <c r="F718" s="51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1026</v>
      </c>
      <c r="D719" t="s">
        <v>1027</v>
      </c>
      <c r="E719" s="32">
        <f t="shared" si="33"/>
        <v>45443</v>
      </c>
      <c r="F719" s="51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1027</v>
      </c>
      <c r="D720" t="s">
        <v>1028</v>
      </c>
      <c r="E720" s="32">
        <f t="shared" si="33"/>
        <v>45443</v>
      </c>
      <c r="F720" s="51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1028</v>
      </c>
      <c r="D721" t="s">
        <v>1029</v>
      </c>
      <c r="E721" s="32">
        <f t="shared" si="33"/>
        <v>45443</v>
      </c>
      <c r="F721" s="51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1029</v>
      </c>
      <c r="D722" t="s">
        <v>1030</v>
      </c>
      <c r="E722" s="32">
        <f t="shared" si="33"/>
        <v>45443</v>
      </c>
      <c r="F722" s="51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1030</v>
      </c>
      <c r="D723" t="s">
        <v>1031</v>
      </c>
      <c r="E723" s="32">
        <f t="shared" si="33"/>
        <v>45443</v>
      </c>
      <c r="F723" s="51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1031</v>
      </c>
      <c r="D724" t="s">
        <v>1032</v>
      </c>
      <c r="E724" s="32">
        <f t="shared" si="33"/>
        <v>45443</v>
      </c>
      <c r="F724" s="51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1032</v>
      </c>
      <c r="D725" t="s">
        <v>1033</v>
      </c>
      <c r="E725" s="32">
        <f t="shared" si="33"/>
        <v>45443</v>
      </c>
      <c r="F725" s="51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1033</v>
      </c>
      <c r="D726" t="s">
        <v>1034</v>
      </c>
      <c r="E726" s="32">
        <f t="shared" si="33"/>
        <v>45443</v>
      </c>
      <c r="F726" s="51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1034</v>
      </c>
      <c r="D727" t="s">
        <v>1035</v>
      </c>
      <c r="E727" s="32">
        <f t="shared" si="33"/>
        <v>45443</v>
      </c>
      <c r="F727" s="51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1035</v>
      </c>
      <c r="D728" t="s">
        <v>1036</v>
      </c>
      <c r="E728" s="32">
        <f t="shared" si="33"/>
        <v>45443</v>
      </c>
      <c r="F728" s="51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1036</v>
      </c>
      <c r="D729" t="s">
        <v>1037</v>
      </c>
      <c r="E729" s="32">
        <f t="shared" si="33"/>
        <v>45443</v>
      </c>
      <c r="F729" s="51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1037</v>
      </c>
      <c r="D730" t="s">
        <v>1038</v>
      </c>
      <c r="E730" s="32">
        <f t="shared" si="33"/>
        <v>45443</v>
      </c>
      <c r="F730" s="51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1038</v>
      </c>
      <c r="D731" t="s">
        <v>1039</v>
      </c>
      <c r="E731" s="32">
        <f t="shared" si="33"/>
        <v>45443</v>
      </c>
      <c r="F731" s="51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1039</v>
      </c>
      <c r="D732" t="s">
        <v>1040</v>
      </c>
      <c r="E732" s="32">
        <f t="shared" si="33"/>
        <v>45443</v>
      </c>
      <c r="F732" s="51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1040</v>
      </c>
      <c r="D733" t="s">
        <v>1041</v>
      </c>
      <c r="E733" s="32">
        <f t="shared" si="33"/>
        <v>45443</v>
      </c>
      <c r="F733" s="51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1041</v>
      </c>
      <c r="D734" t="s">
        <v>1042</v>
      </c>
      <c r="E734" s="32">
        <f t="shared" si="33"/>
        <v>45443</v>
      </c>
      <c r="F734" s="51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1042</v>
      </c>
      <c r="D735" t="s">
        <v>1043</v>
      </c>
      <c r="E735" s="32">
        <f t="shared" si="33"/>
        <v>45443</v>
      </c>
      <c r="F735" s="51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1043</v>
      </c>
      <c r="D736" t="s">
        <v>1044</v>
      </c>
      <c r="E736" s="32">
        <f t="shared" si="33"/>
        <v>45443</v>
      </c>
      <c r="F736" s="51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1044</v>
      </c>
      <c r="D737" t="s">
        <v>1045</v>
      </c>
      <c r="E737" s="32">
        <f t="shared" si="33"/>
        <v>45443</v>
      </c>
      <c r="F737" s="51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1045</v>
      </c>
      <c r="D738" t="s">
        <v>1046</v>
      </c>
      <c r="E738" s="32">
        <f t="shared" si="33"/>
        <v>45444</v>
      </c>
      <c r="F738" s="51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1046</v>
      </c>
      <c r="D739" t="s">
        <v>1047</v>
      </c>
      <c r="E739" s="32">
        <f t="shared" si="33"/>
        <v>45444</v>
      </c>
      <c r="F739" s="51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1047</v>
      </c>
      <c r="D740" t="s">
        <v>1048</v>
      </c>
      <c r="E740" s="32">
        <f t="shared" si="33"/>
        <v>45444</v>
      </c>
      <c r="F740" s="51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1048</v>
      </c>
      <c r="D741" t="s">
        <v>1049</v>
      </c>
      <c r="E741" s="32">
        <f t="shared" si="33"/>
        <v>45444</v>
      </c>
      <c r="F741" s="51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1049</v>
      </c>
      <c r="D742" t="s">
        <v>1050</v>
      </c>
      <c r="E742" s="32">
        <f t="shared" si="33"/>
        <v>45444</v>
      </c>
      <c r="F742" s="51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1050</v>
      </c>
      <c r="D743" t="s">
        <v>1051</v>
      </c>
      <c r="E743" s="32">
        <f t="shared" si="33"/>
        <v>45444</v>
      </c>
      <c r="F743" s="51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1051</v>
      </c>
      <c r="D744" t="s">
        <v>1052</v>
      </c>
      <c r="E744" s="32">
        <f t="shared" si="33"/>
        <v>45444</v>
      </c>
      <c r="F744" s="51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1052</v>
      </c>
      <c r="D745" t="s">
        <v>1053</v>
      </c>
      <c r="E745" s="32">
        <f t="shared" si="33"/>
        <v>45444</v>
      </c>
      <c r="F745" s="51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1053</v>
      </c>
      <c r="D746" t="s">
        <v>1054</v>
      </c>
      <c r="E746" s="32">
        <f t="shared" si="33"/>
        <v>45444</v>
      </c>
      <c r="F746" s="51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1054</v>
      </c>
      <c r="D747" t="s">
        <v>1055</v>
      </c>
      <c r="E747" s="32">
        <f t="shared" si="33"/>
        <v>45444</v>
      </c>
      <c r="F747" s="51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1055</v>
      </c>
      <c r="D748" t="s">
        <v>1056</v>
      </c>
      <c r="E748" s="32">
        <f t="shared" si="33"/>
        <v>45444</v>
      </c>
      <c r="F748" s="51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1056</v>
      </c>
      <c r="D749" t="s">
        <v>1057</v>
      </c>
      <c r="E749" s="32">
        <f t="shared" si="33"/>
        <v>45444</v>
      </c>
      <c r="F749" s="51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1057</v>
      </c>
      <c r="D750" t="s">
        <v>1058</v>
      </c>
      <c r="E750" s="32">
        <f t="shared" si="33"/>
        <v>45444</v>
      </c>
      <c r="F750" s="51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1058</v>
      </c>
      <c r="D751" t="s">
        <v>1059</v>
      </c>
      <c r="E751" s="32">
        <f t="shared" si="33"/>
        <v>45444</v>
      </c>
      <c r="F751" s="51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1059</v>
      </c>
      <c r="D752" t="s">
        <v>1060</v>
      </c>
      <c r="E752" s="32">
        <f t="shared" si="33"/>
        <v>45444</v>
      </c>
      <c r="F752" s="51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1060</v>
      </c>
      <c r="D753" t="s">
        <v>1061</v>
      </c>
      <c r="E753" s="32">
        <f t="shared" si="33"/>
        <v>45444</v>
      </c>
      <c r="F753" s="51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1061</v>
      </c>
      <c r="D754" t="s">
        <v>1062</v>
      </c>
      <c r="E754" s="32">
        <f t="shared" si="33"/>
        <v>45444</v>
      </c>
      <c r="F754" s="51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1062</v>
      </c>
      <c r="D755" t="s">
        <v>1063</v>
      </c>
      <c r="E755" s="32">
        <f t="shared" si="33"/>
        <v>45444</v>
      </c>
      <c r="F755" s="51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1063</v>
      </c>
      <c r="D756" t="s">
        <v>1064</v>
      </c>
      <c r="E756" s="32">
        <f t="shared" si="33"/>
        <v>45444</v>
      </c>
      <c r="F756" s="51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1064</v>
      </c>
      <c r="D757" t="s">
        <v>1065</v>
      </c>
      <c r="E757" s="32">
        <f t="shared" si="33"/>
        <v>45444</v>
      </c>
      <c r="F757" s="51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1065</v>
      </c>
      <c r="D758" t="s">
        <v>1066</v>
      </c>
      <c r="E758" s="32">
        <f t="shared" si="33"/>
        <v>45444</v>
      </c>
      <c r="F758" s="51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1066</v>
      </c>
      <c r="D759" t="s">
        <v>1067</v>
      </c>
      <c r="E759" s="32">
        <f t="shared" si="33"/>
        <v>45444</v>
      </c>
      <c r="F759" s="51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1067</v>
      </c>
      <c r="D760" t="s">
        <v>1068</v>
      </c>
      <c r="E760" s="32">
        <f t="shared" si="33"/>
        <v>45444</v>
      </c>
      <c r="F760" s="51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1068</v>
      </c>
      <c r="D761" t="s">
        <v>1069</v>
      </c>
      <c r="E761" s="32">
        <f t="shared" si="33"/>
        <v>45444</v>
      </c>
      <c r="F761" s="51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1069</v>
      </c>
      <c r="D762" t="s">
        <v>1070</v>
      </c>
      <c r="E762" s="32">
        <f t="shared" si="33"/>
        <v>45444</v>
      </c>
      <c r="F762" s="51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1070</v>
      </c>
      <c r="D763" t="s">
        <v>1071</v>
      </c>
      <c r="E763" s="32">
        <f t="shared" si="33"/>
        <v>45444</v>
      </c>
      <c r="F763" s="51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1071</v>
      </c>
      <c r="D764" t="s">
        <v>1072</v>
      </c>
      <c r="E764" s="32">
        <f t="shared" si="33"/>
        <v>45444</v>
      </c>
      <c r="F764" s="51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1072</v>
      </c>
      <c r="D765" t="s">
        <v>1073</v>
      </c>
      <c r="E765" s="32">
        <f t="shared" si="33"/>
        <v>45444</v>
      </c>
      <c r="F765" s="51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1073</v>
      </c>
      <c r="D766" t="s">
        <v>1074</v>
      </c>
      <c r="E766" s="32">
        <f t="shared" si="33"/>
        <v>45444</v>
      </c>
      <c r="F766" s="51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1074</v>
      </c>
      <c r="D767" t="s">
        <v>1075</v>
      </c>
      <c r="E767" s="32">
        <f t="shared" si="33"/>
        <v>45444</v>
      </c>
      <c r="F767" s="51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1075</v>
      </c>
      <c r="D768" t="s">
        <v>1076</v>
      </c>
      <c r="E768" s="32">
        <f t="shared" si="33"/>
        <v>45444</v>
      </c>
      <c r="F768" s="51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1076</v>
      </c>
      <c r="D769" t="s">
        <v>1077</v>
      </c>
      <c r="E769" s="32">
        <f t="shared" si="33"/>
        <v>45444</v>
      </c>
      <c r="F769" s="51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1077</v>
      </c>
      <c r="D770" t="s">
        <v>1078</v>
      </c>
      <c r="E770" s="32">
        <f t="shared" si="33"/>
        <v>45444</v>
      </c>
      <c r="F770" s="51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1078</v>
      </c>
      <c r="D771" t="s">
        <v>1079</v>
      </c>
      <c r="E771" s="32">
        <f t="shared" si="33"/>
        <v>45444</v>
      </c>
      <c r="F771" s="51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1079</v>
      </c>
      <c r="D772" t="s">
        <v>1080</v>
      </c>
      <c r="E772" s="32">
        <f t="shared" ref="E772:E835" si="36">DATE(MID(C772,2,4),MID(C772,7,2),MID(C772,10,2))</f>
        <v>45444</v>
      </c>
      <c r="F772" s="51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1080</v>
      </c>
      <c r="D773" t="s">
        <v>1081</v>
      </c>
      <c r="E773" s="32">
        <f t="shared" si="36"/>
        <v>45444</v>
      </c>
      <c r="F773" s="51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1081</v>
      </c>
      <c r="D774" t="s">
        <v>1082</v>
      </c>
      <c r="E774" s="32">
        <f t="shared" si="36"/>
        <v>45444</v>
      </c>
      <c r="F774" s="51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1082</v>
      </c>
      <c r="D775" t="s">
        <v>1083</v>
      </c>
      <c r="E775" s="32">
        <f t="shared" si="36"/>
        <v>45444</v>
      </c>
      <c r="F775" s="51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1083</v>
      </c>
      <c r="D776" t="s">
        <v>1084</v>
      </c>
      <c r="E776" s="32">
        <f t="shared" si="36"/>
        <v>45444</v>
      </c>
      <c r="F776" s="51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1084</v>
      </c>
      <c r="D777" t="s">
        <v>1085</v>
      </c>
      <c r="E777" s="32">
        <f t="shared" si="36"/>
        <v>45444</v>
      </c>
      <c r="F777" s="51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1085</v>
      </c>
      <c r="D778" t="s">
        <v>1086</v>
      </c>
      <c r="E778" s="32">
        <f t="shared" si="36"/>
        <v>45444</v>
      </c>
      <c r="F778" s="51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1086</v>
      </c>
      <c r="D779" t="s">
        <v>1087</v>
      </c>
      <c r="E779" s="32">
        <f t="shared" si="36"/>
        <v>45444</v>
      </c>
      <c r="F779" s="51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1087</v>
      </c>
      <c r="D780" t="s">
        <v>1088</v>
      </c>
      <c r="E780" s="32">
        <f t="shared" si="36"/>
        <v>45444</v>
      </c>
      <c r="F780" s="51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1088</v>
      </c>
      <c r="D781" t="s">
        <v>1089</v>
      </c>
      <c r="E781" s="32">
        <f t="shared" si="36"/>
        <v>45444</v>
      </c>
      <c r="F781" s="51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1089</v>
      </c>
      <c r="D782" t="s">
        <v>1090</v>
      </c>
      <c r="E782" s="32">
        <f t="shared" si="36"/>
        <v>45444</v>
      </c>
      <c r="F782" s="51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1090</v>
      </c>
      <c r="D783" t="s">
        <v>1091</v>
      </c>
      <c r="E783" s="32">
        <f t="shared" si="36"/>
        <v>45444</v>
      </c>
      <c r="F783" s="51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1091</v>
      </c>
      <c r="D784" t="s">
        <v>1092</v>
      </c>
      <c r="E784" s="32">
        <f t="shared" si="36"/>
        <v>45444</v>
      </c>
      <c r="F784" s="51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1092</v>
      </c>
      <c r="D785" t="s">
        <v>1093</v>
      </c>
      <c r="E785" s="32">
        <f t="shared" si="36"/>
        <v>45444</v>
      </c>
      <c r="F785" s="51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1093</v>
      </c>
      <c r="D786" t="s">
        <v>1094</v>
      </c>
      <c r="E786" s="32">
        <f t="shared" si="36"/>
        <v>45445</v>
      </c>
      <c r="F786" s="51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1094</v>
      </c>
      <c r="D787" t="s">
        <v>1095</v>
      </c>
      <c r="E787" s="32">
        <f t="shared" si="36"/>
        <v>45445</v>
      </c>
      <c r="F787" s="51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1095</v>
      </c>
      <c r="D788" t="s">
        <v>1096</v>
      </c>
      <c r="E788" s="32">
        <f t="shared" si="36"/>
        <v>45445</v>
      </c>
      <c r="F788" s="51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1096</v>
      </c>
      <c r="D789" t="s">
        <v>1097</v>
      </c>
      <c r="E789" s="32">
        <f t="shared" si="36"/>
        <v>45445</v>
      </c>
      <c r="F789" s="51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1097</v>
      </c>
      <c r="D790" t="s">
        <v>1098</v>
      </c>
      <c r="E790" s="32">
        <f t="shared" si="36"/>
        <v>45445</v>
      </c>
      <c r="F790" s="51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1098</v>
      </c>
      <c r="D791" t="s">
        <v>1099</v>
      </c>
      <c r="E791" s="32">
        <f t="shared" si="36"/>
        <v>45445</v>
      </c>
      <c r="F791" s="51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1099</v>
      </c>
      <c r="D792" t="s">
        <v>1100</v>
      </c>
      <c r="E792" s="32">
        <f t="shared" si="36"/>
        <v>45445</v>
      </c>
      <c r="F792" s="51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1100</v>
      </c>
      <c r="D793" t="s">
        <v>1101</v>
      </c>
      <c r="E793" s="32">
        <f t="shared" si="36"/>
        <v>45445</v>
      </c>
      <c r="F793" s="51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1101</v>
      </c>
      <c r="D794" t="s">
        <v>1102</v>
      </c>
      <c r="E794" s="32">
        <f t="shared" si="36"/>
        <v>45445</v>
      </c>
      <c r="F794" s="51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1102</v>
      </c>
      <c r="D795" t="s">
        <v>1103</v>
      </c>
      <c r="E795" s="32">
        <f t="shared" si="36"/>
        <v>45445</v>
      </c>
      <c r="F795" s="51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1103</v>
      </c>
      <c r="D796" t="s">
        <v>1104</v>
      </c>
      <c r="E796" s="32">
        <f t="shared" si="36"/>
        <v>45445</v>
      </c>
      <c r="F796" s="51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1104</v>
      </c>
      <c r="D797" t="s">
        <v>1105</v>
      </c>
      <c r="E797" s="32">
        <f t="shared" si="36"/>
        <v>45445</v>
      </c>
      <c r="F797" s="51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1105</v>
      </c>
      <c r="D798" t="s">
        <v>1106</v>
      </c>
      <c r="E798" s="32">
        <f t="shared" si="36"/>
        <v>45445</v>
      </c>
      <c r="F798" s="51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1106</v>
      </c>
      <c r="D799" t="s">
        <v>1107</v>
      </c>
      <c r="E799" s="32">
        <f t="shared" si="36"/>
        <v>45445</v>
      </c>
      <c r="F799" s="51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1107</v>
      </c>
      <c r="D800" t="s">
        <v>1108</v>
      </c>
      <c r="E800" s="32">
        <f t="shared" si="36"/>
        <v>45445</v>
      </c>
      <c r="F800" s="51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1108</v>
      </c>
      <c r="D801" t="s">
        <v>1109</v>
      </c>
      <c r="E801" s="32">
        <f t="shared" si="36"/>
        <v>45445</v>
      </c>
      <c r="F801" s="51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1109</v>
      </c>
      <c r="D802" t="s">
        <v>1110</v>
      </c>
      <c r="E802" s="32">
        <f t="shared" si="36"/>
        <v>45445</v>
      </c>
      <c r="F802" s="51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1110</v>
      </c>
      <c r="D803" t="s">
        <v>1111</v>
      </c>
      <c r="E803" s="32">
        <f t="shared" si="36"/>
        <v>45445</v>
      </c>
      <c r="F803" s="51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1111</v>
      </c>
      <c r="D804" t="s">
        <v>1112</v>
      </c>
      <c r="E804" s="32">
        <f t="shared" si="36"/>
        <v>45445</v>
      </c>
      <c r="F804" s="51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1112</v>
      </c>
      <c r="D805" t="s">
        <v>1113</v>
      </c>
      <c r="E805" s="32">
        <f t="shared" si="36"/>
        <v>45445</v>
      </c>
      <c r="F805" s="51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1113</v>
      </c>
      <c r="D806" t="s">
        <v>1114</v>
      </c>
      <c r="E806" s="32">
        <f t="shared" si="36"/>
        <v>45445</v>
      </c>
      <c r="F806" s="51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1114</v>
      </c>
      <c r="D807" t="s">
        <v>1115</v>
      </c>
      <c r="E807" s="32">
        <f t="shared" si="36"/>
        <v>45445</v>
      </c>
      <c r="F807" s="51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1115</v>
      </c>
      <c r="D808" t="s">
        <v>1116</v>
      </c>
      <c r="E808" s="32">
        <f t="shared" si="36"/>
        <v>45445</v>
      </c>
      <c r="F808" s="51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1116</v>
      </c>
      <c r="D809" t="s">
        <v>1117</v>
      </c>
      <c r="E809" s="32">
        <f t="shared" si="36"/>
        <v>45445</v>
      </c>
      <c r="F809" s="51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1117</v>
      </c>
      <c r="D810" t="s">
        <v>1118</v>
      </c>
      <c r="E810" s="32">
        <f t="shared" si="36"/>
        <v>45445</v>
      </c>
      <c r="F810" s="51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1118</v>
      </c>
      <c r="D811" t="s">
        <v>1119</v>
      </c>
      <c r="E811" s="32">
        <f t="shared" si="36"/>
        <v>45445</v>
      </c>
      <c r="F811" s="51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1119</v>
      </c>
      <c r="D812" t="s">
        <v>1120</v>
      </c>
      <c r="E812" s="32">
        <f t="shared" si="36"/>
        <v>45445</v>
      </c>
      <c r="F812" s="51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1120</v>
      </c>
      <c r="D813" t="s">
        <v>1121</v>
      </c>
      <c r="E813" s="32">
        <f t="shared" si="36"/>
        <v>45445</v>
      </c>
      <c r="F813" s="51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1121</v>
      </c>
      <c r="D814" t="s">
        <v>1122</v>
      </c>
      <c r="E814" s="32">
        <f t="shared" si="36"/>
        <v>45445</v>
      </c>
      <c r="F814" s="51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1122</v>
      </c>
      <c r="D815" t="s">
        <v>1123</v>
      </c>
      <c r="E815" s="32">
        <f t="shared" si="36"/>
        <v>45445</v>
      </c>
      <c r="F815" s="51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1123</v>
      </c>
      <c r="D816" t="s">
        <v>1124</v>
      </c>
      <c r="E816" s="32">
        <f t="shared" si="36"/>
        <v>45445</v>
      </c>
      <c r="F816" s="51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1124</v>
      </c>
      <c r="D817" t="s">
        <v>1125</v>
      </c>
      <c r="E817" s="32">
        <f t="shared" si="36"/>
        <v>45445</v>
      </c>
      <c r="F817" s="51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1125</v>
      </c>
      <c r="D818" t="s">
        <v>1126</v>
      </c>
      <c r="E818" s="32">
        <f t="shared" si="36"/>
        <v>45445</v>
      </c>
      <c r="F818" s="51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1126</v>
      </c>
      <c r="D819" t="s">
        <v>1127</v>
      </c>
      <c r="E819" s="32">
        <f t="shared" si="36"/>
        <v>45445</v>
      </c>
      <c r="F819" s="51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1127</v>
      </c>
      <c r="D820" t="s">
        <v>1128</v>
      </c>
      <c r="E820" s="32">
        <f t="shared" si="36"/>
        <v>45445</v>
      </c>
      <c r="F820" s="51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1128</v>
      </c>
      <c r="D821" t="s">
        <v>1129</v>
      </c>
      <c r="E821" s="32">
        <f t="shared" si="36"/>
        <v>45445</v>
      </c>
      <c r="F821" s="51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1129</v>
      </c>
      <c r="D822" t="s">
        <v>1130</v>
      </c>
      <c r="E822" s="32">
        <f t="shared" si="36"/>
        <v>45445</v>
      </c>
      <c r="F822" s="51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1130</v>
      </c>
      <c r="D823" t="s">
        <v>1131</v>
      </c>
      <c r="E823" s="32">
        <f t="shared" si="36"/>
        <v>45445</v>
      </c>
      <c r="F823" s="51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1131</v>
      </c>
      <c r="D824" t="s">
        <v>1132</v>
      </c>
      <c r="E824" s="32">
        <f t="shared" si="36"/>
        <v>45445</v>
      </c>
      <c r="F824" s="51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1132</v>
      </c>
      <c r="D825" t="s">
        <v>1133</v>
      </c>
      <c r="E825" s="32">
        <f t="shared" si="36"/>
        <v>45445</v>
      </c>
      <c r="F825" s="51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1133</v>
      </c>
      <c r="D826" t="s">
        <v>1134</v>
      </c>
      <c r="E826" s="32">
        <f t="shared" si="36"/>
        <v>45445</v>
      </c>
      <c r="F826" s="51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1134</v>
      </c>
      <c r="D827" t="s">
        <v>1135</v>
      </c>
      <c r="E827" s="32">
        <f t="shared" si="36"/>
        <v>45445</v>
      </c>
      <c r="F827" s="51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1135</v>
      </c>
      <c r="D828" t="s">
        <v>1136</v>
      </c>
      <c r="E828" s="32">
        <f t="shared" si="36"/>
        <v>45445</v>
      </c>
      <c r="F828" s="51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1136</v>
      </c>
      <c r="D829" t="s">
        <v>1137</v>
      </c>
      <c r="E829" s="32">
        <f t="shared" si="36"/>
        <v>45445</v>
      </c>
      <c r="F829" s="51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1137</v>
      </c>
      <c r="D830" t="s">
        <v>1138</v>
      </c>
      <c r="E830" s="32">
        <f t="shared" si="36"/>
        <v>45445</v>
      </c>
      <c r="F830" s="51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1138</v>
      </c>
      <c r="D831" t="s">
        <v>1139</v>
      </c>
      <c r="E831" s="32">
        <f t="shared" si="36"/>
        <v>45445</v>
      </c>
      <c r="F831" s="51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1139</v>
      </c>
      <c r="D832" t="s">
        <v>1140</v>
      </c>
      <c r="E832" s="32">
        <f t="shared" si="36"/>
        <v>45445</v>
      </c>
      <c r="F832" s="51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1140</v>
      </c>
      <c r="D833" t="s">
        <v>1141</v>
      </c>
      <c r="E833" s="32">
        <f t="shared" si="36"/>
        <v>45445</v>
      </c>
      <c r="F833" s="51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1141</v>
      </c>
      <c r="D834" t="s">
        <v>1142</v>
      </c>
      <c r="E834" s="32">
        <f t="shared" si="36"/>
        <v>45446</v>
      </c>
      <c r="F834" s="51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1142</v>
      </c>
      <c r="D835" t="s">
        <v>1143</v>
      </c>
      <c r="E835" s="32">
        <f t="shared" si="36"/>
        <v>45446</v>
      </c>
      <c r="F835" s="51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1143</v>
      </c>
      <c r="D836" t="s">
        <v>1144</v>
      </c>
      <c r="E836" s="32">
        <f t="shared" ref="E836:E899" si="39">DATE(MID(C836,2,4),MID(C836,7,2),MID(C836,10,2))</f>
        <v>45446</v>
      </c>
      <c r="F836" s="51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1144</v>
      </c>
      <c r="D837" t="s">
        <v>1145</v>
      </c>
      <c r="E837" s="32">
        <f t="shared" si="39"/>
        <v>45446</v>
      </c>
      <c r="F837" s="51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1145</v>
      </c>
      <c r="D838" t="s">
        <v>1146</v>
      </c>
      <c r="E838" s="32">
        <f t="shared" si="39"/>
        <v>45446</v>
      </c>
      <c r="F838" s="51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1146</v>
      </c>
      <c r="D839" t="s">
        <v>1147</v>
      </c>
      <c r="E839" s="32">
        <f t="shared" si="39"/>
        <v>45446</v>
      </c>
      <c r="F839" s="51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1147</v>
      </c>
      <c r="D840" t="s">
        <v>1148</v>
      </c>
      <c r="E840" s="32">
        <f t="shared" si="39"/>
        <v>45446</v>
      </c>
      <c r="F840" s="51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1148</v>
      </c>
      <c r="D841" t="s">
        <v>1149</v>
      </c>
      <c r="E841" s="32">
        <f t="shared" si="39"/>
        <v>45446</v>
      </c>
      <c r="F841" s="51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1149</v>
      </c>
      <c r="D842" t="s">
        <v>1150</v>
      </c>
      <c r="E842" s="32">
        <f t="shared" si="39"/>
        <v>45446</v>
      </c>
      <c r="F842" s="51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1150</v>
      </c>
      <c r="D843" t="s">
        <v>1151</v>
      </c>
      <c r="E843" s="32">
        <f t="shared" si="39"/>
        <v>45446</v>
      </c>
      <c r="F843" s="51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1151</v>
      </c>
      <c r="D844" t="s">
        <v>1152</v>
      </c>
      <c r="E844" s="32">
        <f t="shared" si="39"/>
        <v>45446</v>
      </c>
      <c r="F844" s="51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1152</v>
      </c>
      <c r="D845" t="s">
        <v>1153</v>
      </c>
      <c r="E845" s="32">
        <f t="shared" si="39"/>
        <v>45446</v>
      </c>
      <c r="F845" s="51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1153</v>
      </c>
      <c r="D846" t="s">
        <v>1154</v>
      </c>
      <c r="E846" s="32">
        <f t="shared" si="39"/>
        <v>45446</v>
      </c>
      <c r="F846" s="51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1154</v>
      </c>
      <c r="D847" t="s">
        <v>1155</v>
      </c>
      <c r="E847" s="32">
        <f t="shared" si="39"/>
        <v>45446</v>
      </c>
      <c r="F847" s="51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1155</v>
      </c>
      <c r="D848" t="s">
        <v>1156</v>
      </c>
      <c r="E848" s="32">
        <f t="shared" si="39"/>
        <v>45446</v>
      </c>
      <c r="F848" s="51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1156</v>
      </c>
      <c r="D849" t="s">
        <v>1157</v>
      </c>
      <c r="E849" s="32">
        <f t="shared" si="39"/>
        <v>45446</v>
      </c>
      <c r="F849" s="51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1157</v>
      </c>
      <c r="D850" t="s">
        <v>1158</v>
      </c>
      <c r="E850" s="32">
        <f t="shared" si="39"/>
        <v>45446</v>
      </c>
      <c r="F850" s="51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1158</v>
      </c>
      <c r="D851" t="s">
        <v>1159</v>
      </c>
      <c r="E851" s="32">
        <f t="shared" si="39"/>
        <v>45446</v>
      </c>
      <c r="F851" s="51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1159</v>
      </c>
      <c r="D852" t="s">
        <v>1160</v>
      </c>
      <c r="E852" s="32">
        <f t="shared" si="39"/>
        <v>45446</v>
      </c>
      <c r="F852" s="51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1160</v>
      </c>
      <c r="D853" t="s">
        <v>1161</v>
      </c>
      <c r="E853" s="32">
        <f t="shared" si="39"/>
        <v>45446</v>
      </c>
      <c r="F853" s="51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1161</v>
      </c>
      <c r="D854" t="s">
        <v>1162</v>
      </c>
      <c r="E854" s="32">
        <f t="shared" si="39"/>
        <v>45446</v>
      </c>
      <c r="F854" s="51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1162</v>
      </c>
      <c r="D855" t="s">
        <v>1163</v>
      </c>
      <c r="E855" s="32">
        <f t="shared" si="39"/>
        <v>45446</v>
      </c>
      <c r="F855" s="51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1163</v>
      </c>
      <c r="D856" t="s">
        <v>1164</v>
      </c>
      <c r="E856" s="32">
        <f t="shared" si="39"/>
        <v>45446</v>
      </c>
      <c r="F856" s="51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1164</v>
      </c>
      <c r="D857" t="s">
        <v>1165</v>
      </c>
      <c r="E857" s="32">
        <f t="shared" si="39"/>
        <v>45446</v>
      </c>
      <c r="F857" s="51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1165</v>
      </c>
      <c r="D858" t="s">
        <v>1166</v>
      </c>
      <c r="E858" s="32">
        <f t="shared" si="39"/>
        <v>45446</v>
      </c>
      <c r="F858" s="51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1166</v>
      </c>
      <c r="D859" t="s">
        <v>1167</v>
      </c>
      <c r="E859" s="32">
        <f t="shared" si="39"/>
        <v>45446</v>
      </c>
      <c r="F859" s="51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1167</v>
      </c>
      <c r="D860" t="s">
        <v>1168</v>
      </c>
      <c r="E860" s="32">
        <f t="shared" si="39"/>
        <v>45446</v>
      </c>
      <c r="F860" s="51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1168</v>
      </c>
      <c r="D861" t="s">
        <v>1169</v>
      </c>
      <c r="E861" s="32">
        <f t="shared" si="39"/>
        <v>45446</v>
      </c>
      <c r="F861" s="51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1169</v>
      </c>
      <c r="D862" t="s">
        <v>1170</v>
      </c>
      <c r="E862" s="32">
        <f t="shared" si="39"/>
        <v>45446</v>
      </c>
      <c r="F862" s="51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1170</v>
      </c>
      <c r="D863" t="s">
        <v>1171</v>
      </c>
      <c r="E863" s="32">
        <f t="shared" si="39"/>
        <v>45446</v>
      </c>
      <c r="F863" s="51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1171</v>
      </c>
      <c r="D864" t="s">
        <v>1172</v>
      </c>
      <c r="E864" s="32">
        <f t="shared" si="39"/>
        <v>45446</v>
      </c>
      <c r="F864" s="51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1172</v>
      </c>
      <c r="D865" t="s">
        <v>1173</v>
      </c>
      <c r="E865" s="32">
        <f t="shared" si="39"/>
        <v>45446</v>
      </c>
      <c r="F865" s="51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1173</v>
      </c>
      <c r="D866" t="s">
        <v>1174</v>
      </c>
      <c r="E866" s="32">
        <f t="shared" si="39"/>
        <v>45446</v>
      </c>
      <c r="F866" s="51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1174</v>
      </c>
      <c r="D867" t="s">
        <v>1175</v>
      </c>
      <c r="E867" s="32">
        <f t="shared" si="39"/>
        <v>45446</v>
      </c>
      <c r="F867" s="51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1175</v>
      </c>
      <c r="D868" t="s">
        <v>1176</v>
      </c>
      <c r="E868" s="32">
        <f t="shared" si="39"/>
        <v>45446</v>
      </c>
      <c r="F868" s="51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1176</v>
      </c>
      <c r="D869" t="s">
        <v>1177</v>
      </c>
      <c r="E869" s="32">
        <f t="shared" si="39"/>
        <v>45446</v>
      </c>
      <c r="F869" s="51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1177</v>
      </c>
      <c r="D870" t="s">
        <v>1178</v>
      </c>
      <c r="E870" s="32">
        <f t="shared" si="39"/>
        <v>45446</v>
      </c>
      <c r="F870" s="51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1178</v>
      </c>
      <c r="D871" t="s">
        <v>1179</v>
      </c>
      <c r="E871" s="32">
        <f t="shared" si="39"/>
        <v>45446</v>
      </c>
      <c r="F871" s="51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1179</v>
      </c>
      <c r="D872" t="s">
        <v>1180</v>
      </c>
      <c r="E872" s="32">
        <f t="shared" si="39"/>
        <v>45446</v>
      </c>
      <c r="F872" s="51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1180</v>
      </c>
      <c r="D873" t="s">
        <v>1181</v>
      </c>
      <c r="E873" s="32">
        <f t="shared" si="39"/>
        <v>45446</v>
      </c>
      <c r="F873" s="51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1181</v>
      </c>
      <c r="D874" t="s">
        <v>1182</v>
      </c>
      <c r="E874" s="32">
        <f t="shared" si="39"/>
        <v>45446</v>
      </c>
      <c r="F874" s="51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1182</v>
      </c>
      <c r="D875" t="s">
        <v>1183</v>
      </c>
      <c r="E875" s="32">
        <f t="shared" si="39"/>
        <v>45446</v>
      </c>
      <c r="F875" s="51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1183</v>
      </c>
      <c r="D876" t="s">
        <v>1184</v>
      </c>
      <c r="E876" s="32">
        <f t="shared" si="39"/>
        <v>45446</v>
      </c>
      <c r="F876" s="51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1184</v>
      </c>
      <c r="D877" t="s">
        <v>1185</v>
      </c>
      <c r="E877" s="32">
        <f t="shared" si="39"/>
        <v>45446</v>
      </c>
      <c r="F877" s="51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1185</v>
      </c>
      <c r="D878" t="s">
        <v>1186</v>
      </c>
      <c r="E878" s="32">
        <f t="shared" si="39"/>
        <v>45446</v>
      </c>
      <c r="F878" s="51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1186</v>
      </c>
      <c r="D879" t="s">
        <v>1187</v>
      </c>
      <c r="E879" s="32">
        <f t="shared" si="39"/>
        <v>45446</v>
      </c>
      <c r="F879" s="51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1187</v>
      </c>
      <c r="D880" t="s">
        <v>1188</v>
      </c>
      <c r="E880" s="32">
        <f t="shared" si="39"/>
        <v>45446</v>
      </c>
      <c r="F880" s="51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1188</v>
      </c>
      <c r="D881" t="s">
        <v>1189</v>
      </c>
      <c r="E881" s="32">
        <f t="shared" si="39"/>
        <v>45446</v>
      </c>
      <c r="F881" s="51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1189</v>
      </c>
      <c r="D882" t="s">
        <v>1190</v>
      </c>
      <c r="E882" s="32">
        <f t="shared" si="39"/>
        <v>45447</v>
      </c>
      <c r="F882" s="51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1190</v>
      </c>
      <c r="D883" t="s">
        <v>1191</v>
      </c>
      <c r="E883" s="32">
        <f t="shared" si="39"/>
        <v>45447</v>
      </c>
      <c r="F883" s="51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1191</v>
      </c>
      <c r="D884" t="s">
        <v>1192</v>
      </c>
      <c r="E884" s="32">
        <f t="shared" si="39"/>
        <v>45447</v>
      </c>
      <c r="F884" s="51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1192</v>
      </c>
      <c r="D885" t="s">
        <v>1193</v>
      </c>
      <c r="E885" s="32">
        <f t="shared" si="39"/>
        <v>45447</v>
      </c>
      <c r="F885" s="51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1193</v>
      </c>
      <c r="D886" t="s">
        <v>1194</v>
      </c>
      <c r="E886" s="32">
        <f t="shared" si="39"/>
        <v>45447</v>
      </c>
      <c r="F886" s="51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1194</v>
      </c>
      <c r="D887" t="s">
        <v>1195</v>
      </c>
      <c r="E887" s="32">
        <f t="shared" si="39"/>
        <v>45447</v>
      </c>
      <c r="F887" s="51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1195</v>
      </c>
      <c r="D888" t="s">
        <v>1196</v>
      </c>
      <c r="E888" s="32">
        <f t="shared" si="39"/>
        <v>45447</v>
      </c>
      <c r="F888" s="51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1196</v>
      </c>
      <c r="D889" t="s">
        <v>1197</v>
      </c>
      <c r="E889" s="32">
        <f t="shared" si="39"/>
        <v>45447</v>
      </c>
      <c r="F889" s="51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1197</v>
      </c>
      <c r="D890" t="s">
        <v>1198</v>
      </c>
      <c r="E890" s="32">
        <f t="shared" si="39"/>
        <v>45447</v>
      </c>
      <c r="F890" s="51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1198</v>
      </c>
      <c r="D891" t="s">
        <v>1199</v>
      </c>
      <c r="E891" s="32">
        <f t="shared" si="39"/>
        <v>45447</v>
      </c>
      <c r="F891" s="51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1199</v>
      </c>
      <c r="D892" t="s">
        <v>1200</v>
      </c>
      <c r="E892" s="32">
        <f t="shared" si="39"/>
        <v>45447</v>
      </c>
      <c r="F892" s="51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1200</v>
      </c>
      <c r="D893" t="s">
        <v>1201</v>
      </c>
      <c r="E893" s="32">
        <f t="shared" si="39"/>
        <v>45447</v>
      </c>
      <c r="F893" s="51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1201</v>
      </c>
      <c r="D894" t="s">
        <v>1202</v>
      </c>
      <c r="E894" s="32">
        <f t="shared" si="39"/>
        <v>45447</v>
      </c>
      <c r="F894" s="51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1202</v>
      </c>
      <c r="D895" t="s">
        <v>1203</v>
      </c>
      <c r="E895" s="32">
        <f t="shared" si="39"/>
        <v>45447</v>
      </c>
      <c r="F895" s="51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1203</v>
      </c>
      <c r="D896" t="s">
        <v>1204</v>
      </c>
      <c r="E896" s="32">
        <f t="shared" si="39"/>
        <v>45447</v>
      </c>
      <c r="F896" s="51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1204</v>
      </c>
      <c r="D897" t="s">
        <v>1205</v>
      </c>
      <c r="E897" s="32">
        <f t="shared" si="39"/>
        <v>45447</v>
      </c>
      <c r="F897" s="51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1205</v>
      </c>
      <c r="D898" t="s">
        <v>1206</v>
      </c>
      <c r="E898" s="32">
        <f t="shared" si="39"/>
        <v>45447</v>
      </c>
      <c r="F898" s="51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1206</v>
      </c>
      <c r="D899" t="s">
        <v>1207</v>
      </c>
      <c r="E899" s="32">
        <f t="shared" si="39"/>
        <v>45447</v>
      </c>
      <c r="F899" s="51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1207</v>
      </c>
      <c r="D900" t="s">
        <v>1208</v>
      </c>
      <c r="E900" s="32">
        <f t="shared" ref="E900:E963" si="42">DATE(MID(C900,2,4),MID(C900,7,2),MID(C900,10,2))</f>
        <v>45447</v>
      </c>
      <c r="F900" s="51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1208</v>
      </c>
      <c r="D901" t="s">
        <v>1209</v>
      </c>
      <c r="E901" s="32">
        <f t="shared" si="42"/>
        <v>45447</v>
      </c>
      <c r="F901" s="51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1209</v>
      </c>
      <c r="D902" t="s">
        <v>1210</v>
      </c>
      <c r="E902" s="32">
        <f t="shared" si="42"/>
        <v>45447</v>
      </c>
      <c r="F902" s="51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1210</v>
      </c>
      <c r="D903" t="s">
        <v>1211</v>
      </c>
      <c r="E903" s="32">
        <f t="shared" si="42"/>
        <v>45447</v>
      </c>
      <c r="F903" s="51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1211</v>
      </c>
      <c r="D904" t="s">
        <v>1212</v>
      </c>
      <c r="E904" s="32">
        <f t="shared" si="42"/>
        <v>45447</v>
      </c>
      <c r="F904" s="51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1212</v>
      </c>
      <c r="D905" t="s">
        <v>1213</v>
      </c>
      <c r="E905" s="32">
        <f t="shared" si="42"/>
        <v>45447</v>
      </c>
      <c r="F905" s="51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1213</v>
      </c>
      <c r="D906" t="s">
        <v>1214</v>
      </c>
      <c r="E906" s="32">
        <f t="shared" si="42"/>
        <v>45447</v>
      </c>
      <c r="F906" s="51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1214</v>
      </c>
      <c r="D907" t="s">
        <v>1215</v>
      </c>
      <c r="E907" s="32">
        <f t="shared" si="42"/>
        <v>45447</v>
      </c>
      <c r="F907" s="51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1215</v>
      </c>
      <c r="D908" t="s">
        <v>1216</v>
      </c>
      <c r="E908" s="32">
        <f t="shared" si="42"/>
        <v>45447</v>
      </c>
      <c r="F908" s="51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1216</v>
      </c>
      <c r="D909" t="s">
        <v>1217</v>
      </c>
      <c r="E909" s="32">
        <f t="shared" si="42"/>
        <v>45447</v>
      </c>
      <c r="F909" s="51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1217</v>
      </c>
      <c r="D910" t="s">
        <v>1218</v>
      </c>
      <c r="E910" s="32">
        <f t="shared" si="42"/>
        <v>45447</v>
      </c>
      <c r="F910" s="51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1218</v>
      </c>
      <c r="D911" t="s">
        <v>1219</v>
      </c>
      <c r="E911" s="32">
        <f t="shared" si="42"/>
        <v>45447</v>
      </c>
      <c r="F911" s="51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1219</v>
      </c>
      <c r="D912" t="s">
        <v>1220</v>
      </c>
      <c r="E912" s="32">
        <f t="shared" si="42"/>
        <v>45447</v>
      </c>
      <c r="F912" s="51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1220</v>
      </c>
      <c r="D913" t="s">
        <v>1221</v>
      </c>
      <c r="E913" s="32">
        <f t="shared" si="42"/>
        <v>45447</v>
      </c>
      <c r="F913" s="51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1221</v>
      </c>
      <c r="D914" t="s">
        <v>1222</v>
      </c>
      <c r="E914" s="32">
        <f t="shared" si="42"/>
        <v>45447</v>
      </c>
      <c r="F914" s="51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1222</v>
      </c>
      <c r="D915" t="s">
        <v>1223</v>
      </c>
      <c r="E915" s="32">
        <f t="shared" si="42"/>
        <v>45447</v>
      </c>
      <c r="F915" s="51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1223</v>
      </c>
      <c r="D916" t="s">
        <v>1224</v>
      </c>
      <c r="E916" s="32">
        <f t="shared" si="42"/>
        <v>45447</v>
      </c>
      <c r="F916" s="51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1224</v>
      </c>
      <c r="D917" t="s">
        <v>1225</v>
      </c>
      <c r="E917" s="32">
        <f t="shared" si="42"/>
        <v>45447</v>
      </c>
      <c r="F917" s="51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1225</v>
      </c>
      <c r="D918" t="s">
        <v>1226</v>
      </c>
      <c r="E918" s="32">
        <f t="shared" si="42"/>
        <v>45447</v>
      </c>
      <c r="F918" s="51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1226</v>
      </c>
      <c r="D919" t="s">
        <v>1227</v>
      </c>
      <c r="E919" s="32">
        <f t="shared" si="42"/>
        <v>45447</v>
      </c>
      <c r="F919" s="51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1227</v>
      </c>
      <c r="D920" t="s">
        <v>1228</v>
      </c>
      <c r="E920" s="32">
        <f t="shared" si="42"/>
        <v>45447</v>
      </c>
      <c r="F920" s="51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1228</v>
      </c>
      <c r="D921" t="s">
        <v>1229</v>
      </c>
      <c r="E921" s="32">
        <f t="shared" si="42"/>
        <v>45447</v>
      </c>
      <c r="F921" s="51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1229</v>
      </c>
      <c r="D922" t="s">
        <v>1230</v>
      </c>
      <c r="E922" s="32">
        <f t="shared" si="42"/>
        <v>45447</v>
      </c>
      <c r="F922" s="51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1230</v>
      </c>
      <c r="D923" t="s">
        <v>1231</v>
      </c>
      <c r="E923" s="32">
        <f t="shared" si="42"/>
        <v>45447</v>
      </c>
      <c r="F923" s="51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1231</v>
      </c>
      <c r="D924" t="s">
        <v>1232</v>
      </c>
      <c r="E924" s="32">
        <f t="shared" si="42"/>
        <v>45447</v>
      </c>
      <c r="F924" s="51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1232</v>
      </c>
      <c r="D925" t="s">
        <v>1233</v>
      </c>
      <c r="E925" s="32">
        <f t="shared" si="42"/>
        <v>45447</v>
      </c>
      <c r="F925" s="51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1233</v>
      </c>
      <c r="D926" t="s">
        <v>1234</v>
      </c>
      <c r="E926" s="32">
        <f t="shared" si="42"/>
        <v>45447</v>
      </c>
      <c r="F926" s="51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1234</v>
      </c>
      <c r="D927" t="s">
        <v>1235</v>
      </c>
      <c r="E927" s="32">
        <f t="shared" si="42"/>
        <v>45447</v>
      </c>
      <c r="F927" s="51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1235</v>
      </c>
      <c r="D928" t="s">
        <v>1236</v>
      </c>
      <c r="E928" s="32">
        <f t="shared" si="42"/>
        <v>45447</v>
      </c>
      <c r="F928" s="51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1236</v>
      </c>
      <c r="D929" t="s">
        <v>1237</v>
      </c>
      <c r="E929" s="32">
        <f t="shared" si="42"/>
        <v>45447</v>
      </c>
      <c r="F929" s="51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1237</v>
      </c>
      <c r="D930" t="s">
        <v>1238</v>
      </c>
      <c r="E930" s="32">
        <f t="shared" si="42"/>
        <v>45448</v>
      </c>
      <c r="F930" s="51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1238</v>
      </c>
      <c r="D931" t="s">
        <v>1239</v>
      </c>
      <c r="E931" s="32">
        <f t="shared" si="42"/>
        <v>45448</v>
      </c>
      <c r="F931" s="51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1239</v>
      </c>
      <c r="D932" t="s">
        <v>1240</v>
      </c>
      <c r="E932" s="32">
        <f t="shared" si="42"/>
        <v>45448</v>
      </c>
      <c r="F932" s="51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1240</v>
      </c>
      <c r="D933" t="s">
        <v>1241</v>
      </c>
      <c r="E933" s="32">
        <f t="shared" si="42"/>
        <v>45448</v>
      </c>
      <c r="F933" s="51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1241</v>
      </c>
      <c r="D934" t="s">
        <v>1242</v>
      </c>
      <c r="E934" s="32">
        <f t="shared" si="42"/>
        <v>45448</v>
      </c>
      <c r="F934" s="51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1242</v>
      </c>
      <c r="D935" t="s">
        <v>1243</v>
      </c>
      <c r="E935" s="32">
        <f t="shared" si="42"/>
        <v>45448</v>
      </c>
      <c r="F935" s="51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1243</v>
      </c>
      <c r="D936" t="s">
        <v>1244</v>
      </c>
      <c r="E936" s="32">
        <f t="shared" si="42"/>
        <v>45448</v>
      </c>
      <c r="F936" s="51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1244</v>
      </c>
      <c r="D937" t="s">
        <v>1245</v>
      </c>
      <c r="E937" s="32">
        <f t="shared" si="42"/>
        <v>45448</v>
      </c>
      <c r="F937" s="51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1245</v>
      </c>
      <c r="D938" t="s">
        <v>1246</v>
      </c>
      <c r="E938" s="32">
        <f t="shared" si="42"/>
        <v>45448</v>
      </c>
      <c r="F938" s="51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1246</v>
      </c>
      <c r="D939" t="s">
        <v>1247</v>
      </c>
      <c r="E939" s="32">
        <f t="shared" si="42"/>
        <v>45448</v>
      </c>
      <c r="F939" s="51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1247</v>
      </c>
      <c r="D940" t="s">
        <v>1248</v>
      </c>
      <c r="E940" s="32">
        <f t="shared" si="42"/>
        <v>45448</v>
      </c>
      <c r="F940" s="51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1248</v>
      </c>
      <c r="D941" t="s">
        <v>1249</v>
      </c>
      <c r="E941" s="32">
        <f t="shared" si="42"/>
        <v>45448</v>
      </c>
      <c r="F941" s="51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1249</v>
      </c>
      <c r="D942" t="s">
        <v>1250</v>
      </c>
      <c r="E942" s="32">
        <f t="shared" si="42"/>
        <v>45448</v>
      </c>
      <c r="F942" s="51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1250</v>
      </c>
      <c r="D943" t="s">
        <v>1251</v>
      </c>
      <c r="E943" s="32">
        <f t="shared" si="42"/>
        <v>45448</v>
      </c>
      <c r="F943" s="51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1251</v>
      </c>
      <c r="D944" t="s">
        <v>1252</v>
      </c>
      <c r="E944" s="32">
        <f t="shared" si="42"/>
        <v>45448</v>
      </c>
      <c r="F944" s="51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1252</v>
      </c>
      <c r="D945" t="s">
        <v>1253</v>
      </c>
      <c r="E945" s="32">
        <f t="shared" si="42"/>
        <v>45448</v>
      </c>
      <c r="F945" s="51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1253</v>
      </c>
      <c r="D946" t="s">
        <v>1254</v>
      </c>
      <c r="E946" s="32">
        <f t="shared" si="42"/>
        <v>45448</v>
      </c>
      <c r="F946" s="51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1254</v>
      </c>
      <c r="D947" t="s">
        <v>1255</v>
      </c>
      <c r="E947" s="32">
        <f t="shared" si="42"/>
        <v>45448</v>
      </c>
      <c r="F947" s="51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1255</v>
      </c>
      <c r="D948" t="s">
        <v>1256</v>
      </c>
      <c r="E948" s="32">
        <f t="shared" si="42"/>
        <v>45448</v>
      </c>
      <c r="F948" s="51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1256</v>
      </c>
      <c r="D949" t="s">
        <v>1257</v>
      </c>
      <c r="E949" s="32">
        <f t="shared" si="42"/>
        <v>45448</v>
      </c>
      <c r="F949" s="51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1257</v>
      </c>
      <c r="D950" t="s">
        <v>1258</v>
      </c>
      <c r="E950" s="32">
        <f t="shared" si="42"/>
        <v>45448</v>
      </c>
      <c r="F950" s="51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1258</v>
      </c>
      <c r="D951" t="s">
        <v>1259</v>
      </c>
      <c r="E951" s="32">
        <f t="shared" si="42"/>
        <v>45448</v>
      </c>
      <c r="F951" s="51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1259</v>
      </c>
      <c r="D952" t="s">
        <v>1260</v>
      </c>
      <c r="E952" s="32">
        <f t="shared" si="42"/>
        <v>45448</v>
      </c>
      <c r="F952" s="51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1260</v>
      </c>
      <c r="D953" t="s">
        <v>1261</v>
      </c>
      <c r="E953" s="32">
        <f t="shared" si="42"/>
        <v>45448</v>
      </c>
      <c r="F953" s="51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1261</v>
      </c>
      <c r="D954" t="s">
        <v>1262</v>
      </c>
      <c r="E954" s="32">
        <f t="shared" si="42"/>
        <v>45448</v>
      </c>
      <c r="F954" s="51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1262</v>
      </c>
      <c r="D955" t="s">
        <v>1263</v>
      </c>
      <c r="E955" s="32">
        <f t="shared" si="42"/>
        <v>45448</v>
      </c>
      <c r="F955" s="51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1263</v>
      </c>
      <c r="D956" t="s">
        <v>1264</v>
      </c>
      <c r="E956" s="32">
        <f t="shared" si="42"/>
        <v>45448</v>
      </c>
      <c r="F956" s="51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1264</v>
      </c>
      <c r="D957" t="s">
        <v>1265</v>
      </c>
      <c r="E957" s="32">
        <f t="shared" si="42"/>
        <v>45448</v>
      </c>
      <c r="F957" s="51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1265</v>
      </c>
      <c r="D958" t="s">
        <v>1266</v>
      </c>
      <c r="E958" s="32">
        <f t="shared" si="42"/>
        <v>45448</v>
      </c>
      <c r="F958" s="51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1266</v>
      </c>
      <c r="D959" t="s">
        <v>1267</v>
      </c>
      <c r="E959" s="32">
        <f t="shared" si="42"/>
        <v>45448</v>
      </c>
      <c r="F959" s="51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1267</v>
      </c>
      <c r="D960" t="s">
        <v>1268</v>
      </c>
      <c r="E960" s="32">
        <f t="shared" si="42"/>
        <v>45448</v>
      </c>
      <c r="F960" s="51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1268</v>
      </c>
      <c r="D961" t="s">
        <v>1269</v>
      </c>
      <c r="E961" s="32">
        <f t="shared" si="42"/>
        <v>45448</v>
      </c>
      <c r="F961" s="51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1269</v>
      </c>
      <c r="D962" t="s">
        <v>1270</v>
      </c>
      <c r="E962" s="32">
        <f t="shared" si="42"/>
        <v>45448</v>
      </c>
      <c r="F962" s="51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1270</v>
      </c>
      <c r="D963" t="s">
        <v>1271</v>
      </c>
      <c r="E963" s="32">
        <f t="shared" si="42"/>
        <v>45448</v>
      </c>
      <c r="F963" s="51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1271</v>
      </c>
      <c r="D964" t="s">
        <v>1272</v>
      </c>
      <c r="E964" s="32">
        <f t="shared" ref="E964:E1027" si="45">DATE(MID(C964,2,4),MID(C964,7,2),MID(C964,10,2))</f>
        <v>45448</v>
      </c>
      <c r="F964" s="51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1272</v>
      </c>
      <c r="D965" t="s">
        <v>1273</v>
      </c>
      <c r="E965" s="32">
        <f t="shared" si="45"/>
        <v>45448</v>
      </c>
      <c r="F965" s="51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1273</v>
      </c>
      <c r="D966" t="s">
        <v>1274</v>
      </c>
      <c r="E966" s="32">
        <f t="shared" si="45"/>
        <v>45448</v>
      </c>
      <c r="F966" s="51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1274</v>
      </c>
      <c r="D967" t="s">
        <v>1275</v>
      </c>
      <c r="E967" s="32">
        <f t="shared" si="45"/>
        <v>45448</v>
      </c>
      <c r="F967" s="51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1275</v>
      </c>
      <c r="D968" t="s">
        <v>1276</v>
      </c>
      <c r="E968" s="32">
        <f t="shared" si="45"/>
        <v>45448</v>
      </c>
      <c r="F968" s="51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1276</v>
      </c>
      <c r="D969" t="s">
        <v>1277</v>
      </c>
      <c r="E969" s="32">
        <f t="shared" si="45"/>
        <v>45448</v>
      </c>
      <c r="F969" s="51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1277</v>
      </c>
      <c r="D970" t="s">
        <v>1278</v>
      </c>
      <c r="E970" s="32">
        <f t="shared" si="45"/>
        <v>45448</v>
      </c>
      <c r="F970" s="51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1278</v>
      </c>
      <c r="D971" t="s">
        <v>1279</v>
      </c>
      <c r="E971" s="32">
        <f t="shared" si="45"/>
        <v>45448</v>
      </c>
      <c r="F971" s="51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1279</v>
      </c>
      <c r="D972" t="s">
        <v>1280</v>
      </c>
      <c r="E972" s="32">
        <f t="shared" si="45"/>
        <v>45448</v>
      </c>
      <c r="F972" s="51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1280</v>
      </c>
      <c r="D973" t="s">
        <v>1281</v>
      </c>
      <c r="E973" s="32">
        <f t="shared" si="45"/>
        <v>45448</v>
      </c>
      <c r="F973" s="51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1281</v>
      </c>
      <c r="D974" t="s">
        <v>1282</v>
      </c>
      <c r="E974" s="32">
        <f t="shared" si="45"/>
        <v>45448</v>
      </c>
      <c r="F974" s="51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1282</v>
      </c>
      <c r="D975" t="s">
        <v>1283</v>
      </c>
      <c r="E975" s="32">
        <f t="shared" si="45"/>
        <v>45448</v>
      </c>
      <c r="F975" s="51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1283</v>
      </c>
      <c r="D976" t="s">
        <v>1284</v>
      </c>
      <c r="E976" s="32">
        <f t="shared" si="45"/>
        <v>45448</v>
      </c>
      <c r="F976" s="51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1284</v>
      </c>
      <c r="D977" t="s">
        <v>1285</v>
      </c>
      <c r="E977" s="32">
        <f t="shared" si="45"/>
        <v>45448</v>
      </c>
      <c r="F977" s="51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1285</v>
      </c>
      <c r="D978" t="s">
        <v>1286</v>
      </c>
      <c r="E978" s="32">
        <f t="shared" si="45"/>
        <v>45449</v>
      </c>
      <c r="F978" s="51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1286</v>
      </c>
      <c r="D979" t="s">
        <v>1287</v>
      </c>
      <c r="E979" s="32">
        <f t="shared" si="45"/>
        <v>45449</v>
      </c>
      <c r="F979" s="51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1287</v>
      </c>
      <c r="D980" t="s">
        <v>1288</v>
      </c>
      <c r="E980" s="32">
        <f t="shared" si="45"/>
        <v>45449</v>
      </c>
      <c r="F980" s="51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1288</v>
      </c>
      <c r="D981" t="s">
        <v>1289</v>
      </c>
      <c r="E981" s="32">
        <f t="shared" si="45"/>
        <v>45449</v>
      </c>
      <c r="F981" s="51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1289</v>
      </c>
      <c r="D982" t="s">
        <v>1290</v>
      </c>
      <c r="E982" s="32">
        <f t="shared" si="45"/>
        <v>45449</v>
      </c>
      <c r="F982" s="51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1290</v>
      </c>
      <c r="D983" t="s">
        <v>1291</v>
      </c>
      <c r="E983" s="32">
        <f t="shared" si="45"/>
        <v>45449</v>
      </c>
      <c r="F983" s="51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1291</v>
      </c>
      <c r="D984" t="s">
        <v>1292</v>
      </c>
      <c r="E984" s="32">
        <f t="shared" si="45"/>
        <v>45449</v>
      </c>
      <c r="F984" s="51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1292</v>
      </c>
      <c r="D985" t="s">
        <v>1293</v>
      </c>
      <c r="E985" s="32">
        <f t="shared" si="45"/>
        <v>45449</v>
      </c>
      <c r="F985" s="51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1293</v>
      </c>
      <c r="D986" t="s">
        <v>1294</v>
      </c>
      <c r="E986" s="32">
        <f t="shared" si="45"/>
        <v>45449</v>
      </c>
      <c r="F986" s="51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1294</v>
      </c>
      <c r="D987" t="s">
        <v>1295</v>
      </c>
      <c r="E987" s="32">
        <f t="shared" si="45"/>
        <v>45449</v>
      </c>
      <c r="F987" s="51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1295</v>
      </c>
      <c r="D988" t="s">
        <v>1296</v>
      </c>
      <c r="E988" s="32">
        <f t="shared" si="45"/>
        <v>45449</v>
      </c>
      <c r="F988" s="51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1296</v>
      </c>
      <c r="D989" t="s">
        <v>1297</v>
      </c>
      <c r="E989" s="32">
        <f t="shared" si="45"/>
        <v>45449</v>
      </c>
      <c r="F989" s="51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1297</v>
      </c>
      <c r="D990" t="s">
        <v>1298</v>
      </c>
      <c r="E990" s="32">
        <f t="shared" si="45"/>
        <v>45449</v>
      </c>
      <c r="F990" s="51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1298</v>
      </c>
      <c r="D991" t="s">
        <v>1299</v>
      </c>
      <c r="E991" s="32">
        <f t="shared" si="45"/>
        <v>45449</v>
      </c>
      <c r="F991" s="51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1299</v>
      </c>
      <c r="D992" t="s">
        <v>1300</v>
      </c>
      <c r="E992" s="32">
        <f t="shared" si="45"/>
        <v>45449</v>
      </c>
      <c r="F992" s="51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1300</v>
      </c>
      <c r="D993" t="s">
        <v>1301</v>
      </c>
      <c r="E993" s="32">
        <f t="shared" si="45"/>
        <v>45449</v>
      </c>
      <c r="F993" s="51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1301</v>
      </c>
      <c r="D994" t="s">
        <v>1302</v>
      </c>
      <c r="E994" s="32">
        <f t="shared" si="45"/>
        <v>45449</v>
      </c>
      <c r="F994" s="51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1302</v>
      </c>
      <c r="D995" t="s">
        <v>1303</v>
      </c>
      <c r="E995" s="32">
        <f t="shared" si="45"/>
        <v>45449</v>
      </c>
      <c r="F995" s="51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1303</v>
      </c>
      <c r="D996" t="s">
        <v>1304</v>
      </c>
      <c r="E996" s="32">
        <f t="shared" si="45"/>
        <v>45449</v>
      </c>
      <c r="F996" s="51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1304</v>
      </c>
      <c r="D997" t="s">
        <v>1305</v>
      </c>
      <c r="E997" s="32">
        <f t="shared" si="45"/>
        <v>45449</v>
      </c>
      <c r="F997" s="51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1305</v>
      </c>
      <c r="D998" t="s">
        <v>1306</v>
      </c>
      <c r="E998" s="32">
        <f t="shared" si="45"/>
        <v>45449</v>
      </c>
      <c r="F998" s="51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1306</v>
      </c>
      <c r="D999" t="s">
        <v>1307</v>
      </c>
      <c r="E999" s="32">
        <f t="shared" si="45"/>
        <v>45449</v>
      </c>
      <c r="F999" s="51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1307</v>
      </c>
      <c r="D1000" t="s">
        <v>1308</v>
      </c>
      <c r="E1000" s="32">
        <f t="shared" si="45"/>
        <v>45449</v>
      </c>
      <c r="F1000" s="51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1308</v>
      </c>
      <c r="D1001" t="s">
        <v>1309</v>
      </c>
      <c r="E1001" s="32">
        <f t="shared" si="45"/>
        <v>45449</v>
      </c>
      <c r="F1001" s="51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1309</v>
      </c>
      <c r="D1002" t="s">
        <v>1310</v>
      </c>
      <c r="E1002" s="32">
        <f t="shared" si="45"/>
        <v>45449</v>
      </c>
      <c r="F1002" s="51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1310</v>
      </c>
      <c r="D1003" t="s">
        <v>1311</v>
      </c>
      <c r="E1003" s="32">
        <f t="shared" si="45"/>
        <v>45449</v>
      </c>
      <c r="F1003" s="51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1311</v>
      </c>
      <c r="D1004" t="s">
        <v>1312</v>
      </c>
      <c r="E1004" s="32">
        <f t="shared" si="45"/>
        <v>45449</v>
      </c>
      <c r="F1004" s="51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1312</v>
      </c>
      <c r="D1005" t="s">
        <v>1313</v>
      </c>
      <c r="E1005" s="32">
        <f t="shared" si="45"/>
        <v>45449</v>
      </c>
      <c r="F1005" s="51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1313</v>
      </c>
      <c r="D1006" t="s">
        <v>1314</v>
      </c>
      <c r="E1006" s="32">
        <f t="shared" si="45"/>
        <v>45449</v>
      </c>
      <c r="F1006" s="51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1314</v>
      </c>
      <c r="D1007" t="s">
        <v>1315</v>
      </c>
      <c r="E1007" s="32">
        <f t="shared" si="45"/>
        <v>45449</v>
      </c>
      <c r="F1007" s="51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1315</v>
      </c>
      <c r="D1008" t="s">
        <v>1316</v>
      </c>
      <c r="E1008" s="32">
        <f t="shared" si="45"/>
        <v>45449</v>
      </c>
      <c r="F1008" s="51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1316</v>
      </c>
      <c r="D1009" t="s">
        <v>1317</v>
      </c>
      <c r="E1009" s="32">
        <f t="shared" si="45"/>
        <v>45449</v>
      </c>
      <c r="F1009" s="51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1317</v>
      </c>
      <c r="D1010" t="s">
        <v>1318</v>
      </c>
      <c r="E1010" s="32">
        <f t="shared" si="45"/>
        <v>45449</v>
      </c>
      <c r="F1010" s="51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1318</v>
      </c>
      <c r="D1011" t="s">
        <v>1319</v>
      </c>
      <c r="E1011" s="32">
        <f t="shared" si="45"/>
        <v>45449</v>
      </c>
      <c r="F1011" s="51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1319</v>
      </c>
      <c r="D1012" t="s">
        <v>1320</v>
      </c>
      <c r="E1012" s="32">
        <f t="shared" si="45"/>
        <v>45449</v>
      </c>
      <c r="F1012" s="51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1320</v>
      </c>
      <c r="D1013" t="s">
        <v>1321</v>
      </c>
      <c r="E1013" s="32">
        <f t="shared" si="45"/>
        <v>45449</v>
      </c>
      <c r="F1013" s="51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1321</v>
      </c>
      <c r="D1014" t="s">
        <v>1322</v>
      </c>
      <c r="E1014" s="32">
        <f t="shared" si="45"/>
        <v>45449</v>
      </c>
      <c r="F1014" s="51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1322</v>
      </c>
      <c r="D1015" t="s">
        <v>1323</v>
      </c>
      <c r="E1015" s="32">
        <f t="shared" si="45"/>
        <v>45449</v>
      </c>
      <c r="F1015" s="51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1323</v>
      </c>
      <c r="D1016" t="s">
        <v>1324</v>
      </c>
      <c r="E1016" s="32">
        <f t="shared" si="45"/>
        <v>45449</v>
      </c>
      <c r="F1016" s="51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1324</v>
      </c>
      <c r="D1017" t="s">
        <v>1325</v>
      </c>
      <c r="E1017" s="32">
        <f t="shared" si="45"/>
        <v>45449</v>
      </c>
      <c r="F1017" s="51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1325</v>
      </c>
      <c r="D1018" t="s">
        <v>1326</v>
      </c>
      <c r="E1018" s="32">
        <f t="shared" si="45"/>
        <v>45449</v>
      </c>
      <c r="F1018" s="51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1326</v>
      </c>
      <c r="D1019" t="s">
        <v>1327</v>
      </c>
      <c r="E1019" s="32">
        <f t="shared" si="45"/>
        <v>45449</v>
      </c>
      <c r="F1019" s="51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1327</v>
      </c>
      <c r="D1020" t="s">
        <v>1328</v>
      </c>
      <c r="E1020" s="32">
        <f t="shared" si="45"/>
        <v>45449</v>
      </c>
      <c r="F1020" s="51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1328</v>
      </c>
      <c r="D1021" t="s">
        <v>1329</v>
      </c>
      <c r="E1021" s="32">
        <f t="shared" si="45"/>
        <v>45449</v>
      </c>
      <c r="F1021" s="51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1329</v>
      </c>
      <c r="D1022" t="s">
        <v>1330</v>
      </c>
      <c r="E1022" s="32">
        <f t="shared" si="45"/>
        <v>45449</v>
      </c>
      <c r="F1022" s="51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1330</v>
      </c>
      <c r="D1023" t="s">
        <v>1331</v>
      </c>
      <c r="E1023" s="32">
        <f t="shared" si="45"/>
        <v>45449</v>
      </c>
      <c r="F1023" s="51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1331</v>
      </c>
      <c r="D1024" t="s">
        <v>1332</v>
      </c>
      <c r="E1024" s="32">
        <f t="shared" si="45"/>
        <v>45449</v>
      </c>
      <c r="F1024" s="51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1332</v>
      </c>
      <c r="D1025" t="s">
        <v>1333</v>
      </c>
      <c r="E1025" s="32">
        <f t="shared" si="45"/>
        <v>45449</v>
      </c>
      <c r="F1025" s="51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1333</v>
      </c>
      <c r="D1026" t="s">
        <v>1334</v>
      </c>
      <c r="E1026" s="32">
        <f t="shared" si="45"/>
        <v>45450</v>
      </c>
      <c r="F1026" s="51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1334</v>
      </c>
      <c r="D1027" t="s">
        <v>1335</v>
      </c>
      <c r="E1027" s="32">
        <f t="shared" si="45"/>
        <v>45450</v>
      </c>
      <c r="F1027" s="51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1335</v>
      </c>
      <c r="D1028" t="s">
        <v>1336</v>
      </c>
      <c r="E1028" s="32">
        <f t="shared" ref="E1028:E1091" si="48">DATE(MID(C1028,2,4),MID(C1028,7,2),MID(C1028,10,2))</f>
        <v>45450</v>
      </c>
      <c r="F1028" s="51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1336</v>
      </c>
      <c r="D1029" t="s">
        <v>1337</v>
      </c>
      <c r="E1029" s="32">
        <f t="shared" si="48"/>
        <v>45450</v>
      </c>
      <c r="F1029" s="51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1337</v>
      </c>
      <c r="D1030" t="s">
        <v>1338</v>
      </c>
      <c r="E1030" s="32">
        <f t="shared" si="48"/>
        <v>45450</v>
      </c>
      <c r="F1030" s="51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1338</v>
      </c>
      <c r="D1031" t="s">
        <v>1339</v>
      </c>
      <c r="E1031" s="32">
        <f t="shared" si="48"/>
        <v>45450</v>
      </c>
      <c r="F1031" s="51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1339</v>
      </c>
      <c r="D1032" t="s">
        <v>1340</v>
      </c>
      <c r="E1032" s="32">
        <f t="shared" si="48"/>
        <v>45450</v>
      </c>
      <c r="F1032" s="51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1340</v>
      </c>
      <c r="D1033" t="s">
        <v>1341</v>
      </c>
      <c r="E1033" s="32">
        <f t="shared" si="48"/>
        <v>45450</v>
      </c>
      <c r="F1033" s="51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1341</v>
      </c>
      <c r="D1034" t="s">
        <v>1342</v>
      </c>
      <c r="E1034" s="32">
        <f t="shared" si="48"/>
        <v>45450</v>
      </c>
      <c r="F1034" s="51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1342</v>
      </c>
      <c r="D1035" t="s">
        <v>1343</v>
      </c>
      <c r="E1035" s="32">
        <f t="shared" si="48"/>
        <v>45450</v>
      </c>
      <c r="F1035" s="51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1343</v>
      </c>
      <c r="D1036" t="s">
        <v>1344</v>
      </c>
      <c r="E1036" s="32">
        <f t="shared" si="48"/>
        <v>45450</v>
      </c>
      <c r="F1036" s="51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1344</v>
      </c>
      <c r="D1037" t="s">
        <v>1345</v>
      </c>
      <c r="E1037" s="32">
        <f t="shared" si="48"/>
        <v>45450</v>
      </c>
      <c r="F1037" s="51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1345</v>
      </c>
      <c r="D1038" t="s">
        <v>1346</v>
      </c>
      <c r="E1038" s="32">
        <f t="shared" si="48"/>
        <v>45450</v>
      </c>
      <c r="F1038" s="51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1346</v>
      </c>
      <c r="D1039" t="s">
        <v>1347</v>
      </c>
      <c r="E1039" s="32">
        <f t="shared" si="48"/>
        <v>45450</v>
      </c>
      <c r="F1039" s="51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1347</v>
      </c>
      <c r="D1040" t="s">
        <v>1348</v>
      </c>
      <c r="E1040" s="32">
        <f t="shared" si="48"/>
        <v>45450</v>
      </c>
      <c r="F1040" s="51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1348</v>
      </c>
      <c r="D1041" t="s">
        <v>1349</v>
      </c>
      <c r="E1041" s="32">
        <f t="shared" si="48"/>
        <v>45450</v>
      </c>
      <c r="F1041" s="51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1349</v>
      </c>
      <c r="D1042" t="s">
        <v>1350</v>
      </c>
      <c r="E1042" s="32">
        <f t="shared" si="48"/>
        <v>45450</v>
      </c>
      <c r="F1042" s="51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1350</v>
      </c>
      <c r="D1043" t="s">
        <v>1351</v>
      </c>
      <c r="E1043" s="32">
        <f t="shared" si="48"/>
        <v>45450</v>
      </c>
      <c r="F1043" s="51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1351</v>
      </c>
      <c r="D1044" t="s">
        <v>1352</v>
      </c>
      <c r="E1044" s="32">
        <f t="shared" si="48"/>
        <v>45450</v>
      </c>
      <c r="F1044" s="51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1352</v>
      </c>
      <c r="D1045" t="s">
        <v>1353</v>
      </c>
      <c r="E1045" s="32">
        <f t="shared" si="48"/>
        <v>45450</v>
      </c>
      <c r="F1045" s="51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1353</v>
      </c>
      <c r="D1046" t="s">
        <v>1354</v>
      </c>
      <c r="E1046" s="32">
        <f t="shared" si="48"/>
        <v>45450</v>
      </c>
      <c r="F1046" s="51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1354</v>
      </c>
      <c r="D1047" t="s">
        <v>1355</v>
      </c>
      <c r="E1047" s="32">
        <f t="shared" si="48"/>
        <v>45450</v>
      </c>
      <c r="F1047" s="51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1355</v>
      </c>
      <c r="D1048" t="s">
        <v>1356</v>
      </c>
      <c r="E1048" s="32">
        <f t="shared" si="48"/>
        <v>45450</v>
      </c>
      <c r="F1048" s="51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1356</v>
      </c>
      <c r="D1049" t="s">
        <v>1357</v>
      </c>
      <c r="E1049" s="32">
        <f t="shared" si="48"/>
        <v>45450</v>
      </c>
      <c r="F1049" s="51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1357</v>
      </c>
      <c r="D1050" t="s">
        <v>1358</v>
      </c>
      <c r="E1050" s="32">
        <f t="shared" si="48"/>
        <v>45450</v>
      </c>
      <c r="F1050" s="51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1358</v>
      </c>
      <c r="D1051" t="s">
        <v>1359</v>
      </c>
      <c r="E1051" s="32">
        <f t="shared" si="48"/>
        <v>45450</v>
      </c>
      <c r="F1051" s="51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1359</v>
      </c>
      <c r="D1052" t="s">
        <v>1360</v>
      </c>
      <c r="E1052" s="32">
        <f t="shared" si="48"/>
        <v>45450</v>
      </c>
      <c r="F1052" s="51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1360</v>
      </c>
      <c r="D1053" t="s">
        <v>1361</v>
      </c>
      <c r="E1053" s="32">
        <f t="shared" si="48"/>
        <v>45450</v>
      </c>
      <c r="F1053" s="51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1361</v>
      </c>
      <c r="D1054" t="s">
        <v>1362</v>
      </c>
      <c r="E1054" s="32">
        <f t="shared" si="48"/>
        <v>45450</v>
      </c>
      <c r="F1054" s="51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1362</v>
      </c>
      <c r="D1055" t="s">
        <v>1363</v>
      </c>
      <c r="E1055" s="32">
        <f t="shared" si="48"/>
        <v>45450</v>
      </c>
      <c r="F1055" s="51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1363</v>
      </c>
      <c r="D1056" t="s">
        <v>1364</v>
      </c>
      <c r="E1056" s="32">
        <f t="shared" si="48"/>
        <v>45450</v>
      </c>
      <c r="F1056" s="51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1364</v>
      </c>
      <c r="D1057" t="s">
        <v>1365</v>
      </c>
      <c r="E1057" s="32">
        <f t="shared" si="48"/>
        <v>45450</v>
      </c>
      <c r="F1057" s="51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1365</v>
      </c>
      <c r="D1058" t="s">
        <v>1366</v>
      </c>
      <c r="E1058" s="32">
        <f t="shared" si="48"/>
        <v>45450</v>
      </c>
      <c r="F1058" s="51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1366</v>
      </c>
      <c r="D1059" t="s">
        <v>1367</v>
      </c>
      <c r="E1059" s="32">
        <f t="shared" si="48"/>
        <v>45450</v>
      </c>
      <c r="F1059" s="51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1367</v>
      </c>
      <c r="D1060" t="s">
        <v>1368</v>
      </c>
      <c r="E1060" s="32">
        <f t="shared" si="48"/>
        <v>45450</v>
      </c>
      <c r="F1060" s="51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1368</v>
      </c>
      <c r="D1061" t="s">
        <v>1369</v>
      </c>
      <c r="E1061" s="32">
        <f t="shared" si="48"/>
        <v>45450</v>
      </c>
      <c r="F1061" s="51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1369</v>
      </c>
      <c r="D1062" t="s">
        <v>1370</v>
      </c>
      <c r="E1062" s="32">
        <f t="shared" si="48"/>
        <v>45450</v>
      </c>
      <c r="F1062" s="51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1370</v>
      </c>
      <c r="D1063" t="s">
        <v>1371</v>
      </c>
      <c r="E1063" s="32">
        <f t="shared" si="48"/>
        <v>45450</v>
      </c>
      <c r="F1063" s="51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1371</v>
      </c>
      <c r="D1064" t="s">
        <v>1372</v>
      </c>
      <c r="E1064" s="32">
        <f t="shared" si="48"/>
        <v>45450</v>
      </c>
      <c r="F1064" s="51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1372</v>
      </c>
      <c r="D1065" t="s">
        <v>1373</v>
      </c>
      <c r="E1065" s="32">
        <f t="shared" si="48"/>
        <v>45450</v>
      </c>
      <c r="F1065" s="51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1373</v>
      </c>
      <c r="D1066" t="s">
        <v>1374</v>
      </c>
      <c r="E1066" s="32">
        <f t="shared" si="48"/>
        <v>45450</v>
      </c>
      <c r="F1066" s="51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1374</v>
      </c>
      <c r="D1067" t="s">
        <v>1375</v>
      </c>
      <c r="E1067" s="32">
        <f t="shared" si="48"/>
        <v>45450</v>
      </c>
      <c r="F1067" s="51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1375</v>
      </c>
      <c r="D1068" t="s">
        <v>1376</v>
      </c>
      <c r="E1068" s="32">
        <f t="shared" si="48"/>
        <v>45450</v>
      </c>
      <c r="F1068" s="51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1376</v>
      </c>
      <c r="D1069" t="s">
        <v>1377</v>
      </c>
      <c r="E1069" s="32">
        <f t="shared" si="48"/>
        <v>45450</v>
      </c>
      <c r="F1069" s="51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1377</v>
      </c>
      <c r="D1070" t="s">
        <v>1378</v>
      </c>
      <c r="E1070" s="32">
        <f t="shared" si="48"/>
        <v>45450</v>
      </c>
      <c r="F1070" s="51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1378</v>
      </c>
      <c r="D1071" t="s">
        <v>1379</v>
      </c>
      <c r="E1071" s="32">
        <f t="shared" si="48"/>
        <v>45450</v>
      </c>
      <c r="F1071" s="51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1379</v>
      </c>
      <c r="D1072" t="s">
        <v>1380</v>
      </c>
      <c r="E1072" s="32">
        <f t="shared" si="48"/>
        <v>45450</v>
      </c>
      <c r="F1072" s="51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1380</v>
      </c>
      <c r="D1073" t="s">
        <v>1381</v>
      </c>
      <c r="E1073" s="32">
        <f t="shared" si="48"/>
        <v>45450</v>
      </c>
      <c r="F1073" s="51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1381</v>
      </c>
      <c r="D1074" t="s">
        <v>1382</v>
      </c>
      <c r="E1074" s="32">
        <f t="shared" si="48"/>
        <v>45451</v>
      </c>
      <c r="F1074" s="51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1382</v>
      </c>
      <c r="D1075" t="s">
        <v>1383</v>
      </c>
      <c r="E1075" s="32">
        <f t="shared" si="48"/>
        <v>45451</v>
      </c>
      <c r="F1075" s="51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1383</v>
      </c>
      <c r="D1076" t="s">
        <v>1384</v>
      </c>
      <c r="E1076" s="32">
        <f t="shared" si="48"/>
        <v>45451</v>
      </c>
      <c r="F1076" s="51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1384</v>
      </c>
      <c r="D1077" t="s">
        <v>1385</v>
      </c>
      <c r="E1077" s="32">
        <f t="shared" si="48"/>
        <v>45451</v>
      </c>
      <c r="F1077" s="51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1385</v>
      </c>
      <c r="D1078" t="s">
        <v>1386</v>
      </c>
      <c r="E1078" s="32">
        <f t="shared" si="48"/>
        <v>45451</v>
      </c>
      <c r="F1078" s="51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1386</v>
      </c>
      <c r="D1079" t="s">
        <v>1387</v>
      </c>
      <c r="E1079" s="32">
        <f t="shared" si="48"/>
        <v>45451</v>
      </c>
      <c r="F1079" s="51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1387</v>
      </c>
      <c r="D1080" t="s">
        <v>1388</v>
      </c>
      <c r="E1080" s="32">
        <f t="shared" si="48"/>
        <v>45451</v>
      </c>
      <c r="F1080" s="51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1388</v>
      </c>
      <c r="D1081" t="s">
        <v>1389</v>
      </c>
      <c r="E1081" s="32">
        <f t="shared" si="48"/>
        <v>45451</v>
      </c>
      <c r="F1081" s="51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1389</v>
      </c>
      <c r="D1082" t="s">
        <v>1390</v>
      </c>
      <c r="E1082" s="32">
        <f t="shared" si="48"/>
        <v>45451</v>
      </c>
      <c r="F1082" s="51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1390</v>
      </c>
      <c r="D1083" t="s">
        <v>1391</v>
      </c>
      <c r="E1083" s="32">
        <f t="shared" si="48"/>
        <v>45451</v>
      </c>
      <c r="F1083" s="51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1391</v>
      </c>
      <c r="D1084" t="s">
        <v>1392</v>
      </c>
      <c r="E1084" s="32">
        <f t="shared" si="48"/>
        <v>45451</v>
      </c>
      <c r="F1084" s="51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1392</v>
      </c>
      <c r="D1085" t="s">
        <v>1393</v>
      </c>
      <c r="E1085" s="32">
        <f t="shared" si="48"/>
        <v>45451</v>
      </c>
      <c r="F1085" s="51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1393</v>
      </c>
      <c r="D1086" t="s">
        <v>1394</v>
      </c>
      <c r="E1086" s="32">
        <f t="shared" si="48"/>
        <v>45451</v>
      </c>
      <c r="F1086" s="51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1394</v>
      </c>
      <c r="D1087" t="s">
        <v>1395</v>
      </c>
      <c r="E1087" s="32">
        <f t="shared" si="48"/>
        <v>45451</v>
      </c>
      <c r="F1087" s="51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1395</v>
      </c>
      <c r="D1088" t="s">
        <v>1396</v>
      </c>
      <c r="E1088" s="32">
        <f t="shared" si="48"/>
        <v>45451</v>
      </c>
      <c r="F1088" s="51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1396</v>
      </c>
      <c r="D1089" t="s">
        <v>1397</v>
      </c>
      <c r="E1089" s="32">
        <f t="shared" si="48"/>
        <v>45451</v>
      </c>
      <c r="F1089" s="51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1397</v>
      </c>
      <c r="D1090" t="s">
        <v>1398</v>
      </c>
      <c r="E1090" s="32">
        <f t="shared" si="48"/>
        <v>45451</v>
      </c>
      <c r="F1090" s="51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1398</v>
      </c>
      <c r="D1091" t="s">
        <v>1399</v>
      </c>
      <c r="E1091" s="32">
        <f t="shared" si="48"/>
        <v>45451</v>
      </c>
      <c r="F1091" s="51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1399</v>
      </c>
      <c r="D1092" t="s">
        <v>1400</v>
      </c>
      <c r="E1092" s="32">
        <f t="shared" ref="E1092:E1155" si="51">DATE(MID(C1092,2,4),MID(C1092,7,2),MID(C1092,10,2))</f>
        <v>45451</v>
      </c>
      <c r="F1092" s="51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1400</v>
      </c>
      <c r="D1093" t="s">
        <v>1401</v>
      </c>
      <c r="E1093" s="32">
        <f t="shared" si="51"/>
        <v>45451</v>
      </c>
      <c r="F1093" s="51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1401</v>
      </c>
      <c r="D1094" t="s">
        <v>10491</v>
      </c>
      <c r="E1094" s="32">
        <f t="shared" si="51"/>
        <v>45451</v>
      </c>
      <c r="F1094" s="51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10491</v>
      </c>
      <c r="D1095" t="s">
        <v>10492</v>
      </c>
      <c r="E1095" s="32">
        <f t="shared" si="51"/>
        <v>45451</v>
      </c>
      <c r="F1095" s="51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10492</v>
      </c>
      <c r="D1096" t="s">
        <v>10493</v>
      </c>
      <c r="E1096" s="32">
        <f t="shared" si="51"/>
        <v>45451</v>
      </c>
      <c r="F1096" s="51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10493</v>
      </c>
      <c r="D1097" t="s">
        <v>10494</v>
      </c>
      <c r="E1097" s="32">
        <f t="shared" si="51"/>
        <v>45451</v>
      </c>
      <c r="F1097" s="51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10494</v>
      </c>
      <c r="D1098" t="s">
        <v>10495</v>
      </c>
      <c r="E1098" s="32">
        <f t="shared" si="51"/>
        <v>45451</v>
      </c>
      <c r="F1098" s="51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10495</v>
      </c>
      <c r="D1099" t="s">
        <v>10496</v>
      </c>
      <c r="E1099" s="32">
        <f t="shared" si="51"/>
        <v>45451</v>
      </c>
      <c r="F1099" s="51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10496</v>
      </c>
      <c r="D1100" t="s">
        <v>10497</v>
      </c>
      <c r="E1100" s="32">
        <f t="shared" si="51"/>
        <v>45451</v>
      </c>
      <c r="F1100" s="51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10497</v>
      </c>
      <c r="D1101" t="s">
        <v>10498</v>
      </c>
      <c r="E1101" s="32">
        <f t="shared" si="51"/>
        <v>45451</v>
      </c>
      <c r="F1101" s="51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10498</v>
      </c>
      <c r="D1102" t="s">
        <v>10499</v>
      </c>
      <c r="E1102" s="32">
        <f t="shared" si="51"/>
        <v>45451</v>
      </c>
      <c r="F1102" s="51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10499</v>
      </c>
      <c r="D1103" t="s">
        <v>10500</v>
      </c>
      <c r="E1103" s="32">
        <f t="shared" si="51"/>
        <v>45451</v>
      </c>
      <c r="F1103" s="51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10500</v>
      </c>
      <c r="D1104" t="s">
        <v>10501</v>
      </c>
      <c r="E1104" s="32">
        <f t="shared" si="51"/>
        <v>45451</v>
      </c>
      <c r="F1104" s="51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10501</v>
      </c>
      <c r="D1105" t="s">
        <v>10502</v>
      </c>
      <c r="E1105" s="32">
        <f t="shared" si="51"/>
        <v>45451</v>
      </c>
      <c r="F1105" s="51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10502</v>
      </c>
      <c r="D1106" t="s">
        <v>10503</v>
      </c>
      <c r="E1106" s="32">
        <f t="shared" si="51"/>
        <v>45451</v>
      </c>
      <c r="F1106" s="51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10503</v>
      </c>
      <c r="D1107" t="s">
        <v>10504</v>
      </c>
      <c r="E1107" s="32">
        <f t="shared" si="51"/>
        <v>45451</v>
      </c>
      <c r="F1107" s="51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10504</v>
      </c>
      <c r="D1108" t="s">
        <v>10505</v>
      </c>
      <c r="E1108" s="32">
        <f t="shared" si="51"/>
        <v>45451</v>
      </c>
      <c r="F1108" s="51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10505</v>
      </c>
      <c r="D1109" t="s">
        <v>10506</v>
      </c>
      <c r="E1109" s="32">
        <f t="shared" si="51"/>
        <v>45451</v>
      </c>
      <c r="F1109" s="51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10506</v>
      </c>
      <c r="D1110" t="s">
        <v>10507</v>
      </c>
      <c r="E1110" s="32">
        <f t="shared" si="51"/>
        <v>45451</v>
      </c>
      <c r="F1110" s="51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10507</v>
      </c>
      <c r="D1111" t="s">
        <v>10508</v>
      </c>
      <c r="E1111" s="32">
        <f t="shared" si="51"/>
        <v>45451</v>
      </c>
      <c r="F1111" s="51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10508</v>
      </c>
      <c r="D1112" t="s">
        <v>10509</v>
      </c>
      <c r="E1112" s="32">
        <f t="shared" si="51"/>
        <v>45451</v>
      </c>
      <c r="F1112" s="51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10509</v>
      </c>
      <c r="D1113" t="s">
        <v>10510</v>
      </c>
      <c r="E1113" s="32">
        <f t="shared" si="51"/>
        <v>45451</v>
      </c>
      <c r="F1113" s="51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10510</v>
      </c>
      <c r="D1114" t="s">
        <v>10511</v>
      </c>
      <c r="E1114" s="32">
        <f t="shared" si="51"/>
        <v>45451</v>
      </c>
      <c r="F1114" s="51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10511</v>
      </c>
      <c r="D1115" t="s">
        <v>10512</v>
      </c>
      <c r="E1115" s="32">
        <f t="shared" si="51"/>
        <v>45451</v>
      </c>
      <c r="F1115" s="51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10512</v>
      </c>
      <c r="D1116" t="s">
        <v>10513</v>
      </c>
      <c r="E1116" s="32">
        <f t="shared" si="51"/>
        <v>45451</v>
      </c>
      <c r="F1116" s="51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10513</v>
      </c>
      <c r="D1117" t="s">
        <v>10514</v>
      </c>
      <c r="E1117" s="32">
        <f t="shared" si="51"/>
        <v>45451</v>
      </c>
      <c r="F1117" s="51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10514</v>
      </c>
      <c r="D1118" t="s">
        <v>10515</v>
      </c>
      <c r="E1118" s="32">
        <f t="shared" si="51"/>
        <v>45451</v>
      </c>
      <c r="F1118" s="51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10515</v>
      </c>
      <c r="D1119" t="s">
        <v>10516</v>
      </c>
      <c r="E1119" s="32">
        <f t="shared" si="51"/>
        <v>45451</v>
      </c>
      <c r="F1119" s="51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10516</v>
      </c>
      <c r="D1120" t="s">
        <v>10517</v>
      </c>
      <c r="E1120" s="32">
        <f t="shared" si="51"/>
        <v>45451</v>
      </c>
      <c r="F1120" s="51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10517</v>
      </c>
      <c r="D1121" t="s">
        <v>10518</v>
      </c>
      <c r="E1121" s="32">
        <f t="shared" si="51"/>
        <v>45451</v>
      </c>
      <c r="F1121" s="51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10518</v>
      </c>
      <c r="D1122" t="s">
        <v>10519</v>
      </c>
      <c r="E1122" s="32">
        <f t="shared" si="51"/>
        <v>45452</v>
      </c>
      <c r="F1122" s="51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10519</v>
      </c>
      <c r="D1123" t="s">
        <v>10520</v>
      </c>
      <c r="E1123" s="32">
        <f t="shared" si="51"/>
        <v>45452</v>
      </c>
      <c r="F1123" s="51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10520</v>
      </c>
      <c r="D1124" t="s">
        <v>10521</v>
      </c>
      <c r="E1124" s="32">
        <f t="shared" si="51"/>
        <v>45452</v>
      </c>
      <c r="F1124" s="51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10521</v>
      </c>
      <c r="D1125" t="s">
        <v>10522</v>
      </c>
      <c r="E1125" s="32">
        <f t="shared" si="51"/>
        <v>45452</v>
      </c>
      <c r="F1125" s="51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10522</v>
      </c>
      <c r="D1126" t="s">
        <v>10523</v>
      </c>
      <c r="E1126" s="32">
        <f t="shared" si="51"/>
        <v>45452</v>
      </c>
      <c r="F1126" s="51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10523</v>
      </c>
      <c r="D1127" t="s">
        <v>10524</v>
      </c>
      <c r="E1127" s="32">
        <f t="shared" si="51"/>
        <v>45452</v>
      </c>
      <c r="F1127" s="51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10524</v>
      </c>
      <c r="D1128" t="s">
        <v>10525</v>
      </c>
      <c r="E1128" s="32">
        <f t="shared" si="51"/>
        <v>45452</v>
      </c>
      <c r="F1128" s="51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10525</v>
      </c>
      <c r="D1129" t="s">
        <v>10526</v>
      </c>
      <c r="E1129" s="32">
        <f t="shared" si="51"/>
        <v>45452</v>
      </c>
      <c r="F1129" s="51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10526</v>
      </c>
      <c r="D1130" t="s">
        <v>10527</v>
      </c>
      <c r="E1130" s="32">
        <f t="shared" si="51"/>
        <v>45452</v>
      </c>
      <c r="F1130" s="51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10527</v>
      </c>
      <c r="D1131" t="s">
        <v>10528</v>
      </c>
      <c r="E1131" s="32">
        <f t="shared" si="51"/>
        <v>45452</v>
      </c>
      <c r="F1131" s="51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10528</v>
      </c>
      <c r="D1132" t="s">
        <v>10529</v>
      </c>
      <c r="E1132" s="32">
        <f t="shared" si="51"/>
        <v>45452</v>
      </c>
      <c r="F1132" s="51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10529</v>
      </c>
      <c r="D1133" t="s">
        <v>10530</v>
      </c>
      <c r="E1133" s="32">
        <f t="shared" si="51"/>
        <v>45452</v>
      </c>
      <c r="F1133" s="51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10530</v>
      </c>
      <c r="D1134" t="s">
        <v>10531</v>
      </c>
      <c r="E1134" s="32">
        <f t="shared" si="51"/>
        <v>45452</v>
      </c>
      <c r="F1134" s="51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10531</v>
      </c>
      <c r="D1135" t="s">
        <v>10532</v>
      </c>
      <c r="E1135" s="32">
        <f t="shared" si="51"/>
        <v>45452</v>
      </c>
      <c r="F1135" s="51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10532</v>
      </c>
      <c r="D1136" t="s">
        <v>10533</v>
      </c>
      <c r="E1136" s="32">
        <f t="shared" si="51"/>
        <v>45452</v>
      </c>
      <c r="F1136" s="51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10533</v>
      </c>
      <c r="D1137" t="s">
        <v>10534</v>
      </c>
      <c r="E1137" s="32">
        <f t="shared" si="51"/>
        <v>45452</v>
      </c>
      <c r="F1137" s="51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10534</v>
      </c>
      <c r="D1138" t="s">
        <v>10535</v>
      </c>
      <c r="E1138" s="32">
        <f t="shared" si="51"/>
        <v>45452</v>
      </c>
      <c r="F1138" s="51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10535</v>
      </c>
      <c r="D1139" t="s">
        <v>10536</v>
      </c>
      <c r="E1139" s="32">
        <f t="shared" si="51"/>
        <v>45452</v>
      </c>
      <c r="F1139" s="51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10536</v>
      </c>
      <c r="D1140" t="s">
        <v>10537</v>
      </c>
      <c r="E1140" s="32">
        <f t="shared" si="51"/>
        <v>45452</v>
      </c>
      <c r="F1140" s="51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10537</v>
      </c>
      <c r="D1141" t="s">
        <v>10538</v>
      </c>
      <c r="E1141" s="32">
        <f t="shared" si="51"/>
        <v>45452</v>
      </c>
      <c r="F1141" s="51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10538</v>
      </c>
      <c r="D1142" t="s">
        <v>10539</v>
      </c>
      <c r="E1142" s="32">
        <f t="shared" si="51"/>
        <v>45452</v>
      </c>
      <c r="F1142" s="51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10539</v>
      </c>
      <c r="D1143" t="s">
        <v>10540</v>
      </c>
      <c r="E1143" s="32">
        <f t="shared" si="51"/>
        <v>45452</v>
      </c>
      <c r="F1143" s="51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10540</v>
      </c>
      <c r="D1144" t="s">
        <v>10541</v>
      </c>
      <c r="E1144" s="32">
        <f t="shared" si="51"/>
        <v>45452</v>
      </c>
      <c r="F1144" s="51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10541</v>
      </c>
      <c r="D1145" t="s">
        <v>10542</v>
      </c>
      <c r="E1145" s="32">
        <f t="shared" si="51"/>
        <v>45452</v>
      </c>
      <c r="F1145" s="51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10542</v>
      </c>
      <c r="D1146" t="s">
        <v>10543</v>
      </c>
      <c r="E1146" s="32">
        <f t="shared" si="51"/>
        <v>45452</v>
      </c>
      <c r="F1146" s="51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10543</v>
      </c>
      <c r="D1147" t="s">
        <v>10544</v>
      </c>
      <c r="E1147" s="32">
        <f t="shared" si="51"/>
        <v>45452</v>
      </c>
      <c r="F1147" s="51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10544</v>
      </c>
      <c r="D1148" t="s">
        <v>10545</v>
      </c>
      <c r="E1148" s="32">
        <f t="shared" si="51"/>
        <v>45452</v>
      </c>
      <c r="F1148" s="51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10545</v>
      </c>
      <c r="D1149" t="s">
        <v>10546</v>
      </c>
      <c r="E1149" s="32">
        <f t="shared" si="51"/>
        <v>45452</v>
      </c>
      <c r="F1149" s="51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10546</v>
      </c>
      <c r="D1150" t="s">
        <v>10547</v>
      </c>
      <c r="E1150" s="32">
        <f t="shared" si="51"/>
        <v>45452</v>
      </c>
      <c r="F1150" s="51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10547</v>
      </c>
      <c r="D1151" t="s">
        <v>10548</v>
      </c>
      <c r="E1151" s="32">
        <f t="shared" si="51"/>
        <v>45452</v>
      </c>
      <c r="F1151" s="51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10548</v>
      </c>
      <c r="D1152" t="s">
        <v>10549</v>
      </c>
      <c r="E1152" s="32">
        <f t="shared" si="51"/>
        <v>45452</v>
      </c>
      <c r="F1152" s="51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10549</v>
      </c>
      <c r="D1153" t="s">
        <v>10550</v>
      </c>
      <c r="E1153" s="32">
        <f t="shared" si="51"/>
        <v>45452</v>
      </c>
      <c r="F1153" s="51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10550</v>
      </c>
      <c r="D1154" t="s">
        <v>10551</v>
      </c>
      <c r="E1154" s="32">
        <f t="shared" si="51"/>
        <v>45452</v>
      </c>
      <c r="F1154" s="51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10551</v>
      </c>
      <c r="D1155" t="s">
        <v>10552</v>
      </c>
      <c r="E1155" s="32">
        <f t="shared" si="51"/>
        <v>45452</v>
      </c>
      <c r="F1155" s="51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10552</v>
      </c>
      <c r="D1156" t="s">
        <v>10553</v>
      </c>
      <c r="E1156" s="32">
        <f t="shared" ref="E1156:E1219" si="54">DATE(MID(C1156,2,4),MID(C1156,7,2),MID(C1156,10,2))</f>
        <v>45452</v>
      </c>
      <c r="F1156" s="51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10553</v>
      </c>
      <c r="D1157" t="s">
        <v>10554</v>
      </c>
      <c r="E1157" s="32">
        <f t="shared" si="54"/>
        <v>45452</v>
      </c>
      <c r="F1157" s="51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10554</v>
      </c>
      <c r="D1158" t="s">
        <v>10555</v>
      </c>
      <c r="E1158" s="32">
        <f t="shared" si="54"/>
        <v>45452</v>
      </c>
      <c r="F1158" s="51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10555</v>
      </c>
      <c r="D1159" t="s">
        <v>10556</v>
      </c>
      <c r="E1159" s="32">
        <f t="shared" si="54"/>
        <v>45452</v>
      </c>
      <c r="F1159" s="51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10556</v>
      </c>
      <c r="D1160" t="s">
        <v>10557</v>
      </c>
      <c r="E1160" s="32">
        <f t="shared" si="54"/>
        <v>45452</v>
      </c>
      <c r="F1160" s="51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10557</v>
      </c>
      <c r="D1161" t="s">
        <v>10558</v>
      </c>
      <c r="E1161" s="32">
        <f t="shared" si="54"/>
        <v>45452</v>
      </c>
      <c r="F1161" s="51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10558</v>
      </c>
      <c r="D1162" t="s">
        <v>10559</v>
      </c>
      <c r="E1162" s="32">
        <f t="shared" si="54"/>
        <v>45452</v>
      </c>
      <c r="F1162" s="51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10559</v>
      </c>
      <c r="D1163" t="s">
        <v>10560</v>
      </c>
      <c r="E1163" s="32">
        <f t="shared" si="54"/>
        <v>45452</v>
      </c>
      <c r="F1163" s="51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10560</v>
      </c>
      <c r="D1164" t="s">
        <v>10561</v>
      </c>
      <c r="E1164" s="32">
        <f t="shared" si="54"/>
        <v>45452</v>
      </c>
      <c r="F1164" s="51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10561</v>
      </c>
      <c r="D1165" t="s">
        <v>10562</v>
      </c>
      <c r="E1165" s="32">
        <f t="shared" si="54"/>
        <v>45452</v>
      </c>
      <c r="F1165" s="51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10562</v>
      </c>
      <c r="D1166" t="s">
        <v>10563</v>
      </c>
      <c r="E1166" s="32">
        <f t="shared" si="54"/>
        <v>45452</v>
      </c>
      <c r="F1166" s="51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10563</v>
      </c>
      <c r="D1167" t="s">
        <v>10564</v>
      </c>
      <c r="E1167" s="32">
        <f t="shared" si="54"/>
        <v>45452</v>
      </c>
      <c r="F1167" s="51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10564</v>
      </c>
      <c r="D1168" t="s">
        <v>10565</v>
      </c>
      <c r="E1168" s="32">
        <f t="shared" si="54"/>
        <v>45452</v>
      </c>
      <c r="F1168" s="51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10565</v>
      </c>
      <c r="D1169" t="s">
        <v>10566</v>
      </c>
      <c r="E1169" s="32">
        <f t="shared" si="54"/>
        <v>45452</v>
      </c>
      <c r="F1169" s="51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10566</v>
      </c>
      <c r="D1170" t="s">
        <v>10567</v>
      </c>
      <c r="E1170" s="32">
        <f t="shared" si="54"/>
        <v>45453</v>
      </c>
      <c r="F1170" s="51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10567</v>
      </c>
      <c r="D1171" t="s">
        <v>10568</v>
      </c>
      <c r="E1171" s="32">
        <f t="shared" si="54"/>
        <v>45453</v>
      </c>
      <c r="F1171" s="51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10568</v>
      </c>
      <c r="D1172" t="s">
        <v>10569</v>
      </c>
      <c r="E1172" s="32">
        <f t="shared" si="54"/>
        <v>45453</v>
      </c>
      <c r="F1172" s="51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10569</v>
      </c>
      <c r="D1173" t="s">
        <v>10570</v>
      </c>
      <c r="E1173" s="32">
        <f t="shared" si="54"/>
        <v>45453</v>
      </c>
      <c r="F1173" s="51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10570</v>
      </c>
      <c r="D1174" t="s">
        <v>10571</v>
      </c>
      <c r="E1174" s="32">
        <f t="shared" si="54"/>
        <v>45453</v>
      </c>
      <c r="F1174" s="51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10571</v>
      </c>
      <c r="D1175" t="s">
        <v>10572</v>
      </c>
      <c r="E1175" s="32">
        <f t="shared" si="54"/>
        <v>45453</v>
      </c>
      <c r="F1175" s="51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10572</v>
      </c>
      <c r="D1176" t="s">
        <v>10573</v>
      </c>
      <c r="E1176" s="32">
        <f t="shared" si="54"/>
        <v>45453</v>
      </c>
      <c r="F1176" s="51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10573</v>
      </c>
      <c r="D1177" t="s">
        <v>10574</v>
      </c>
      <c r="E1177" s="32">
        <f t="shared" si="54"/>
        <v>45453</v>
      </c>
      <c r="F1177" s="51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10574</v>
      </c>
      <c r="D1178" t="s">
        <v>10575</v>
      </c>
      <c r="E1178" s="32">
        <f t="shared" si="54"/>
        <v>45453</v>
      </c>
      <c r="F1178" s="51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10575</v>
      </c>
      <c r="D1179" t="s">
        <v>10576</v>
      </c>
      <c r="E1179" s="32">
        <f t="shared" si="54"/>
        <v>45453</v>
      </c>
      <c r="F1179" s="51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10576</v>
      </c>
      <c r="D1180" t="s">
        <v>10577</v>
      </c>
      <c r="E1180" s="32">
        <f t="shared" si="54"/>
        <v>45453</v>
      </c>
      <c r="F1180" s="51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10577</v>
      </c>
      <c r="D1181" t="s">
        <v>10578</v>
      </c>
      <c r="E1181" s="32">
        <f t="shared" si="54"/>
        <v>45453</v>
      </c>
      <c r="F1181" s="51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10578</v>
      </c>
      <c r="D1182" t="s">
        <v>10579</v>
      </c>
      <c r="E1182" s="32">
        <f t="shared" si="54"/>
        <v>45453</v>
      </c>
      <c r="F1182" s="51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10579</v>
      </c>
      <c r="D1183" t="s">
        <v>10580</v>
      </c>
      <c r="E1183" s="32">
        <f t="shared" si="54"/>
        <v>45453</v>
      </c>
      <c r="F1183" s="51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10580</v>
      </c>
      <c r="D1184" t="s">
        <v>10581</v>
      </c>
      <c r="E1184" s="32">
        <f t="shared" si="54"/>
        <v>45453</v>
      </c>
      <c r="F1184" s="51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10581</v>
      </c>
      <c r="D1185" t="s">
        <v>10582</v>
      </c>
      <c r="E1185" s="32">
        <f t="shared" si="54"/>
        <v>45453</v>
      </c>
      <c r="F1185" s="51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10582</v>
      </c>
      <c r="D1186" t="s">
        <v>10583</v>
      </c>
      <c r="E1186" s="32">
        <f t="shared" si="54"/>
        <v>45453</v>
      </c>
      <c r="F1186" s="51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10583</v>
      </c>
      <c r="D1187" t="s">
        <v>10584</v>
      </c>
      <c r="E1187" s="32">
        <f t="shared" si="54"/>
        <v>45453</v>
      </c>
      <c r="F1187" s="51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10584</v>
      </c>
      <c r="D1188" t="s">
        <v>10585</v>
      </c>
      <c r="E1188" s="32">
        <f t="shared" si="54"/>
        <v>45453</v>
      </c>
      <c r="F1188" s="51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10585</v>
      </c>
      <c r="D1189" t="s">
        <v>10586</v>
      </c>
      <c r="E1189" s="32">
        <f t="shared" si="54"/>
        <v>45453</v>
      </c>
      <c r="F1189" s="51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10586</v>
      </c>
      <c r="D1190" t="s">
        <v>10587</v>
      </c>
      <c r="E1190" s="32">
        <f t="shared" si="54"/>
        <v>45453</v>
      </c>
      <c r="F1190" s="51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10587</v>
      </c>
      <c r="D1191" t="s">
        <v>10588</v>
      </c>
      <c r="E1191" s="32">
        <f t="shared" si="54"/>
        <v>45453</v>
      </c>
      <c r="F1191" s="51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10588</v>
      </c>
      <c r="D1192" t="s">
        <v>10589</v>
      </c>
      <c r="E1192" s="32">
        <f t="shared" si="54"/>
        <v>45453</v>
      </c>
      <c r="F1192" s="51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10589</v>
      </c>
      <c r="D1193" t="s">
        <v>10590</v>
      </c>
      <c r="E1193" s="32">
        <f t="shared" si="54"/>
        <v>45453</v>
      </c>
      <c r="F1193" s="51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10590</v>
      </c>
      <c r="D1194" t="s">
        <v>10591</v>
      </c>
      <c r="E1194" s="32">
        <f t="shared" si="54"/>
        <v>45453</v>
      </c>
      <c r="F1194" s="51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10591</v>
      </c>
      <c r="D1195" t="s">
        <v>10592</v>
      </c>
      <c r="E1195" s="32">
        <f t="shared" si="54"/>
        <v>45453</v>
      </c>
      <c r="F1195" s="51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10592</v>
      </c>
      <c r="D1196" t="s">
        <v>10593</v>
      </c>
      <c r="E1196" s="32">
        <f t="shared" si="54"/>
        <v>45453</v>
      </c>
      <c r="F1196" s="51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10593</v>
      </c>
      <c r="D1197" t="s">
        <v>10594</v>
      </c>
      <c r="E1197" s="32">
        <f t="shared" si="54"/>
        <v>45453</v>
      </c>
      <c r="F1197" s="51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10594</v>
      </c>
      <c r="D1198" t="s">
        <v>10595</v>
      </c>
      <c r="E1198" s="32">
        <f t="shared" si="54"/>
        <v>45453</v>
      </c>
      <c r="F1198" s="51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10595</v>
      </c>
      <c r="D1199" t="s">
        <v>10596</v>
      </c>
      <c r="E1199" s="32">
        <f t="shared" si="54"/>
        <v>45453</v>
      </c>
      <c r="F1199" s="51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10596</v>
      </c>
      <c r="D1200" t="s">
        <v>10597</v>
      </c>
      <c r="E1200" s="32">
        <f t="shared" si="54"/>
        <v>45453</v>
      </c>
      <c r="F1200" s="51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10597</v>
      </c>
      <c r="D1201" t="s">
        <v>10598</v>
      </c>
      <c r="E1201" s="32">
        <f t="shared" si="54"/>
        <v>45453</v>
      </c>
      <c r="F1201" s="51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10598</v>
      </c>
      <c r="D1202" t="s">
        <v>10599</v>
      </c>
      <c r="E1202" s="32">
        <f t="shared" si="54"/>
        <v>45453</v>
      </c>
      <c r="F1202" s="51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10599</v>
      </c>
      <c r="D1203" t="s">
        <v>10600</v>
      </c>
      <c r="E1203" s="32">
        <f t="shared" si="54"/>
        <v>45453</v>
      </c>
      <c r="F1203" s="51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10600</v>
      </c>
      <c r="D1204" t="s">
        <v>10601</v>
      </c>
      <c r="E1204" s="32">
        <f t="shared" si="54"/>
        <v>45453</v>
      </c>
      <c r="F1204" s="51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10601</v>
      </c>
      <c r="D1205" t="s">
        <v>10602</v>
      </c>
      <c r="E1205" s="32">
        <f t="shared" si="54"/>
        <v>45453</v>
      </c>
      <c r="F1205" s="51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10602</v>
      </c>
      <c r="D1206" t="s">
        <v>10603</v>
      </c>
      <c r="E1206" s="32">
        <f t="shared" si="54"/>
        <v>45453</v>
      </c>
      <c r="F1206" s="51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10603</v>
      </c>
      <c r="D1207" t="s">
        <v>10604</v>
      </c>
      <c r="E1207" s="32">
        <f t="shared" si="54"/>
        <v>45453</v>
      </c>
      <c r="F1207" s="51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10604</v>
      </c>
      <c r="D1208" t="s">
        <v>10605</v>
      </c>
      <c r="E1208" s="32">
        <f t="shared" si="54"/>
        <v>45453</v>
      </c>
      <c r="F1208" s="51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10605</v>
      </c>
      <c r="D1209" t="s">
        <v>10606</v>
      </c>
      <c r="E1209" s="32">
        <f t="shared" si="54"/>
        <v>45453</v>
      </c>
      <c r="F1209" s="51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10606</v>
      </c>
      <c r="D1210" t="s">
        <v>10607</v>
      </c>
      <c r="E1210" s="32">
        <f t="shared" si="54"/>
        <v>45453</v>
      </c>
      <c r="F1210" s="51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10607</v>
      </c>
      <c r="D1211" t="s">
        <v>10608</v>
      </c>
      <c r="E1211" s="32">
        <f t="shared" si="54"/>
        <v>45453</v>
      </c>
      <c r="F1211" s="51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10608</v>
      </c>
      <c r="D1212" t="s">
        <v>10609</v>
      </c>
      <c r="E1212" s="32">
        <f t="shared" si="54"/>
        <v>45453</v>
      </c>
      <c r="F1212" s="51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10609</v>
      </c>
      <c r="D1213" t="s">
        <v>10610</v>
      </c>
      <c r="E1213" s="32">
        <f t="shared" si="54"/>
        <v>45453</v>
      </c>
      <c r="F1213" s="51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10610</v>
      </c>
      <c r="D1214" t="s">
        <v>10611</v>
      </c>
      <c r="E1214" s="32">
        <f t="shared" si="54"/>
        <v>45453</v>
      </c>
      <c r="F1214" s="51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10611</v>
      </c>
      <c r="D1215" t="s">
        <v>10612</v>
      </c>
      <c r="E1215" s="32">
        <f t="shared" si="54"/>
        <v>45453</v>
      </c>
      <c r="F1215" s="51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10612</v>
      </c>
      <c r="D1216" t="s">
        <v>10613</v>
      </c>
      <c r="E1216" s="32">
        <f t="shared" si="54"/>
        <v>45453</v>
      </c>
      <c r="F1216" s="51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10613</v>
      </c>
      <c r="D1217" t="s">
        <v>10614</v>
      </c>
      <c r="E1217" s="32">
        <f t="shared" si="54"/>
        <v>45453</v>
      </c>
      <c r="F1217" s="51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10614</v>
      </c>
      <c r="D1218" t="s">
        <v>10615</v>
      </c>
      <c r="E1218" s="32">
        <f t="shared" si="54"/>
        <v>45454</v>
      </c>
      <c r="F1218" s="51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10615</v>
      </c>
      <c r="D1219" t="s">
        <v>1402</v>
      </c>
      <c r="E1219" s="32">
        <f t="shared" si="54"/>
        <v>45454</v>
      </c>
      <c r="F1219" s="51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1402</v>
      </c>
      <c r="D1220" t="s">
        <v>1403</v>
      </c>
      <c r="E1220" s="32">
        <f t="shared" ref="E1220:E1283" si="57">DATE(MID(C1220,2,4),MID(C1220,7,2),MID(C1220,10,2))</f>
        <v>45454</v>
      </c>
      <c r="F1220" s="51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1403</v>
      </c>
      <c r="D1221" t="s">
        <v>1404</v>
      </c>
      <c r="E1221" s="32">
        <f t="shared" si="57"/>
        <v>45454</v>
      </c>
      <c r="F1221" s="51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1404</v>
      </c>
      <c r="D1222" t="s">
        <v>1405</v>
      </c>
      <c r="E1222" s="32">
        <f t="shared" si="57"/>
        <v>45454</v>
      </c>
      <c r="F1222" s="51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1405</v>
      </c>
      <c r="D1223" t="s">
        <v>1406</v>
      </c>
      <c r="E1223" s="32">
        <f t="shared" si="57"/>
        <v>45454</v>
      </c>
      <c r="F1223" s="51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1406</v>
      </c>
      <c r="D1224" t="s">
        <v>1407</v>
      </c>
      <c r="E1224" s="32">
        <f t="shared" si="57"/>
        <v>45454</v>
      </c>
      <c r="F1224" s="51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1407</v>
      </c>
      <c r="D1225" t="s">
        <v>1408</v>
      </c>
      <c r="E1225" s="32">
        <f t="shared" si="57"/>
        <v>45454</v>
      </c>
      <c r="F1225" s="51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1408</v>
      </c>
      <c r="D1226" t="s">
        <v>1409</v>
      </c>
      <c r="E1226" s="32">
        <f t="shared" si="57"/>
        <v>45454</v>
      </c>
      <c r="F1226" s="51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1409</v>
      </c>
      <c r="D1227" t="s">
        <v>1410</v>
      </c>
      <c r="E1227" s="32">
        <f t="shared" si="57"/>
        <v>45454</v>
      </c>
      <c r="F1227" s="51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1410</v>
      </c>
      <c r="D1228" t="s">
        <v>1411</v>
      </c>
      <c r="E1228" s="32">
        <f t="shared" si="57"/>
        <v>45454</v>
      </c>
      <c r="F1228" s="51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1411</v>
      </c>
      <c r="D1229" t="s">
        <v>1412</v>
      </c>
      <c r="E1229" s="32">
        <f t="shared" si="57"/>
        <v>45454</v>
      </c>
      <c r="F1229" s="51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1412</v>
      </c>
      <c r="D1230" t="s">
        <v>1413</v>
      </c>
      <c r="E1230" s="32">
        <f t="shared" si="57"/>
        <v>45454</v>
      </c>
      <c r="F1230" s="51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1413</v>
      </c>
      <c r="D1231" t="s">
        <v>1414</v>
      </c>
      <c r="E1231" s="32">
        <f t="shared" si="57"/>
        <v>45454</v>
      </c>
      <c r="F1231" s="51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1414</v>
      </c>
      <c r="D1232" t="s">
        <v>1415</v>
      </c>
      <c r="E1232" s="32">
        <f t="shared" si="57"/>
        <v>45454</v>
      </c>
      <c r="F1232" s="51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1415</v>
      </c>
      <c r="D1233" t="s">
        <v>1416</v>
      </c>
      <c r="E1233" s="32">
        <f t="shared" si="57"/>
        <v>45454</v>
      </c>
      <c r="F1233" s="51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1416</v>
      </c>
      <c r="D1234" t="s">
        <v>1417</v>
      </c>
      <c r="E1234" s="32">
        <f t="shared" si="57"/>
        <v>45454</v>
      </c>
      <c r="F1234" s="51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1417</v>
      </c>
      <c r="D1235" t="s">
        <v>1418</v>
      </c>
      <c r="E1235" s="32">
        <f t="shared" si="57"/>
        <v>45454</v>
      </c>
      <c r="F1235" s="51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1418</v>
      </c>
      <c r="D1236" t="s">
        <v>1419</v>
      </c>
      <c r="E1236" s="32">
        <f t="shared" si="57"/>
        <v>45454</v>
      </c>
      <c r="F1236" s="51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1419</v>
      </c>
      <c r="D1237" t="s">
        <v>1420</v>
      </c>
      <c r="E1237" s="32">
        <f t="shared" si="57"/>
        <v>45454</v>
      </c>
      <c r="F1237" s="51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1420</v>
      </c>
      <c r="D1238" t="s">
        <v>1421</v>
      </c>
      <c r="E1238" s="32">
        <f t="shared" si="57"/>
        <v>45454</v>
      </c>
      <c r="F1238" s="51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1421</v>
      </c>
      <c r="D1239" t="s">
        <v>1422</v>
      </c>
      <c r="E1239" s="32">
        <f t="shared" si="57"/>
        <v>45454</v>
      </c>
      <c r="F1239" s="51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1422</v>
      </c>
      <c r="D1240" t="s">
        <v>1423</v>
      </c>
      <c r="E1240" s="32">
        <f t="shared" si="57"/>
        <v>45454</v>
      </c>
      <c r="F1240" s="51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1423</v>
      </c>
      <c r="D1241" t="s">
        <v>1424</v>
      </c>
      <c r="E1241" s="32">
        <f t="shared" si="57"/>
        <v>45454</v>
      </c>
      <c r="F1241" s="51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1424</v>
      </c>
      <c r="D1242" t="s">
        <v>1425</v>
      </c>
      <c r="E1242" s="32">
        <f t="shared" si="57"/>
        <v>45454</v>
      </c>
      <c r="F1242" s="51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1425</v>
      </c>
      <c r="D1243" t="s">
        <v>1426</v>
      </c>
      <c r="E1243" s="32">
        <f t="shared" si="57"/>
        <v>45454</v>
      </c>
      <c r="F1243" s="51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1426</v>
      </c>
      <c r="D1244" t="s">
        <v>1427</v>
      </c>
      <c r="E1244" s="32">
        <f t="shared" si="57"/>
        <v>45454</v>
      </c>
      <c r="F1244" s="51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1427</v>
      </c>
      <c r="D1245" t="s">
        <v>1428</v>
      </c>
      <c r="E1245" s="32">
        <f t="shared" si="57"/>
        <v>45454</v>
      </c>
      <c r="F1245" s="51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1428</v>
      </c>
      <c r="D1246" t="s">
        <v>1429</v>
      </c>
      <c r="E1246" s="32">
        <f t="shared" si="57"/>
        <v>45454</v>
      </c>
      <c r="F1246" s="51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1429</v>
      </c>
      <c r="D1247" t="s">
        <v>1430</v>
      </c>
      <c r="E1247" s="32">
        <f t="shared" si="57"/>
        <v>45454</v>
      </c>
      <c r="F1247" s="51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1430</v>
      </c>
      <c r="D1248" t="s">
        <v>1431</v>
      </c>
      <c r="E1248" s="32">
        <f t="shared" si="57"/>
        <v>45454</v>
      </c>
      <c r="F1248" s="51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1431</v>
      </c>
      <c r="D1249" t="s">
        <v>1432</v>
      </c>
      <c r="E1249" s="32">
        <f t="shared" si="57"/>
        <v>45454</v>
      </c>
      <c r="F1249" s="51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1432</v>
      </c>
      <c r="D1250" t="s">
        <v>1433</v>
      </c>
      <c r="E1250" s="32">
        <f t="shared" si="57"/>
        <v>45454</v>
      </c>
      <c r="F1250" s="51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1433</v>
      </c>
      <c r="D1251" t="s">
        <v>1434</v>
      </c>
      <c r="E1251" s="32">
        <f t="shared" si="57"/>
        <v>45454</v>
      </c>
      <c r="F1251" s="51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1434</v>
      </c>
      <c r="D1252" t="s">
        <v>1435</v>
      </c>
      <c r="E1252" s="32">
        <f t="shared" si="57"/>
        <v>45454</v>
      </c>
      <c r="F1252" s="51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1435</v>
      </c>
      <c r="D1253" t="s">
        <v>1436</v>
      </c>
      <c r="E1253" s="32">
        <f t="shared" si="57"/>
        <v>45454</v>
      </c>
      <c r="F1253" s="51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1436</v>
      </c>
      <c r="D1254" t="s">
        <v>1437</v>
      </c>
      <c r="E1254" s="32">
        <f t="shared" si="57"/>
        <v>45454</v>
      </c>
      <c r="F1254" s="51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1437</v>
      </c>
      <c r="D1255" t="s">
        <v>1438</v>
      </c>
      <c r="E1255" s="32">
        <f t="shared" si="57"/>
        <v>45454</v>
      </c>
      <c r="F1255" s="51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1438</v>
      </c>
      <c r="D1256" t="s">
        <v>1439</v>
      </c>
      <c r="E1256" s="32">
        <f t="shared" si="57"/>
        <v>45454</v>
      </c>
      <c r="F1256" s="51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1439</v>
      </c>
      <c r="D1257" t="s">
        <v>1440</v>
      </c>
      <c r="E1257" s="32">
        <f t="shared" si="57"/>
        <v>45454</v>
      </c>
      <c r="F1257" s="51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1440</v>
      </c>
      <c r="D1258" t="s">
        <v>1441</v>
      </c>
      <c r="E1258" s="32">
        <f t="shared" si="57"/>
        <v>45454</v>
      </c>
      <c r="F1258" s="51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1441</v>
      </c>
      <c r="D1259" t="s">
        <v>1442</v>
      </c>
      <c r="E1259" s="32">
        <f t="shared" si="57"/>
        <v>45454</v>
      </c>
      <c r="F1259" s="51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1442</v>
      </c>
      <c r="D1260" t="s">
        <v>1443</v>
      </c>
      <c r="E1260" s="32">
        <f t="shared" si="57"/>
        <v>45454</v>
      </c>
      <c r="F1260" s="51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1443</v>
      </c>
      <c r="D1261" t="s">
        <v>1444</v>
      </c>
      <c r="E1261" s="32">
        <f t="shared" si="57"/>
        <v>45454</v>
      </c>
      <c r="F1261" s="51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1444</v>
      </c>
      <c r="D1262" t="s">
        <v>1445</v>
      </c>
      <c r="E1262" s="32">
        <f t="shared" si="57"/>
        <v>45454</v>
      </c>
      <c r="F1262" s="51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1445</v>
      </c>
      <c r="D1263" t="s">
        <v>1446</v>
      </c>
      <c r="E1263" s="32">
        <f t="shared" si="57"/>
        <v>45454</v>
      </c>
      <c r="F1263" s="51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1446</v>
      </c>
      <c r="D1264" t="s">
        <v>1447</v>
      </c>
      <c r="E1264" s="32">
        <f t="shared" si="57"/>
        <v>45454</v>
      </c>
      <c r="F1264" s="51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1447</v>
      </c>
      <c r="D1265" t="s">
        <v>1448</v>
      </c>
      <c r="E1265" s="32">
        <f t="shared" si="57"/>
        <v>45454</v>
      </c>
      <c r="F1265" s="51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1448</v>
      </c>
      <c r="D1266" t="s">
        <v>1449</v>
      </c>
      <c r="E1266" s="32">
        <f t="shared" si="57"/>
        <v>45455</v>
      </c>
      <c r="F1266" s="51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1449</v>
      </c>
      <c r="D1267" t="s">
        <v>1450</v>
      </c>
      <c r="E1267" s="32">
        <f t="shared" si="57"/>
        <v>45455</v>
      </c>
      <c r="F1267" s="51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1450</v>
      </c>
      <c r="D1268" t="s">
        <v>1451</v>
      </c>
      <c r="E1268" s="32">
        <f t="shared" si="57"/>
        <v>45455</v>
      </c>
      <c r="F1268" s="51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1451</v>
      </c>
      <c r="D1269" t="s">
        <v>1452</v>
      </c>
      <c r="E1269" s="32">
        <f t="shared" si="57"/>
        <v>45455</v>
      </c>
      <c r="F1269" s="51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1452</v>
      </c>
      <c r="D1270" t="s">
        <v>1453</v>
      </c>
      <c r="E1270" s="32">
        <f t="shared" si="57"/>
        <v>45455</v>
      </c>
      <c r="F1270" s="51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1453</v>
      </c>
      <c r="D1271" t="s">
        <v>1454</v>
      </c>
      <c r="E1271" s="32">
        <f t="shared" si="57"/>
        <v>45455</v>
      </c>
      <c r="F1271" s="51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1454</v>
      </c>
      <c r="D1272" t="s">
        <v>1455</v>
      </c>
      <c r="E1272" s="32">
        <f t="shared" si="57"/>
        <v>45455</v>
      </c>
      <c r="F1272" s="51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1455</v>
      </c>
      <c r="D1273" t="s">
        <v>1456</v>
      </c>
      <c r="E1273" s="32">
        <f t="shared" si="57"/>
        <v>45455</v>
      </c>
      <c r="F1273" s="51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1456</v>
      </c>
      <c r="D1274" t="s">
        <v>1457</v>
      </c>
      <c r="E1274" s="32">
        <f t="shared" si="57"/>
        <v>45455</v>
      </c>
      <c r="F1274" s="51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1457</v>
      </c>
      <c r="D1275" t="s">
        <v>1458</v>
      </c>
      <c r="E1275" s="32">
        <f t="shared" si="57"/>
        <v>45455</v>
      </c>
      <c r="F1275" s="51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1458</v>
      </c>
      <c r="D1276" t="s">
        <v>1459</v>
      </c>
      <c r="E1276" s="32">
        <f t="shared" si="57"/>
        <v>45455</v>
      </c>
      <c r="F1276" s="51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1459</v>
      </c>
      <c r="D1277" t="s">
        <v>1460</v>
      </c>
      <c r="E1277" s="32">
        <f t="shared" si="57"/>
        <v>45455</v>
      </c>
      <c r="F1277" s="51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1460</v>
      </c>
      <c r="D1278" t="s">
        <v>1461</v>
      </c>
      <c r="E1278" s="32">
        <f t="shared" si="57"/>
        <v>45455</v>
      </c>
      <c r="F1278" s="51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1461</v>
      </c>
      <c r="D1279" t="s">
        <v>1462</v>
      </c>
      <c r="E1279" s="32">
        <f t="shared" si="57"/>
        <v>45455</v>
      </c>
      <c r="F1279" s="51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1462</v>
      </c>
      <c r="D1280" t="s">
        <v>1463</v>
      </c>
      <c r="E1280" s="32">
        <f t="shared" si="57"/>
        <v>45455</v>
      </c>
      <c r="F1280" s="51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1463</v>
      </c>
      <c r="D1281" t="s">
        <v>1464</v>
      </c>
      <c r="E1281" s="32">
        <f t="shared" si="57"/>
        <v>45455</v>
      </c>
      <c r="F1281" s="51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1464</v>
      </c>
      <c r="D1282" t="s">
        <v>1465</v>
      </c>
      <c r="E1282" s="32">
        <f t="shared" si="57"/>
        <v>45455</v>
      </c>
      <c r="F1282" s="51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1465</v>
      </c>
      <c r="D1283" t="s">
        <v>1466</v>
      </c>
      <c r="E1283" s="32">
        <f t="shared" si="57"/>
        <v>45455</v>
      </c>
      <c r="F1283" s="51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1466</v>
      </c>
      <c r="D1284" t="s">
        <v>1467</v>
      </c>
      <c r="E1284" s="32">
        <f t="shared" ref="E1284:E1347" si="60">DATE(MID(C1284,2,4),MID(C1284,7,2),MID(C1284,10,2))</f>
        <v>45455</v>
      </c>
      <c r="F1284" s="51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1467</v>
      </c>
      <c r="D1285" t="s">
        <v>1468</v>
      </c>
      <c r="E1285" s="32">
        <f t="shared" si="60"/>
        <v>45455</v>
      </c>
      <c r="F1285" s="51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1468</v>
      </c>
      <c r="D1286" t="s">
        <v>1469</v>
      </c>
      <c r="E1286" s="32">
        <f t="shared" si="60"/>
        <v>45455</v>
      </c>
      <c r="F1286" s="51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1469</v>
      </c>
      <c r="D1287" t="s">
        <v>1470</v>
      </c>
      <c r="E1287" s="32">
        <f t="shared" si="60"/>
        <v>45455</v>
      </c>
      <c r="F1287" s="51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1470</v>
      </c>
      <c r="D1288" t="s">
        <v>1471</v>
      </c>
      <c r="E1288" s="32">
        <f t="shared" si="60"/>
        <v>45455</v>
      </c>
      <c r="F1288" s="51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1471</v>
      </c>
      <c r="D1289" t="s">
        <v>1472</v>
      </c>
      <c r="E1289" s="32">
        <f t="shared" si="60"/>
        <v>45455</v>
      </c>
      <c r="F1289" s="51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1472</v>
      </c>
      <c r="D1290" t="s">
        <v>1473</v>
      </c>
      <c r="E1290" s="32">
        <f t="shared" si="60"/>
        <v>45455</v>
      </c>
      <c r="F1290" s="51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1473</v>
      </c>
      <c r="D1291" t="s">
        <v>1474</v>
      </c>
      <c r="E1291" s="32">
        <f t="shared" si="60"/>
        <v>45455</v>
      </c>
      <c r="F1291" s="51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1474</v>
      </c>
      <c r="D1292" t="s">
        <v>1475</v>
      </c>
      <c r="E1292" s="32">
        <f t="shared" si="60"/>
        <v>45455</v>
      </c>
      <c r="F1292" s="51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1475</v>
      </c>
      <c r="D1293" t="s">
        <v>1476</v>
      </c>
      <c r="E1293" s="32">
        <f t="shared" si="60"/>
        <v>45455</v>
      </c>
      <c r="F1293" s="51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1476</v>
      </c>
      <c r="D1294" t="s">
        <v>1477</v>
      </c>
      <c r="E1294" s="32">
        <f t="shared" si="60"/>
        <v>45455</v>
      </c>
      <c r="F1294" s="51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1477</v>
      </c>
      <c r="D1295" t="s">
        <v>1478</v>
      </c>
      <c r="E1295" s="32">
        <f t="shared" si="60"/>
        <v>45455</v>
      </c>
      <c r="F1295" s="51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1478</v>
      </c>
      <c r="D1296" t="s">
        <v>1479</v>
      </c>
      <c r="E1296" s="32">
        <f t="shared" si="60"/>
        <v>45455</v>
      </c>
      <c r="F1296" s="51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1479</v>
      </c>
      <c r="D1297" t="s">
        <v>1480</v>
      </c>
      <c r="E1297" s="32">
        <f t="shared" si="60"/>
        <v>45455</v>
      </c>
      <c r="F1297" s="51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1480</v>
      </c>
      <c r="D1298" t="s">
        <v>1481</v>
      </c>
      <c r="E1298" s="32">
        <f t="shared" si="60"/>
        <v>45455</v>
      </c>
      <c r="F1298" s="51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1481</v>
      </c>
      <c r="D1299" t="s">
        <v>1482</v>
      </c>
      <c r="E1299" s="32">
        <f t="shared" si="60"/>
        <v>45455</v>
      </c>
      <c r="F1299" s="51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1482</v>
      </c>
      <c r="D1300" t="s">
        <v>1483</v>
      </c>
      <c r="E1300" s="32">
        <f t="shared" si="60"/>
        <v>45455</v>
      </c>
      <c r="F1300" s="51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1483</v>
      </c>
      <c r="D1301" t="s">
        <v>1484</v>
      </c>
      <c r="E1301" s="32">
        <f t="shared" si="60"/>
        <v>45455</v>
      </c>
      <c r="F1301" s="51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1484</v>
      </c>
      <c r="D1302" t="s">
        <v>1485</v>
      </c>
      <c r="E1302" s="32">
        <f t="shared" si="60"/>
        <v>45455</v>
      </c>
      <c r="F1302" s="51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1485</v>
      </c>
      <c r="D1303" t="s">
        <v>1486</v>
      </c>
      <c r="E1303" s="32">
        <f t="shared" si="60"/>
        <v>45455</v>
      </c>
      <c r="F1303" s="51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1486</v>
      </c>
      <c r="D1304" t="s">
        <v>1487</v>
      </c>
      <c r="E1304" s="32">
        <f t="shared" si="60"/>
        <v>45455</v>
      </c>
      <c r="F1304" s="51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1487</v>
      </c>
      <c r="D1305" t="s">
        <v>1488</v>
      </c>
      <c r="E1305" s="32">
        <f t="shared" si="60"/>
        <v>45455</v>
      </c>
      <c r="F1305" s="51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1488</v>
      </c>
      <c r="D1306" t="s">
        <v>1489</v>
      </c>
      <c r="E1306" s="32">
        <f t="shared" si="60"/>
        <v>45455</v>
      </c>
      <c r="F1306" s="51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1489</v>
      </c>
      <c r="D1307" t="s">
        <v>1490</v>
      </c>
      <c r="E1307" s="32">
        <f t="shared" si="60"/>
        <v>45455</v>
      </c>
      <c r="F1307" s="51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1490</v>
      </c>
      <c r="D1308" t="s">
        <v>1491</v>
      </c>
      <c r="E1308" s="32">
        <f t="shared" si="60"/>
        <v>45455</v>
      </c>
      <c r="F1308" s="51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1491</v>
      </c>
      <c r="D1309" t="s">
        <v>1492</v>
      </c>
      <c r="E1309" s="32">
        <f t="shared" si="60"/>
        <v>45455</v>
      </c>
      <c r="F1309" s="51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1492</v>
      </c>
      <c r="D1310" t="s">
        <v>1493</v>
      </c>
      <c r="E1310" s="32">
        <f t="shared" si="60"/>
        <v>45455</v>
      </c>
      <c r="F1310" s="51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1493</v>
      </c>
      <c r="D1311" t="s">
        <v>1494</v>
      </c>
      <c r="E1311" s="32">
        <f t="shared" si="60"/>
        <v>45455</v>
      </c>
      <c r="F1311" s="51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1494</v>
      </c>
      <c r="D1312" t="s">
        <v>1495</v>
      </c>
      <c r="E1312" s="32">
        <f t="shared" si="60"/>
        <v>45455</v>
      </c>
      <c r="F1312" s="51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1495</v>
      </c>
      <c r="D1313" t="s">
        <v>1496</v>
      </c>
      <c r="E1313" s="32">
        <f t="shared" si="60"/>
        <v>45455</v>
      </c>
      <c r="F1313" s="51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1496</v>
      </c>
      <c r="D1314" t="s">
        <v>1497</v>
      </c>
      <c r="E1314" s="32">
        <f t="shared" si="60"/>
        <v>45456</v>
      </c>
      <c r="F1314" s="51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1497</v>
      </c>
      <c r="D1315" t="s">
        <v>1498</v>
      </c>
      <c r="E1315" s="32">
        <f t="shared" si="60"/>
        <v>45456</v>
      </c>
      <c r="F1315" s="51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1498</v>
      </c>
      <c r="D1316" t="s">
        <v>1499</v>
      </c>
      <c r="E1316" s="32">
        <f t="shared" si="60"/>
        <v>45456</v>
      </c>
      <c r="F1316" s="51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1499</v>
      </c>
      <c r="D1317" t="s">
        <v>1500</v>
      </c>
      <c r="E1317" s="32">
        <f t="shared" si="60"/>
        <v>45456</v>
      </c>
      <c r="F1317" s="51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1500</v>
      </c>
      <c r="D1318" t="s">
        <v>1501</v>
      </c>
      <c r="E1318" s="32">
        <f t="shared" si="60"/>
        <v>45456</v>
      </c>
      <c r="F1318" s="51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1501</v>
      </c>
      <c r="D1319" t="s">
        <v>1502</v>
      </c>
      <c r="E1319" s="32">
        <f t="shared" si="60"/>
        <v>45456</v>
      </c>
      <c r="F1319" s="51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1502</v>
      </c>
      <c r="D1320" t="s">
        <v>1503</v>
      </c>
      <c r="E1320" s="32">
        <f t="shared" si="60"/>
        <v>45456</v>
      </c>
      <c r="F1320" s="51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1503</v>
      </c>
      <c r="D1321" t="s">
        <v>1504</v>
      </c>
      <c r="E1321" s="32">
        <f t="shared" si="60"/>
        <v>45456</v>
      </c>
      <c r="F1321" s="51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1504</v>
      </c>
      <c r="D1322" t="s">
        <v>1505</v>
      </c>
      <c r="E1322" s="32">
        <f t="shared" si="60"/>
        <v>45456</v>
      </c>
      <c r="F1322" s="51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1505</v>
      </c>
      <c r="D1323" t="s">
        <v>1506</v>
      </c>
      <c r="E1323" s="32">
        <f t="shared" si="60"/>
        <v>45456</v>
      </c>
      <c r="F1323" s="51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1506</v>
      </c>
      <c r="D1324" t="s">
        <v>1507</v>
      </c>
      <c r="E1324" s="32">
        <f t="shared" si="60"/>
        <v>45456</v>
      </c>
      <c r="F1324" s="51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1507</v>
      </c>
      <c r="D1325" t="s">
        <v>1508</v>
      </c>
      <c r="E1325" s="32">
        <f t="shared" si="60"/>
        <v>45456</v>
      </c>
      <c r="F1325" s="51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1508</v>
      </c>
      <c r="D1326" t="s">
        <v>1509</v>
      </c>
      <c r="E1326" s="32">
        <f t="shared" si="60"/>
        <v>45456</v>
      </c>
      <c r="F1326" s="51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1509</v>
      </c>
      <c r="D1327" t="s">
        <v>1510</v>
      </c>
      <c r="E1327" s="32">
        <f t="shared" si="60"/>
        <v>45456</v>
      </c>
      <c r="F1327" s="51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1510</v>
      </c>
      <c r="D1328" t="s">
        <v>1511</v>
      </c>
      <c r="E1328" s="32">
        <f t="shared" si="60"/>
        <v>45456</v>
      </c>
      <c r="F1328" s="51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1511</v>
      </c>
      <c r="D1329" t="s">
        <v>1512</v>
      </c>
      <c r="E1329" s="32">
        <f t="shared" si="60"/>
        <v>45456</v>
      </c>
      <c r="F1329" s="51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1512</v>
      </c>
      <c r="D1330" t="s">
        <v>1513</v>
      </c>
      <c r="E1330" s="32">
        <f t="shared" si="60"/>
        <v>45456</v>
      </c>
      <c r="F1330" s="51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1513</v>
      </c>
      <c r="D1331" t="s">
        <v>1514</v>
      </c>
      <c r="E1331" s="32">
        <f t="shared" si="60"/>
        <v>45456</v>
      </c>
      <c r="F1331" s="51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1514</v>
      </c>
      <c r="D1332" t="s">
        <v>1515</v>
      </c>
      <c r="E1332" s="32">
        <f t="shared" si="60"/>
        <v>45456</v>
      </c>
      <c r="F1332" s="51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1515</v>
      </c>
      <c r="D1333" t="s">
        <v>1516</v>
      </c>
      <c r="E1333" s="32">
        <f t="shared" si="60"/>
        <v>45456</v>
      </c>
      <c r="F1333" s="51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1516</v>
      </c>
      <c r="D1334" t="s">
        <v>1517</v>
      </c>
      <c r="E1334" s="32">
        <f t="shared" si="60"/>
        <v>45456</v>
      </c>
      <c r="F1334" s="51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1517</v>
      </c>
      <c r="D1335" t="s">
        <v>1518</v>
      </c>
      <c r="E1335" s="32">
        <f t="shared" si="60"/>
        <v>45456</v>
      </c>
      <c r="F1335" s="51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1518</v>
      </c>
      <c r="D1336" t="s">
        <v>1519</v>
      </c>
      <c r="E1336" s="32">
        <f t="shared" si="60"/>
        <v>45456</v>
      </c>
      <c r="F1336" s="51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1519</v>
      </c>
      <c r="D1337" t="s">
        <v>1520</v>
      </c>
      <c r="E1337" s="32">
        <f t="shared" si="60"/>
        <v>45456</v>
      </c>
      <c r="F1337" s="51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1520</v>
      </c>
      <c r="D1338" t="s">
        <v>1521</v>
      </c>
      <c r="E1338" s="32">
        <f t="shared" si="60"/>
        <v>45456</v>
      </c>
      <c r="F1338" s="51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1521</v>
      </c>
      <c r="D1339" t="s">
        <v>1522</v>
      </c>
      <c r="E1339" s="32">
        <f t="shared" si="60"/>
        <v>45456</v>
      </c>
      <c r="F1339" s="51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1522</v>
      </c>
      <c r="D1340" t="s">
        <v>1523</v>
      </c>
      <c r="E1340" s="32">
        <f t="shared" si="60"/>
        <v>45456</v>
      </c>
      <c r="F1340" s="51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1523</v>
      </c>
      <c r="D1341" t="s">
        <v>1524</v>
      </c>
      <c r="E1341" s="32">
        <f t="shared" si="60"/>
        <v>45456</v>
      </c>
      <c r="F1341" s="51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1524</v>
      </c>
      <c r="D1342" t="s">
        <v>1525</v>
      </c>
      <c r="E1342" s="32">
        <f t="shared" si="60"/>
        <v>45456</v>
      </c>
      <c r="F1342" s="51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1525</v>
      </c>
      <c r="D1343" t="s">
        <v>1526</v>
      </c>
      <c r="E1343" s="32">
        <f t="shared" si="60"/>
        <v>45456</v>
      </c>
      <c r="F1343" s="51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1526</v>
      </c>
      <c r="D1344" t="s">
        <v>1527</v>
      </c>
      <c r="E1344" s="32">
        <f t="shared" si="60"/>
        <v>45456</v>
      </c>
      <c r="F1344" s="51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1527</v>
      </c>
      <c r="D1345" t="s">
        <v>1528</v>
      </c>
      <c r="E1345" s="32">
        <f t="shared" si="60"/>
        <v>45456</v>
      </c>
      <c r="F1345" s="51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1528</v>
      </c>
      <c r="D1346" t="s">
        <v>1529</v>
      </c>
      <c r="E1346" s="32">
        <f t="shared" si="60"/>
        <v>45456</v>
      </c>
      <c r="F1346" s="51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1529</v>
      </c>
      <c r="D1347" t="s">
        <v>1530</v>
      </c>
      <c r="E1347" s="32">
        <f t="shared" si="60"/>
        <v>45456</v>
      </c>
      <c r="F1347" s="51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1530</v>
      </c>
      <c r="D1348" t="s">
        <v>1531</v>
      </c>
      <c r="E1348" s="32">
        <f t="shared" ref="E1348:E1411" si="63">DATE(MID(C1348,2,4),MID(C1348,7,2),MID(C1348,10,2))</f>
        <v>45456</v>
      </c>
      <c r="F1348" s="51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1531</v>
      </c>
      <c r="D1349" t="s">
        <v>1532</v>
      </c>
      <c r="E1349" s="32">
        <f t="shared" si="63"/>
        <v>45456</v>
      </c>
      <c r="F1349" s="51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1532</v>
      </c>
      <c r="D1350" t="s">
        <v>1533</v>
      </c>
      <c r="E1350" s="32">
        <f t="shared" si="63"/>
        <v>45456</v>
      </c>
      <c r="F1350" s="51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1533</v>
      </c>
      <c r="D1351" t="s">
        <v>1534</v>
      </c>
      <c r="E1351" s="32">
        <f t="shared" si="63"/>
        <v>45456</v>
      </c>
      <c r="F1351" s="51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1534</v>
      </c>
      <c r="D1352" t="s">
        <v>1535</v>
      </c>
      <c r="E1352" s="32">
        <f t="shared" si="63"/>
        <v>45456</v>
      </c>
      <c r="F1352" s="51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1535</v>
      </c>
      <c r="D1353" t="s">
        <v>1536</v>
      </c>
      <c r="E1353" s="32">
        <f t="shared" si="63"/>
        <v>45456</v>
      </c>
      <c r="F1353" s="51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1536</v>
      </c>
      <c r="D1354" t="s">
        <v>1537</v>
      </c>
      <c r="E1354" s="32">
        <f t="shared" si="63"/>
        <v>45456</v>
      </c>
      <c r="F1354" s="51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1537</v>
      </c>
      <c r="D1355" t="s">
        <v>1538</v>
      </c>
      <c r="E1355" s="32">
        <f t="shared" si="63"/>
        <v>45456</v>
      </c>
      <c r="F1355" s="51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1538</v>
      </c>
      <c r="D1356" t="s">
        <v>1539</v>
      </c>
      <c r="E1356" s="32">
        <f t="shared" si="63"/>
        <v>45456</v>
      </c>
      <c r="F1356" s="51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1539</v>
      </c>
      <c r="D1357" t="s">
        <v>1540</v>
      </c>
      <c r="E1357" s="32">
        <f t="shared" si="63"/>
        <v>45456</v>
      </c>
      <c r="F1357" s="51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1540</v>
      </c>
      <c r="D1358" t="s">
        <v>1541</v>
      </c>
      <c r="E1358" s="32">
        <f t="shared" si="63"/>
        <v>45456</v>
      </c>
      <c r="F1358" s="51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1541</v>
      </c>
      <c r="D1359" t="s">
        <v>1542</v>
      </c>
      <c r="E1359" s="32">
        <f t="shared" si="63"/>
        <v>45456</v>
      </c>
      <c r="F1359" s="51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1542</v>
      </c>
      <c r="D1360" t="s">
        <v>1543</v>
      </c>
      <c r="E1360" s="32">
        <f t="shared" si="63"/>
        <v>45456</v>
      </c>
      <c r="F1360" s="51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1543</v>
      </c>
      <c r="D1361" t="s">
        <v>1544</v>
      </c>
      <c r="E1361" s="32">
        <f t="shared" si="63"/>
        <v>45456</v>
      </c>
      <c r="F1361" s="51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1544</v>
      </c>
      <c r="D1362" t="s">
        <v>1545</v>
      </c>
      <c r="E1362" s="32">
        <f t="shared" si="63"/>
        <v>45457</v>
      </c>
      <c r="F1362" s="51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1545</v>
      </c>
      <c r="D1363" t="s">
        <v>1546</v>
      </c>
      <c r="E1363" s="32">
        <f t="shared" si="63"/>
        <v>45457</v>
      </c>
      <c r="F1363" s="51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1546</v>
      </c>
      <c r="D1364" t="s">
        <v>1547</v>
      </c>
      <c r="E1364" s="32">
        <f t="shared" si="63"/>
        <v>45457</v>
      </c>
      <c r="F1364" s="51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1547</v>
      </c>
      <c r="D1365" t="s">
        <v>1548</v>
      </c>
      <c r="E1365" s="32">
        <f t="shared" si="63"/>
        <v>45457</v>
      </c>
      <c r="F1365" s="51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1548</v>
      </c>
      <c r="D1366" t="s">
        <v>1549</v>
      </c>
      <c r="E1366" s="32">
        <f t="shared" si="63"/>
        <v>45457</v>
      </c>
      <c r="F1366" s="51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1549</v>
      </c>
      <c r="D1367" t="s">
        <v>1550</v>
      </c>
      <c r="E1367" s="32">
        <f t="shared" si="63"/>
        <v>45457</v>
      </c>
      <c r="F1367" s="51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1550</v>
      </c>
      <c r="D1368" t="s">
        <v>1551</v>
      </c>
      <c r="E1368" s="32">
        <f t="shared" si="63"/>
        <v>45457</v>
      </c>
      <c r="F1368" s="51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1551</v>
      </c>
      <c r="D1369" t="s">
        <v>1552</v>
      </c>
      <c r="E1369" s="32">
        <f t="shared" si="63"/>
        <v>45457</v>
      </c>
      <c r="F1369" s="51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1552</v>
      </c>
      <c r="D1370" t="s">
        <v>1553</v>
      </c>
      <c r="E1370" s="32">
        <f t="shared" si="63"/>
        <v>45457</v>
      </c>
      <c r="F1370" s="51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1553</v>
      </c>
      <c r="D1371" t="s">
        <v>1554</v>
      </c>
      <c r="E1371" s="32">
        <f t="shared" si="63"/>
        <v>45457</v>
      </c>
      <c r="F1371" s="51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1554</v>
      </c>
      <c r="D1372" t="s">
        <v>1555</v>
      </c>
      <c r="E1372" s="32">
        <f t="shared" si="63"/>
        <v>45457</v>
      </c>
      <c r="F1372" s="51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1555</v>
      </c>
      <c r="D1373" t="s">
        <v>1556</v>
      </c>
      <c r="E1373" s="32">
        <f t="shared" si="63"/>
        <v>45457</v>
      </c>
      <c r="F1373" s="51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1556</v>
      </c>
      <c r="D1374" t="s">
        <v>1557</v>
      </c>
      <c r="E1374" s="32">
        <f t="shared" si="63"/>
        <v>45457</v>
      </c>
      <c r="F1374" s="51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1557</v>
      </c>
      <c r="D1375" t="s">
        <v>1558</v>
      </c>
      <c r="E1375" s="32">
        <f t="shared" si="63"/>
        <v>45457</v>
      </c>
      <c r="F1375" s="51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1558</v>
      </c>
      <c r="D1376" t="s">
        <v>1559</v>
      </c>
      <c r="E1376" s="32">
        <f t="shared" si="63"/>
        <v>45457</v>
      </c>
      <c r="F1376" s="51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1559</v>
      </c>
      <c r="D1377" t="s">
        <v>1560</v>
      </c>
      <c r="E1377" s="32">
        <f t="shared" si="63"/>
        <v>45457</v>
      </c>
      <c r="F1377" s="51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1560</v>
      </c>
      <c r="D1378" t="s">
        <v>1561</v>
      </c>
      <c r="E1378" s="32">
        <f t="shared" si="63"/>
        <v>45457</v>
      </c>
      <c r="F1378" s="51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1561</v>
      </c>
      <c r="D1379" t="s">
        <v>1562</v>
      </c>
      <c r="E1379" s="32">
        <f t="shared" si="63"/>
        <v>45457</v>
      </c>
      <c r="F1379" s="51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1562</v>
      </c>
      <c r="D1380" t="s">
        <v>1563</v>
      </c>
      <c r="E1380" s="32">
        <f t="shared" si="63"/>
        <v>45457</v>
      </c>
      <c r="F1380" s="51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1563</v>
      </c>
      <c r="D1381" t="s">
        <v>1564</v>
      </c>
      <c r="E1381" s="32">
        <f t="shared" si="63"/>
        <v>45457</v>
      </c>
      <c r="F1381" s="51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1564</v>
      </c>
      <c r="D1382" t="s">
        <v>1565</v>
      </c>
      <c r="E1382" s="32">
        <f t="shared" si="63"/>
        <v>45457</v>
      </c>
      <c r="F1382" s="51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1565</v>
      </c>
      <c r="D1383" t="s">
        <v>1566</v>
      </c>
      <c r="E1383" s="32">
        <f t="shared" si="63"/>
        <v>45457</v>
      </c>
      <c r="F1383" s="51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1566</v>
      </c>
      <c r="D1384" t="s">
        <v>1567</v>
      </c>
      <c r="E1384" s="32">
        <f t="shared" si="63"/>
        <v>45457</v>
      </c>
      <c r="F1384" s="51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1567</v>
      </c>
      <c r="D1385" t="s">
        <v>1568</v>
      </c>
      <c r="E1385" s="32">
        <f t="shared" si="63"/>
        <v>45457</v>
      </c>
      <c r="F1385" s="51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1568</v>
      </c>
      <c r="D1386" t="s">
        <v>1569</v>
      </c>
      <c r="E1386" s="32">
        <f t="shared" si="63"/>
        <v>45457</v>
      </c>
      <c r="F1386" s="51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1569</v>
      </c>
      <c r="D1387" t="s">
        <v>1570</v>
      </c>
      <c r="E1387" s="32">
        <f t="shared" si="63"/>
        <v>45457</v>
      </c>
      <c r="F1387" s="51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1570</v>
      </c>
      <c r="D1388" t="s">
        <v>1571</v>
      </c>
      <c r="E1388" s="32">
        <f t="shared" si="63"/>
        <v>45457</v>
      </c>
      <c r="F1388" s="51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1571</v>
      </c>
      <c r="D1389" t="s">
        <v>1572</v>
      </c>
      <c r="E1389" s="32">
        <f t="shared" si="63"/>
        <v>45457</v>
      </c>
      <c r="F1389" s="51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1572</v>
      </c>
      <c r="D1390" t="s">
        <v>1573</v>
      </c>
      <c r="E1390" s="32">
        <f t="shared" si="63"/>
        <v>45457</v>
      </c>
      <c r="F1390" s="51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1573</v>
      </c>
      <c r="D1391" t="s">
        <v>1574</v>
      </c>
      <c r="E1391" s="32">
        <f t="shared" si="63"/>
        <v>45457</v>
      </c>
      <c r="F1391" s="51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1574</v>
      </c>
      <c r="D1392" t="s">
        <v>1575</v>
      </c>
      <c r="E1392" s="32">
        <f t="shared" si="63"/>
        <v>45457</v>
      </c>
      <c r="F1392" s="51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1575</v>
      </c>
      <c r="D1393" t="s">
        <v>1576</v>
      </c>
      <c r="E1393" s="32">
        <f t="shared" si="63"/>
        <v>45457</v>
      </c>
      <c r="F1393" s="51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1576</v>
      </c>
      <c r="D1394" t="s">
        <v>1577</v>
      </c>
      <c r="E1394" s="32">
        <f t="shared" si="63"/>
        <v>45457</v>
      </c>
      <c r="F1394" s="51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1577</v>
      </c>
      <c r="D1395" t="s">
        <v>1578</v>
      </c>
      <c r="E1395" s="32">
        <f t="shared" si="63"/>
        <v>45457</v>
      </c>
      <c r="F1395" s="51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1578</v>
      </c>
      <c r="D1396" t="s">
        <v>1579</v>
      </c>
      <c r="E1396" s="32">
        <f t="shared" si="63"/>
        <v>45457</v>
      </c>
      <c r="F1396" s="51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1579</v>
      </c>
      <c r="D1397" t="s">
        <v>1580</v>
      </c>
      <c r="E1397" s="32">
        <f t="shared" si="63"/>
        <v>45457</v>
      </c>
      <c r="F1397" s="51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1580</v>
      </c>
      <c r="D1398" t="s">
        <v>1581</v>
      </c>
      <c r="E1398" s="32">
        <f t="shared" si="63"/>
        <v>45457</v>
      </c>
      <c r="F1398" s="51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1581</v>
      </c>
      <c r="D1399" t="s">
        <v>1582</v>
      </c>
      <c r="E1399" s="32">
        <f t="shared" si="63"/>
        <v>45457</v>
      </c>
      <c r="F1399" s="51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1582</v>
      </c>
      <c r="D1400" t="s">
        <v>1583</v>
      </c>
      <c r="E1400" s="32">
        <f t="shared" si="63"/>
        <v>45457</v>
      </c>
      <c r="F1400" s="51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1583</v>
      </c>
      <c r="D1401" t="s">
        <v>1584</v>
      </c>
      <c r="E1401" s="32">
        <f t="shared" si="63"/>
        <v>45457</v>
      </c>
      <c r="F1401" s="51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1584</v>
      </c>
      <c r="D1402" t="s">
        <v>1585</v>
      </c>
      <c r="E1402" s="32">
        <f t="shared" si="63"/>
        <v>45457</v>
      </c>
      <c r="F1402" s="51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1585</v>
      </c>
      <c r="D1403" t="s">
        <v>1586</v>
      </c>
      <c r="E1403" s="32">
        <f t="shared" si="63"/>
        <v>45457</v>
      </c>
      <c r="F1403" s="51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1586</v>
      </c>
      <c r="D1404" t="s">
        <v>1587</v>
      </c>
      <c r="E1404" s="32">
        <f t="shared" si="63"/>
        <v>45457</v>
      </c>
      <c r="F1404" s="51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1587</v>
      </c>
      <c r="D1405" t="s">
        <v>1588</v>
      </c>
      <c r="E1405" s="32">
        <f t="shared" si="63"/>
        <v>45457</v>
      </c>
      <c r="F1405" s="51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1588</v>
      </c>
      <c r="D1406" t="s">
        <v>1589</v>
      </c>
      <c r="E1406" s="32">
        <f t="shared" si="63"/>
        <v>45457</v>
      </c>
      <c r="F1406" s="51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1589</v>
      </c>
      <c r="D1407" t="s">
        <v>1590</v>
      </c>
      <c r="E1407" s="32">
        <f t="shared" si="63"/>
        <v>45457</v>
      </c>
      <c r="F1407" s="51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1590</v>
      </c>
      <c r="D1408" t="s">
        <v>1591</v>
      </c>
      <c r="E1408" s="32">
        <f t="shared" si="63"/>
        <v>45457</v>
      </c>
      <c r="F1408" s="51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1591</v>
      </c>
      <c r="D1409" t="s">
        <v>1592</v>
      </c>
      <c r="E1409" s="32">
        <f t="shared" si="63"/>
        <v>45457</v>
      </c>
      <c r="F1409" s="51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1592</v>
      </c>
      <c r="D1410" t="s">
        <v>1593</v>
      </c>
      <c r="E1410" s="32">
        <f t="shared" si="63"/>
        <v>45458</v>
      </c>
      <c r="F1410" s="51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1593</v>
      </c>
      <c r="D1411" t="s">
        <v>1594</v>
      </c>
      <c r="E1411" s="32">
        <f t="shared" si="63"/>
        <v>45458</v>
      </c>
      <c r="F1411" s="51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1594</v>
      </c>
      <c r="D1412" t="s">
        <v>1595</v>
      </c>
      <c r="E1412" s="32">
        <f t="shared" ref="E1412:E1475" si="66">DATE(MID(C1412,2,4),MID(C1412,7,2),MID(C1412,10,2))</f>
        <v>45458</v>
      </c>
      <c r="F1412" s="51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1595</v>
      </c>
      <c r="D1413" t="s">
        <v>1596</v>
      </c>
      <c r="E1413" s="32">
        <f t="shared" si="66"/>
        <v>45458</v>
      </c>
      <c r="F1413" s="51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1596</v>
      </c>
      <c r="D1414" t="s">
        <v>1597</v>
      </c>
      <c r="E1414" s="32">
        <f t="shared" si="66"/>
        <v>45458</v>
      </c>
      <c r="F1414" s="51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1597</v>
      </c>
      <c r="D1415" t="s">
        <v>1598</v>
      </c>
      <c r="E1415" s="32">
        <f t="shared" si="66"/>
        <v>45458</v>
      </c>
      <c r="F1415" s="51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1598</v>
      </c>
      <c r="D1416" t="s">
        <v>1599</v>
      </c>
      <c r="E1416" s="32">
        <f t="shared" si="66"/>
        <v>45458</v>
      </c>
      <c r="F1416" s="51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1599</v>
      </c>
      <c r="D1417" t="s">
        <v>1600</v>
      </c>
      <c r="E1417" s="32">
        <f t="shared" si="66"/>
        <v>45458</v>
      </c>
      <c r="F1417" s="51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1600</v>
      </c>
      <c r="D1418" t="s">
        <v>1601</v>
      </c>
      <c r="E1418" s="32">
        <f t="shared" si="66"/>
        <v>45458</v>
      </c>
      <c r="F1418" s="51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1601</v>
      </c>
      <c r="D1419" t="s">
        <v>1602</v>
      </c>
      <c r="E1419" s="32">
        <f t="shared" si="66"/>
        <v>45458</v>
      </c>
      <c r="F1419" s="51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1602</v>
      </c>
      <c r="D1420" t="s">
        <v>1603</v>
      </c>
      <c r="E1420" s="32">
        <f t="shared" si="66"/>
        <v>45458</v>
      </c>
      <c r="F1420" s="51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1603</v>
      </c>
      <c r="D1421" t="s">
        <v>1604</v>
      </c>
      <c r="E1421" s="32">
        <f t="shared" si="66"/>
        <v>45458</v>
      </c>
      <c r="F1421" s="51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1604</v>
      </c>
      <c r="D1422" t="s">
        <v>1605</v>
      </c>
      <c r="E1422" s="32">
        <f t="shared" si="66"/>
        <v>45458</v>
      </c>
      <c r="F1422" s="51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1605</v>
      </c>
      <c r="D1423" t="s">
        <v>1606</v>
      </c>
      <c r="E1423" s="32">
        <f t="shared" si="66"/>
        <v>45458</v>
      </c>
      <c r="F1423" s="51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1606</v>
      </c>
      <c r="D1424" t="s">
        <v>1607</v>
      </c>
      <c r="E1424" s="32">
        <f t="shared" si="66"/>
        <v>45458</v>
      </c>
      <c r="F1424" s="51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1607</v>
      </c>
      <c r="D1425" t="s">
        <v>1608</v>
      </c>
      <c r="E1425" s="32">
        <f t="shared" si="66"/>
        <v>45458</v>
      </c>
      <c r="F1425" s="51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1608</v>
      </c>
      <c r="D1426" t="s">
        <v>1609</v>
      </c>
      <c r="E1426" s="32">
        <f t="shared" si="66"/>
        <v>45458</v>
      </c>
      <c r="F1426" s="51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1609</v>
      </c>
      <c r="D1427" t="s">
        <v>1610</v>
      </c>
      <c r="E1427" s="32">
        <f t="shared" si="66"/>
        <v>45458</v>
      </c>
      <c r="F1427" s="51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1610</v>
      </c>
      <c r="D1428" t="s">
        <v>1611</v>
      </c>
      <c r="E1428" s="32">
        <f t="shared" si="66"/>
        <v>45458</v>
      </c>
      <c r="F1428" s="51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1611</v>
      </c>
      <c r="D1429" t="s">
        <v>1612</v>
      </c>
      <c r="E1429" s="32">
        <f t="shared" si="66"/>
        <v>45458</v>
      </c>
      <c r="F1429" s="51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1612</v>
      </c>
      <c r="D1430" t="s">
        <v>1613</v>
      </c>
      <c r="E1430" s="32">
        <f t="shared" si="66"/>
        <v>45458</v>
      </c>
      <c r="F1430" s="51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1613</v>
      </c>
      <c r="D1431" t="s">
        <v>1614</v>
      </c>
      <c r="E1431" s="32">
        <f t="shared" si="66"/>
        <v>45458</v>
      </c>
      <c r="F1431" s="51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1614</v>
      </c>
      <c r="D1432" t="s">
        <v>1615</v>
      </c>
      <c r="E1432" s="32">
        <f t="shared" si="66"/>
        <v>45458</v>
      </c>
      <c r="F1432" s="51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1615</v>
      </c>
      <c r="D1433" t="s">
        <v>1616</v>
      </c>
      <c r="E1433" s="32">
        <f t="shared" si="66"/>
        <v>45458</v>
      </c>
      <c r="F1433" s="51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1616</v>
      </c>
      <c r="D1434" t="s">
        <v>1617</v>
      </c>
      <c r="E1434" s="32">
        <f t="shared" si="66"/>
        <v>45458</v>
      </c>
      <c r="F1434" s="51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1617</v>
      </c>
      <c r="D1435" t="s">
        <v>1618</v>
      </c>
      <c r="E1435" s="32">
        <f t="shared" si="66"/>
        <v>45458</v>
      </c>
      <c r="F1435" s="51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1618</v>
      </c>
      <c r="D1436" t="s">
        <v>1619</v>
      </c>
      <c r="E1436" s="32">
        <f t="shared" si="66"/>
        <v>45458</v>
      </c>
      <c r="F1436" s="51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1619</v>
      </c>
      <c r="D1437" t="s">
        <v>1620</v>
      </c>
      <c r="E1437" s="32">
        <f t="shared" si="66"/>
        <v>45458</v>
      </c>
      <c r="F1437" s="51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1620</v>
      </c>
      <c r="D1438" t="s">
        <v>1621</v>
      </c>
      <c r="E1438" s="32">
        <f t="shared" si="66"/>
        <v>45458</v>
      </c>
      <c r="F1438" s="51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1621</v>
      </c>
      <c r="D1439" t="s">
        <v>1622</v>
      </c>
      <c r="E1439" s="32">
        <f t="shared" si="66"/>
        <v>45458</v>
      </c>
      <c r="F1439" s="51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1622</v>
      </c>
      <c r="D1440" t="s">
        <v>1623</v>
      </c>
      <c r="E1440" s="32">
        <f t="shared" si="66"/>
        <v>45458</v>
      </c>
      <c r="F1440" s="51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1623</v>
      </c>
      <c r="D1441" t="s">
        <v>1624</v>
      </c>
      <c r="E1441" s="32">
        <f t="shared" si="66"/>
        <v>45458</v>
      </c>
      <c r="F1441" s="51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1624</v>
      </c>
      <c r="D1442" t="s">
        <v>1625</v>
      </c>
      <c r="E1442" s="32">
        <f t="shared" si="66"/>
        <v>45458</v>
      </c>
      <c r="F1442" s="51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1625</v>
      </c>
      <c r="D1443" t="s">
        <v>1626</v>
      </c>
      <c r="E1443" s="32">
        <f t="shared" si="66"/>
        <v>45458</v>
      </c>
      <c r="F1443" s="51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1626</v>
      </c>
      <c r="D1444" t="s">
        <v>1627</v>
      </c>
      <c r="E1444" s="32">
        <f t="shared" si="66"/>
        <v>45458</v>
      </c>
      <c r="F1444" s="51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1627</v>
      </c>
      <c r="D1445" t="s">
        <v>1628</v>
      </c>
      <c r="E1445" s="32">
        <f t="shared" si="66"/>
        <v>45458</v>
      </c>
      <c r="F1445" s="51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1628</v>
      </c>
      <c r="D1446" t="s">
        <v>1629</v>
      </c>
      <c r="E1446" s="32">
        <f t="shared" si="66"/>
        <v>45458</v>
      </c>
      <c r="F1446" s="51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1629</v>
      </c>
      <c r="D1447" t="s">
        <v>1630</v>
      </c>
      <c r="E1447" s="32">
        <f t="shared" si="66"/>
        <v>45458</v>
      </c>
      <c r="F1447" s="51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1630</v>
      </c>
      <c r="D1448" t="s">
        <v>1631</v>
      </c>
      <c r="E1448" s="32">
        <f t="shared" si="66"/>
        <v>45458</v>
      </c>
      <c r="F1448" s="51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1631</v>
      </c>
      <c r="D1449" t="s">
        <v>1632</v>
      </c>
      <c r="E1449" s="32">
        <f t="shared" si="66"/>
        <v>45458</v>
      </c>
      <c r="F1449" s="51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1632</v>
      </c>
      <c r="D1450" t="s">
        <v>1633</v>
      </c>
      <c r="E1450" s="32">
        <f t="shared" si="66"/>
        <v>45458</v>
      </c>
      <c r="F1450" s="51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1633</v>
      </c>
      <c r="D1451" t="s">
        <v>1634</v>
      </c>
      <c r="E1451" s="32">
        <f t="shared" si="66"/>
        <v>45458</v>
      </c>
      <c r="F1451" s="51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1634</v>
      </c>
      <c r="D1452" t="s">
        <v>1635</v>
      </c>
      <c r="E1452" s="32">
        <f t="shared" si="66"/>
        <v>45458</v>
      </c>
      <c r="F1452" s="51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1635</v>
      </c>
      <c r="D1453" t="s">
        <v>1636</v>
      </c>
      <c r="E1453" s="32">
        <f t="shared" si="66"/>
        <v>45458</v>
      </c>
      <c r="F1453" s="51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1636</v>
      </c>
      <c r="D1454" t="s">
        <v>1637</v>
      </c>
      <c r="E1454" s="32">
        <f t="shared" si="66"/>
        <v>45458</v>
      </c>
      <c r="F1454" s="51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1637</v>
      </c>
      <c r="D1455" t="s">
        <v>1638</v>
      </c>
      <c r="E1455" s="32">
        <f t="shared" si="66"/>
        <v>45458</v>
      </c>
      <c r="F1455" s="51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1638</v>
      </c>
      <c r="D1456" t="s">
        <v>1639</v>
      </c>
      <c r="E1456" s="32">
        <f t="shared" si="66"/>
        <v>45458</v>
      </c>
      <c r="F1456" s="51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1639</v>
      </c>
      <c r="D1457" t="s">
        <v>1640</v>
      </c>
      <c r="E1457" s="32">
        <f t="shared" si="66"/>
        <v>45458</v>
      </c>
      <c r="F1457" s="51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1640</v>
      </c>
      <c r="D1458" t="s">
        <v>1641</v>
      </c>
      <c r="E1458" s="32">
        <f t="shared" si="66"/>
        <v>45459</v>
      </c>
      <c r="F1458" s="51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1641</v>
      </c>
      <c r="D1459" t="s">
        <v>1642</v>
      </c>
      <c r="E1459" s="32">
        <f t="shared" si="66"/>
        <v>45459</v>
      </c>
      <c r="F1459" s="51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1642</v>
      </c>
      <c r="D1460" t="s">
        <v>1643</v>
      </c>
      <c r="E1460" s="32">
        <f t="shared" si="66"/>
        <v>45459</v>
      </c>
      <c r="F1460" s="51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1643</v>
      </c>
      <c r="D1461" t="s">
        <v>1644</v>
      </c>
      <c r="E1461" s="32">
        <f t="shared" si="66"/>
        <v>45459</v>
      </c>
      <c r="F1461" s="51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1644</v>
      </c>
      <c r="D1462" t="s">
        <v>1645</v>
      </c>
      <c r="E1462" s="32">
        <f t="shared" si="66"/>
        <v>45459</v>
      </c>
      <c r="F1462" s="51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1645</v>
      </c>
      <c r="D1463" t="s">
        <v>1646</v>
      </c>
      <c r="E1463" s="32">
        <f t="shared" si="66"/>
        <v>45459</v>
      </c>
      <c r="F1463" s="51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1646</v>
      </c>
      <c r="D1464" t="s">
        <v>1647</v>
      </c>
      <c r="E1464" s="32">
        <f t="shared" si="66"/>
        <v>45459</v>
      </c>
      <c r="F1464" s="51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1647</v>
      </c>
      <c r="D1465" t="s">
        <v>1648</v>
      </c>
      <c r="E1465" s="32">
        <f t="shared" si="66"/>
        <v>45459</v>
      </c>
      <c r="F1465" s="51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1648</v>
      </c>
      <c r="D1466" t="s">
        <v>1649</v>
      </c>
      <c r="E1466" s="32">
        <f t="shared" si="66"/>
        <v>45459</v>
      </c>
      <c r="F1466" s="51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1649</v>
      </c>
      <c r="D1467" t="s">
        <v>1650</v>
      </c>
      <c r="E1467" s="32">
        <f t="shared" si="66"/>
        <v>45459</v>
      </c>
      <c r="F1467" s="51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1650</v>
      </c>
      <c r="D1468" t="s">
        <v>1651</v>
      </c>
      <c r="E1468" s="32">
        <f t="shared" si="66"/>
        <v>45459</v>
      </c>
      <c r="F1468" s="51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1651</v>
      </c>
      <c r="D1469" t="s">
        <v>1652</v>
      </c>
      <c r="E1469" s="32">
        <f t="shared" si="66"/>
        <v>45459</v>
      </c>
      <c r="F1469" s="51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1652</v>
      </c>
      <c r="D1470" t="s">
        <v>1653</v>
      </c>
      <c r="E1470" s="32">
        <f t="shared" si="66"/>
        <v>45459</v>
      </c>
      <c r="F1470" s="51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1653</v>
      </c>
      <c r="D1471" t="s">
        <v>1654</v>
      </c>
      <c r="E1471" s="32">
        <f t="shared" si="66"/>
        <v>45459</v>
      </c>
      <c r="F1471" s="51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1654</v>
      </c>
      <c r="D1472" t="s">
        <v>1655</v>
      </c>
      <c r="E1472" s="32">
        <f t="shared" si="66"/>
        <v>45459</v>
      </c>
      <c r="F1472" s="51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1655</v>
      </c>
      <c r="D1473" t="s">
        <v>1656</v>
      </c>
      <c r="E1473" s="32">
        <f t="shared" si="66"/>
        <v>45459</v>
      </c>
      <c r="F1473" s="51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1656</v>
      </c>
      <c r="D1474" t="s">
        <v>1657</v>
      </c>
      <c r="E1474" s="32">
        <f t="shared" si="66"/>
        <v>45459</v>
      </c>
      <c r="F1474" s="51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1657</v>
      </c>
      <c r="D1475" t="s">
        <v>1658</v>
      </c>
      <c r="E1475" s="32">
        <f t="shared" si="66"/>
        <v>45459</v>
      </c>
      <c r="F1475" s="51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1658</v>
      </c>
      <c r="D1476" t="s">
        <v>1659</v>
      </c>
      <c r="E1476" s="32">
        <f t="shared" ref="E1476:E1539" si="69">DATE(MID(C1476,2,4),MID(C1476,7,2),MID(C1476,10,2))</f>
        <v>45459</v>
      </c>
      <c r="F1476" s="51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1659</v>
      </c>
      <c r="D1477" t="s">
        <v>1660</v>
      </c>
      <c r="E1477" s="32">
        <f t="shared" si="69"/>
        <v>45459</v>
      </c>
      <c r="F1477" s="51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1660</v>
      </c>
      <c r="D1478" t="s">
        <v>1661</v>
      </c>
      <c r="E1478" s="32">
        <f t="shared" si="69"/>
        <v>45459</v>
      </c>
      <c r="F1478" s="51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1661</v>
      </c>
      <c r="D1479" t="s">
        <v>1662</v>
      </c>
      <c r="E1479" s="32">
        <f t="shared" si="69"/>
        <v>45459</v>
      </c>
      <c r="F1479" s="51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1662</v>
      </c>
      <c r="D1480" t="s">
        <v>1663</v>
      </c>
      <c r="E1480" s="32">
        <f t="shared" si="69"/>
        <v>45459</v>
      </c>
      <c r="F1480" s="51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1663</v>
      </c>
      <c r="D1481" t="s">
        <v>1664</v>
      </c>
      <c r="E1481" s="32">
        <f t="shared" si="69"/>
        <v>45459</v>
      </c>
      <c r="F1481" s="51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1664</v>
      </c>
      <c r="D1482" t="s">
        <v>1665</v>
      </c>
      <c r="E1482" s="32">
        <f t="shared" si="69"/>
        <v>45459</v>
      </c>
      <c r="F1482" s="51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1665</v>
      </c>
      <c r="D1483" t="s">
        <v>1666</v>
      </c>
      <c r="E1483" s="32">
        <f t="shared" si="69"/>
        <v>45459</v>
      </c>
      <c r="F1483" s="51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1666</v>
      </c>
      <c r="D1484" t="s">
        <v>1667</v>
      </c>
      <c r="E1484" s="32">
        <f t="shared" si="69"/>
        <v>45459</v>
      </c>
      <c r="F1484" s="51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1667</v>
      </c>
      <c r="D1485" t="s">
        <v>1668</v>
      </c>
      <c r="E1485" s="32">
        <f t="shared" si="69"/>
        <v>45459</v>
      </c>
      <c r="F1485" s="51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1668</v>
      </c>
      <c r="D1486" t="s">
        <v>1669</v>
      </c>
      <c r="E1486" s="32">
        <f t="shared" si="69"/>
        <v>45459</v>
      </c>
      <c r="F1486" s="51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1669</v>
      </c>
      <c r="D1487" t="s">
        <v>1670</v>
      </c>
      <c r="E1487" s="32">
        <f t="shared" si="69"/>
        <v>45459</v>
      </c>
      <c r="F1487" s="51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1670</v>
      </c>
      <c r="D1488" t="s">
        <v>1671</v>
      </c>
      <c r="E1488" s="32">
        <f t="shared" si="69"/>
        <v>45459</v>
      </c>
      <c r="F1488" s="51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1671</v>
      </c>
      <c r="D1489" t="s">
        <v>1672</v>
      </c>
      <c r="E1489" s="32">
        <f t="shared" si="69"/>
        <v>45459</v>
      </c>
      <c r="F1489" s="51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1672</v>
      </c>
      <c r="D1490" t="s">
        <v>1673</v>
      </c>
      <c r="E1490" s="32">
        <f t="shared" si="69"/>
        <v>45459</v>
      </c>
      <c r="F1490" s="51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1673</v>
      </c>
      <c r="D1491" t="s">
        <v>1674</v>
      </c>
      <c r="E1491" s="32">
        <f t="shared" si="69"/>
        <v>45459</v>
      </c>
      <c r="F1491" s="51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1674</v>
      </c>
      <c r="D1492" t="s">
        <v>1675</v>
      </c>
      <c r="E1492" s="32">
        <f t="shared" si="69"/>
        <v>45459</v>
      </c>
      <c r="F1492" s="51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1675</v>
      </c>
      <c r="D1493" t="s">
        <v>1676</v>
      </c>
      <c r="E1493" s="32">
        <f t="shared" si="69"/>
        <v>45459</v>
      </c>
      <c r="F1493" s="51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1676</v>
      </c>
      <c r="D1494" t="s">
        <v>1677</v>
      </c>
      <c r="E1494" s="32">
        <f t="shared" si="69"/>
        <v>45459</v>
      </c>
      <c r="F1494" s="51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1677</v>
      </c>
      <c r="D1495" t="s">
        <v>1678</v>
      </c>
      <c r="E1495" s="32">
        <f t="shared" si="69"/>
        <v>45459</v>
      </c>
      <c r="F1495" s="51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1678</v>
      </c>
      <c r="D1496" t="s">
        <v>1679</v>
      </c>
      <c r="E1496" s="32">
        <f t="shared" si="69"/>
        <v>45459</v>
      </c>
      <c r="F1496" s="51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1679</v>
      </c>
      <c r="D1497" t="s">
        <v>1680</v>
      </c>
      <c r="E1497" s="32">
        <f t="shared" si="69"/>
        <v>45459</v>
      </c>
      <c r="F1497" s="51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1680</v>
      </c>
      <c r="D1498" t="s">
        <v>1681</v>
      </c>
      <c r="E1498" s="32">
        <f t="shared" si="69"/>
        <v>45459</v>
      </c>
      <c r="F1498" s="51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1681</v>
      </c>
      <c r="D1499" t="s">
        <v>1682</v>
      </c>
      <c r="E1499" s="32">
        <f t="shared" si="69"/>
        <v>45459</v>
      </c>
      <c r="F1499" s="51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1682</v>
      </c>
      <c r="D1500" t="s">
        <v>1683</v>
      </c>
      <c r="E1500" s="32">
        <f t="shared" si="69"/>
        <v>45459</v>
      </c>
      <c r="F1500" s="51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1683</v>
      </c>
      <c r="D1501" t="s">
        <v>1684</v>
      </c>
      <c r="E1501" s="32">
        <f t="shared" si="69"/>
        <v>45459</v>
      </c>
      <c r="F1501" s="51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1684</v>
      </c>
      <c r="D1502" t="s">
        <v>1685</v>
      </c>
      <c r="E1502" s="32">
        <f t="shared" si="69"/>
        <v>45459</v>
      </c>
      <c r="F1502" s="51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1685</v>
      </c>
      <c r="D1503" t="s">
        <v>1686</v>
      </c>
      <c r="E1503" s="32">
        <f t="shared" si="69"/>
        <v>45459</v>
      </c>
      <c r="F1503" s="51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1686</v>
      </c>
      <c r="D1504" t="s">
        <v>1687</v>
      </c>
      <c r="E1504" s="32">
        <f t="shared" si="69"/>
        <v>45459</v>
      </c>
      <c r="F1504" s="51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1687</v>
      </c>
      <c r="D1505" t="s">
        <v>1688</v>
      </c>
      <c r="E1505" s="32">
        <f t="shared" si="69"/>
        <v>45459</v>
      </c>
      <c r="F1505" s="51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1688</v>
      </c>
      <c r="D1506" t="s">
        <v>1689</v>
      </c>
      <c r="E1506" s="32">
        <f t="shared" si="69"/>
        <v>45460</v>
      </c>
      <c r="F1506" s="51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1689</v>
      </c>
      <c r="D1507" t="s">
        <v>1690</v>
      </c>
      <c r="E1507" s="32">
        <f t="shared" si="69"/>
        <v>45460</v>
      </c>
      <c r="F1507" s="51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1690</v>
      </c>
      <c r="D1508" t="s">
        <v>1691</v>
      </c>
      <c r="E1508" s="32">
        <f t="shared" si="69"/>
        <v>45460</v>
      </c>
      <c r="F1508" s="51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1691</v>
      </c>
      <c r="D1509" t="s">
        <v>1692</v>
      </c>
      <c r="E1509" s="32">
        <f t="shared" si="69"/>
        <v>45460</v>
      </c>
      <c r="F1509" s="51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1692</v>
      </c>
      <c r="D1510" t="s">
        <v>1693</v>
      </c>
      <c r="E1510" s="32">
        <f t="shared" si="69"/>
        <v>45460</v>
      </c>
      <c r="F1510" s="51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1693</v>
      </c>
      <c r="D1511" t="s">
        <v>1694</v>
      </c>
      <c r="E1511" s="32">
        <f t="shared" si="69"/>
        <v>45460</v>
      </c>
      <c r="F1511" s="51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1694</v>
      </c>
      <c r="D1512" t="s">
        <v>1695</v>
      </c>
      <c r="E1512" s="32">
        <f t="shared" si="69"/>
        <v>45460</v>
      </c>
      <c r="F1512" s="51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1695</v>
      </c>
      <c r="D1513" t="s">
        <v>1696</v>
      </c>
      <c r="E1513" s="32">
        <f t="shared" si="69"/>
        <v>45460</v>
      </c>
      <c r="F1513" s="51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1696</v>
      </c>
      <c r="D1514" t="s">
        <v>1697</v>
      </c>
      <c r="E1514" s="32">
        <f t="shared" si="69"/>
        <v>45460</v>
      </c>
      <c r="F1514" s="51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1697</v>
      </c>
      <c r="D1515" t="s">
        <v>1698</v>
      </c>
      <c r="E1515" s="32">
        <f t="shared" si="69"/>
        <v>45460</v>
      </c>
      <c r="F1515" s="51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1698</v>
      </c>
      <c r="D1516" t="s">
        <v>1699</v>
      </c>
      <c r="E1516" s="32">
        <f t="shared" si="69"/>
        <v>45460</v>
      </c>
      <c r="F1516" s="51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1699</v>
      </c>
      <c r="D1517" t="s">
        <v>1700</v>
      </c>
      <c r="E1517" s="32">
        <f t="shared" si="69"/>
        <v>45460</v>
      </c>
      <c r="F1517" s="51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1700</v>
      </c>
      <c r="D1518" t="s">
        <v>1701</v>
      </c>
      <c r="E1518" s="32">
        <f t="shared" si="69"/>
        <v>45460</v>
      </c>
      <c r="F1518" s="51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1701</v>
      </c>
      <c r="D1519" t="s">
        <v>1702</v>
      </c>
      <c r="E1519" s="32">
        <f t="shared" si="69"/>
        <v>45460</v>
      </c>
      <c r="F1519" s="51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1702</v>
      </c>
      <c r="D1520" t="s">
        <v>1703</v>
      </c>
      <c r="E1520" s="32">
        <f t="shared" si="69"/>
        <v>45460</v>
      </c>
      <c r="F1520" s="51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1703</v>
      </c>
      <c r="D1521" t="s">
        <v>1704</v>
      </c>
      <c r="E1521" s="32">
        <f t="shared" si="69"/>
        <v>45460</v>
      </c>
      <c r="F1521" s="51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1704</v>
      </c>
      <c r="D1522" t="s">
        <v>1705</v>
      </c>
      <c r="E1522" s="32">
        <f t="shared" si="69"/>
        <v>45460</v>
      </c>
      <c r="F1522" s="51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1705</v>
      </c>
      <c r="D1523" t="s">
        <v>1706</v>
      </c>
      <c r="E1523" s="32">
        <f t="shared" si="69"/>
        <v>45460</v>
      </c>
      <c r="F1523" s="51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1706</v>
      </c>
      <c r="D1524" t="s">
        <v>1707</v>
      </c>
      <c r="E1524" s="32">
        <f t="shared" si="69"/>
        <v>45460</v>
      </c>
      <c r="F1524" s="51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1707</v>
      </c>
      <c r="D1525" t="s">
        <v>1708</v>
      </c>
      <c r="E1525" s="32">
        <f t="shared" si="69"/>
        <v>45460</v>
      </c>
      <c r="F1525" s="51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1708</v>
      </c>
      <c r="D1526" t="s">
        <v>1709</v>
      </c>
      <c r="E1526" s="32">
        <f t="shared" si="69"/>
        <v>45460</v>
      </c>
      <c r="F1526" s="51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1709</v>
      </c>
      <c r="D1527" t="s">
        <v>1710</v>
      </c>
      <c r="E1527" s="32">
        <f t="shared" si="69"/>
        <v>45460</v>
      </c>
      <c r="F1527" s="51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1710</v>
      </c>
      <c r="D1528" t="s">
        <v>1711</v>
      </c>
      <c r="E1528" s="32">
        <f t="shared" si="69"/>
        <v>45460</v>
      </c>
      <c r="F1528" s="51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1711</v>
      </c>
      <c r="D1529" t="s">
        <v>1712</v>
      </c>
      <c r="E1529" s="32">
        <f t="shared" si="69"/>
        <v>45460</v>
      </c>
      <c r="F1529" s="51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1712</v>
      </c>
      <c r="D1530" t="s">
        <v>1713</v>
      </c>
      <c r="E1530" s="32">
        <f t="shared" si="69"/>
        <v>45460</v>
      </c>
      <c r="F1530" s="51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1713</v>
      </c>
      <c r="D1531" t="s">
        <v>1714</v>
      </c>
      <c r="E1531" s="32">
        <f t="shared" si="69"/>
        <v>45460</v>
      </c>
      <c r="F1531" s="51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1714</v>
      </c>
      <c r="D1532" t="s">
        <v>1715</v>
      </c>
      <c r="E1532" s="32">
        <f t="shared" si="69"/>
        <v>45460</v>
      </c>
      <c r="F1532" s="51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1715</v>
      </c>
      <c r="D1533" t="s">
        <v>1716</v>
      </c>
      <c r="E1533" s="32">
        <f t="shared" si="69"/>
        <v>45460</v>
      </c>
      <c r="F1533" s="51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1716</v>
      </c>
      <c r="D1534" t="s">
        <v>1717</v>
      </c>
      <c r="E1534" s="32">
        <f t="shared" si="69"/>
        <v>45460</v>
      </c>
      <c r="F1534" s="51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1717</v>
      </c>
      <c r="D1535" t="s">
        <v>1718</v>
      </c>
      <c r="E1535" s="32">
        <f t="shared" si="69"/>
        <v>45460</v>
      </c>
      <c r="F1535" s="51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1718</v>
      </c>
      <c r="D1536" t="s">
        <v>1719</v>
      </c>
      <c r="E1536" s="32">
        <f t="shared" si="69"/>
        <v>45460</v>
      </c>
      <c r="F1536" s="51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1719</v>
      </c>
      <c r="D1537" t="s">
        <v>1720</v>
      </c>
      <c r="E1537" s="32">
        <f t="shared" si="69"/>
        <v>45460</v>
      </c>
      <c r="F1537" s="51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1720</v>
      </c>
      <c r="D1538" t="s">
        <v>1721</v>
      </c>
      <c r="E1538" s="32">
        <f t="shared" si="69"/>
        <v>45460</v>
      </c>
      <c r="F1538" s="51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1721</v>
      </c>
      <c r="D1539" t="s">
        <v>1722</v>
      </c>
      <c r="E1539" s="32">
        <f t="shared" si="69"/>
        <v>45460</v>
      </c>
      <c r="F1539" s="51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1722</v>
      </c>
      <c r="D1540" t="s">
        <v>1723</v>
      </c>
      <c r="E1540" s="32">
        <f t="shared" ref="E1540:E1603" si="72">DATE(MID(C1540,2,4),MID(C1540,7,2),MID(C1540,10,2))</f>
        <v>45460</v>
      </c>
      <c r="F1540" s="51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1723</v>
      </c>
      <c r="D1541" t="s">
        <v>1724</v>
      </c>
      <c r="E1541" s="32">
        <f t="shared" si="72"/>
        <v>45460</v>
      </c>
      <c r="F1541" s="51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1724</v>
      </c>
      <c r="D1542" t="s">
        <v>1725</v>
      </c>
      <c r="E1542" s="32">
        <f t="shared" si="72"/>
        <v>45460</v>
      </c>
      <c r="F1542" s="51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1725</v>
      </c>
      <c r="D1543" t="s">
        <v>1726</v>
      </c>
      <c r="E1543" s="32">
        <f t="shared" si="72"/>
        <v>45460</v>
      </c>
      <c r="F1543" s="51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1726</v>
      </c>
      <c r="D1544" t="s">
        <v>1727</v>
      </c>
      <c r="E1544" s="32">
        <f t="shared" si="72"/>
        <v>45460</v>
      </c>
      <c r="F1544" s="51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1727</v>
      </c>
      <c r="D1545" t="s">
        <v>1728</v>
      </c>
      <c r="E1545" s="32">
        <f t="shared" si="72"/>
        <v>45460</v>
      </c>
      <c r="F1545" s="51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1728</v>
      </c>
      <c r="D1546" t="s">
        <v>1729</v>
      </c>
      <c r="E1546" s="32">
        <f t="shared" si="72"/>
        <v>45460</v>
      </c>
      <c r="F1546" s="51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1729</v>
      </c>
      <c r="D1547" t="s">
        <v>1730</v>
      </c>
      <c r="E1547" s="32">
        <f t="shared" si="72"/>
        <v>45460</v>
      </c>
      <c r="F1547" s="51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1730</v>
      </c>
      <c r="D1548" t="s">
        <v>1731</v>
      </c>
      <c r="E1548" s="32">
        <f t="shared" si="72"/>
        <v>45460</v>
      </c>
      <c r="F1548" s="51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1731</v>
      </c>
      <c r="D1549" t="s">
        <v>1732</v>
      </c>
      <c r="E1549" s="32">
        <f t="shared" si="72"/>
        <v>45460</v>
      </c>
      <c r="F1549" s="51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1732</v>
      </c>
      <c r="D1550" t="s">
        <v>1733</v>
      </c>
      <c r="E1550" s="32">
        <f t="shared" si="72"/>
        <v>45460</v>
      </c>
      <c r="F1550" s="51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1733</v>
      </c>
      <c r="D1551" t="s">
        <v>1734</v>
      </c>
      <c r="E1551" s="32">
        <f t="shared" si="72"/>
        <v>45460</v>
      </c>
      <c r="F1551" s="51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1734</v>
      </c>
      <c r="D1552" t="s">
        <v>1735</v>
      </c>
      <c r="E1552" s="32">
        <f t="shared" si="72"/>
        <v>45460</v>
      </c>
      <c r="F1552" s="51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1735</v>
      </c>
      <c r="D1553" t="s">
        <v>1736</v>
      </c>
      <c r="E1553" s="32">
        <f t="shared" si="72"/>
        <v>45460</v>
      </c>
      <c r="F1553" s="51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1736</v>
      </c>
      <c r="D1554" t="s">
        <v>1737</v>
      </c>
      <c r="E1554" s="32">
        <f t="shared" si="72"/>
        <v>45461</v>
      </c>
      <c r="F1554" s="51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1737</v>
      </c>
      <c r="D1555" t="s">
        <v>1738</v>
      </c>
      <c r="E1555" s="32">
        <f t="shared" si="72"/>
        <v>45461</v>
      </c>
      <c r="F1555" s="51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1738</v>
      </c>
      <c r="D1556" t="s">
        <v>1739</v>
      </c>
      <c r="E1556" s="32">
        <f t="shared" si="72"/>
        <v>45461</v>
      </c>
      <c r="F1556" s="51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1739</v>
      </c>
      <c r="D1557" t="s">
        <v>1740</v>
      </c>
      <c r="E1557" s="32">
        <f t="shared" si="72"/>
        <v>45461</v>
      </c>
      <c r="F1557" s="51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1740</v>
      </c>
      <c r="D1558" t="s">
        <v>1741</v>
      </c>
      <c r="E1558" s="32">
        <f t="shared" si="72"/>
        <v>45461</v>
      </c>
      <c r="F1558" s="51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1741</v>
      </c>
      <c r="D1559" t="s">
        <v>1742</v>
      </c>
      <c r="E1559" s="32">
        <f t="shared" si="72"/>
        <v>45461</v>
      </c>
      <c r="F1559" s="51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1742</v>
      </c>
      <c r="D1560" t="s">
        <v>1743</v>
      </c>
      <c r="E1560" s="32">
        <f t="shared" si="72"/>
        <v>45461</v>
      </c>
      <c r="F1560" s="51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1743</v>
      </c>
      <c r="D1561" t="s">
        <v>1744</v>
      </c>
      <c r="E1561" s="32">
        <f t="shared" si="72"/>
        <v>45461</v>
      </c>
      <c r="F1561" s="51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1744</v>
      </c>
      <c r="D1562" t="s">
        <v>1745</v>
      </c>
      <c r="E1562" s="32">
        <f t="shared" si="72"/>
        <v>45461</v>
      </c>
      <c r="F1562" s="51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1745</v>
      </c>
      <c r="D1563" t="s">
        <v>1746</v>
      </c>
      <c r="E1563" s="32">
        <f t="shared" si="72"/>
        <v>45461</v>
      </c>
      <c r="F1563" s="51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1746</v>
      </c>
      <c r="D1564" t="s">
        <v>1747</v>
      </c>
      <c r="E1564" s="32">
        <f t="shared" si="72"/>
        <v>45461</v>
      </c>
      <c r="F1564" s="51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1747</v>
      </c>
      <c r="D1565" t="s">
        <v>1748</v>
      </c>
      <c r="E1565" s="32">
        <f t="shared" si="72"/>
        <v>45461</v>
      </c>
      <c r="F1565" s="51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1748</v>
      </c>
      <c r="D1566" t="s">
        <v>1749</v>
      </c>
      <c r="E1566" s="32">
        <f t="shared" si="72"/>
        <v>45461</v>
      </c>
      <c r="F1566" s="51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1749</v>
      </c>
      <c r="D1567" t="s">
        <v>1750</v>
      </c>
      <c r="E1567" s="32">
        <f t="shared" si="72"/>
        <v>45461</v>
      </c>
      <c r="F1567" s="51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1750</v>
      </c>
      <c r="D1568" t="s">
        <v>1751</v>
      </c>
      <c r="E1568" s="32">
        <f t="shared" si="72"/>
        <v>45461</v>
      </c>
      <c r="F1568" s="51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1751</v>
      </c>
      <c r="D1569" t="s">
        <v>1752</v>
      </c>
      <c r="E1569" s="32">
        <f t="shared" si="72"/>
        <v>45461</v>
      </c>
      <c r="F1569" s="51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1752</v>
      </c>
      <c r="D1570" t="s">
        <v>1753</v>
      </c>
      <c r="E1570" s="32">
        <f t="shared" si="72"/>
        <v>45461</v>
      </c>
      <c r="F1570" s="51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1753</v>
      </c>
      <c r="D1571" t="s">
        <v>1754</v>
      </c>
      <c r="E1571" s="32">
        <f t="shared" si="72"/>
        <v>45461</v>
      </c>
      <c r="F1571" s="51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1754</v>
      </c>
      <c r="D1572" t="s">
        <v>1755</v>
      </c>
      <c r="E1572" s="32">
        <f t="shared" si="72"/>
        <v>45461</v>
      </c>
      <c r="F1572" s="51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1755</v>
      </c>
      <c r="D1573" t="s">
        <v>1756</v>
      </c>
      <c r="E1573" s="32">
        <f t="shared" si="72"/>
        <v>45461</v>
      </c>
      <c r="F1573" s="51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1756</v>
      </c>
      <c r="D1574" t="s">
        <v>1757</v>
      </c>
      <c r="E1574" s="32">
        <f t="shared" si="72"/>
        <v>45461</v>
      </c>
      <c r="F1574" s="51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1757</v>
      </c>
      <c r="D1575" t="s">
        <v>1758</v>
      </c>
      <c r="E1575" s="32">
        <f t="shared" si="72"/>
        <v>45461</v>
      </c>
      <c r="F1575" s="51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1758</v>
      </c>
      <c r="D1576" t="s">
        <v>1759</v>
      </c>
      <c r="E1576" s="32">
        <f t="shared" si="72"/>
        <v>45461</v>
      </c>
      <c r="F1576" s="51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1759</v>
      </c>
      <c r="D1577" t="s">
        <v>1760</v>
      </c>
      <c r="E1577" s="32">
        <f t="shared" si="72"/>
        <v>45461</v>
      </c>
      <c r="F1577" s="51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1760</v>
      </c>
      <c r="D1578" t="s">
        <v>1761</v>
      </c>
      <c r="E1578" s="32">
        <f t="shared" si="72"/>
        <v>45461</v>
      </c>
      <c r="F1578" s="51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1761</v>
      </c>
      <c r="D1579" t="s">
        <v>1762</v>
      </c>
      <c r="E1579" s="32">
        <f t="shared" si="72"/>
        <v>45461</v>
      </c>
      <c r="F1579" s="51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1762</v>
      </c>
      <c r="D1580" t="s">
        <v>1763</v>
      </c>
      <c r="E1580" s="32">
        <f t="shared" si="72"/>
        <v>45461</v>
      </c>
      <c r="F1580" s="51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1763</v>
      </c>
      <c r="D1581" t="s">
        <v>1764</v>
      </c>
      <c r="E1581" s="32">
        <f t="shared" si="72"/>
        <v>45461</v>
      </c>
      <c r="F1581" s="51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1764</v>
      </c>
      <c r="D1582" t="s">
        <v>1765</v>
      </c>
      <c r="E1582" s="32">
        <f t="shared" si="72"/>
        <v>45461</v>
      </c>
      <c r="F1582" s="51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1765</v>
      </c>
      <c r="D1583" t="s">
        <v>1766</v>
      </c>
      <c r="E1583" s="32">
        <f t="shared" si="72"/>
        <v>45461</v>
      </c>
      <c r="F1583" s="51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1766</v>
      </c>
      <c r="D1584" t="s">
        <v>1767</v>
      </c>
      <c r="E1584" s="32">
        <f t="shared" si="72"/>
        <v>45461</v>
      </c>
      <c r="F1584" s="51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1767</v>
      </c>
      <c r="D1585" t="s">
        <v>1768</v>
      </c>
      <c r="E1585" s="32">
        <f t="shared" si="72"/>
        <v>45461</v>
      </c>
      <c r="F1585" s="51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1768</v>
      </c>
      <c r="D1586" t="s">
        <v>1769</v>
      </c>
      <c r="E1586" s="32">
        <f t="shared" si="72"/>
        <v>45461</v>
      </c>
      <c r="F1586" s="51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1769</v>
      </c>
      <c r="D1587" t="s">
        <v>1770</v>
      </c>
      <c r="E1587" s="32">
        <f t="shared" si="72"/>
        <v>45461</v>
      </c>
      <c r="F1587" s="51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1770</v>
      </c>
      <c r="D1588" t="s">
        <v>1771</v>
      </c>
      <c r="E1588" s="32">
        <f t="shared" si="72"/>
        <v>45461</v>
      </c>
      <c r="F1588" s="51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1771</v>
      </c>
      <c r="D1589" t="s">
        <v>1772</v>
      </c>
      <c r="E1589" s="32">
        <f t="shared" si="72"/>
        <v>45461</v>
      </c>
      <c r="F1589" s="51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1772</v>
      </c>
      <c r="D1590" t="s">
        <v>1773</v>
      </c>
      <c r="E1590" s="32">
        <f t="shared" si="72"/>
        <v>45461</v>
      </c>
      <c r="F1590" s="51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1773</v>
      </c>
      <c r="D1591" t="s">
        <v>1774</v>
      </c>
      <c r="E1591" s="32">
        <f t="shared" si="72"/>
        <v>45461</v>
      </c>
      <c r="F1591" s="51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1774</v>
      </c>
      <c r="D1592" t="s">
        <v>1775</v>
      </c>
      <c r="E1592" s="32">
        <f t="shared" si="72"/>
        <v>45461</v>
      </c>
      <c r="F1592" s="51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1775</v>
      </c>
      <c r="D1593" t="s">
        <v>1776</v>
      </c>
      <c r="E1593" s="32">
        <f t="shared" si="72"/>
        <v>45461</v>
      </c>
      <c r="F1593" s="51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1776</v>
      </c>
      <c r="D1594" t="s">
        <v>1777</v>
      </c>
      <c r="E1594" s="32">
        <f t="shared" si="72"/>
        <v>45461</v>
      </c>
      <c r="F1594" s="51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1777</v>
      </c>
      <c r="D1595" t="s">
        <v>1778</v>
      </c>
      <c r="E1595" s="32">
        <f t="shared" si="72"/>
        <v>45461</v>
      </c>
      <c r="F1595" s="51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1778</v>
      </c>
      <c r="D1596" t="s">
        <v>1779</v>
      </c>
      <c r="E1596" s="32">
        <f t="shared" si="72"/>
        <v>45461</v>
      </c>
      <c r="F1596" s="51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1779</v>
      </c>
      <c r="D1597" t="s">
        <v>1780</v>
      </c>
      <c r="E1597" s="32">
        <f t="shared" si="72"/>
        <v>45461</v>
      </c>
      <c r="F1597" s="51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1780</v>
      </c>
      <c r="D1598" t="s">
        <v>1781</v>
      </c>
      <c r="E1598" s="32">
        <f t="shared" si="72"/>
        <v>45461</v>
      </c>
      <c r="F1598" s="51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1781</v>
      </c>
      <c r="D1599" t="s">
        <v>1782</v>
      </c>
      <c r="E1599" s="32">
        <f t="shared" si="72"/>
        <v>45461</v>
      </c>
      <c r="F1599" s="51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1782</v>
      </c>
      <c r="D1600" t="s">
        <v>1783</v>
      </c>
      <c r="E1600" s="32">
        <f t="shared" si="72"/>
        <v>45461</v>
      </c>
      <c r="F1600" s="51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1783</v>
      </c>
      <c r="D1601" t="s">
        <v>1784</v>
      </c>
      <c r="E1601" s="32">
        <f t="shared" si="72"/>
        <v>45461</v>
      </c>
      <c r="F1601" s="51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1784</v>
      </c>
      <c r="D1602" t="s">
        <v>1785</v>
      </c>
      <c r="E1602" s="32">
        <f t="shared" si="72"/>
        <v>45462</v>
      </c>
      <c r="F1602" s="51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1785</v>
      </c>
      <c r="D1603" t="s">
        <v>1786</v>
      </c>
      <c r="E1603" s="32">
        <f t="shared" si="72"/>
        <v>45462</v>
      </c>
      <c r="F1603" s="51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1786</v>
      </c>
      <c r="D1604" t="s">
        <v>1787</v>
      </c>
      <c r="E1604" s="32">
        <f t="shared" ref="E1604:E1667" si="75">DATE(MID(C1604,2,4),MID(C1604,7,2),MID(C1604,10,2))</f>
        <v>45462</v>
      </c>
      <c r="F1604" s="51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1787</v>
      </c>
      <c r="D1605" t="s">
        <v>1788</v>
      </c>
      <c r="E1605" s="32">
        <f t="shared" si="75"/>
        <v>45462</v>
      </c>
      <c r="F1605" s="51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1788</v>
      </c>
      <c r="D1606" t="s">
        <v>1789</v>
      </c>
      <c r="E1606" s="32">
        <f t="shared" si="75"/>
        <v>45462</v>
      </c>
      <c r="F1606" s="51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1789</v>
      </c>
      <c r="D1607" t="s">
        <v>1790</v>
      </c>
      <c r="E1607" s="32">
        <f t="shared" si="75"/>
        <v>45462</v>
      </c>
      <c r="F1607" s="51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1790</v>
      </c>
      <c r="D1608" t="s">
        <v>1791</v>
      </c>
      <c r="E1608" s="32">
        <f t="shared" si="75"/>
        <v>45462</v>
      </c>
      <c r="F1608" s="51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1791</v>
      </c>
      <c r="D1609" t="s">
        <v>1792</v>
      </c>
      <c r="E1609" s="32">
        <f t="shared" si="75"/>
        <v>45462</v>
      </c>
      <c r="F1609" s="51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1792</v>
      </c>
      <c r="D1610" t="s">
        <v>1793</v>
      </c>
      <c r="E1610" s="32">
        <f t="shared" si="75"/>
        <v>45462</v>
      </c>
      <c r="F1610" s="51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1793</v>
      </c>
      <c r="D1611" t="s">
        <v>1794</v>
      </c>
      <c r="E1611" s="32">
        <f t="shared" si="75"/>
        <v>45462</v>
      </c>
      <c r="F1611" s="51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1794</v>
      </c>
      <c r="D1612" t="s">
        <v>1795</v>
      </c>
      <c r="E1612" s="32">
        <f t="shared" si="75"/>
        <v>45462</v>
      </c>
      <c r="F1612" s="51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1795</v>
      </c>
      <c r="D1613" t="s">
        <v>1796</v>
      </c>
      <c r="E1613" s="32">
        <f t="shared" si="75"/>
        <v>45462</v>
      </c>
      <c r="F1613" s="51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1796</v>
      </c>
      <c r="D1614" t="s">
        <v>1797</v>
      </c>
      <c r="E1614" s="32">
        <f t="shared" si="75"/>
        <v>45462</v>
      </c>
      <c r="F1614" s="51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1797</v>
      </c>
      <c r="D1615" t="s">
        <v>1798</v>
      </c>
      <c r="E1615" s="32">
        <f t="shared" si="75"/>
        <v>45462</v>
      </c>
      <c r="F1615" s="51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1798</v>
      </c>
      <c r="D1616" t="s">
        <v>1799</v>
      </c>
      <c r="E1616" s="32">
        <f t="shared" si="75"/>
        <v>45462</v>
      </c>
      <c r="F1616" s="51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1799</v>
      </c>
      <c r="D1617" t="s">
        <v>1800</v>
      </c>
      <c r="E1617" s="32">
        <f t="shared" si="75"/>
        <v>45462</v>
      </c>
      <c r="F1617" s="51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1800</v>
      </c>
      <c r="D1618" t="s">
        <v>1801</v>
      </c>
      <c r="E1618" s="32">
        <f t="shared" si="75"/>
        <v>45462</v>
      </c>
      <c r="F1618" s="51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1801</v>
      </c>
      <c r="D1619" t="s">
        <v>1802</v>
      </c>
      <c r="E1619" s="32">
        <f t="shared" si="75"/>
        <v>45462</v>
      </c>
      <c r="F1619" s="51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1802</v>
      </c>
      <c r="D1620" t="s">
        <v>1803</v>
      </c>
      <c r="E1620" s="32">
        <f t="shared" si="75"/>
        <v>45462</v>
      </c>
      <c r="F1620" s="51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1803</v>
      </c>
      <c r="D1621" t="s">
        <v>1804</v>
      </c>
      <c r="E1621" s="32">
        <f t="shared" si="75"/>
        <v>45462</v>
      </c>
      <c r="F1621" s="51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1804</v>
      </c>
      <c r="D1622" t="s">
        <v>1805</v>
      </c>
      <c r="E1622" s="32">
        <f t="shared" si="75"/>
        <v>45462</v>
      </c>
      <c r="F1622" s="51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1805</v>
      </c>
      <c r="D1623" t="s">
        <v>1806</v>
      </c>
      <c r="E1623" s="32">
        <f t="shared" si="75"/>
        <v>45462</v>
      </c>
      <c r="F1623" s="51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1806</v>
      </c>
      <c r="D1624" t="s">
        <v>1807</v>
      </c>
      <c r="E1624" s="32">
        <f t="shared" si="75"/>
        <v>45462</v>
      </c>
      <c r="F1624" s="51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1807</v>
      </c>
      <c r="D1625" t="s">
        <v>1808</v>
      </c>
      <c r="E1625" s="32">
        <f t="shared" si="75"/>
        <v>45462</v>
      </c>
      <c r="F1625" s="51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1808</v>
      </c>
      <c r="D1626" t="s">
        <v>1809</v>
      </c>
      <c r="E1626" s="32">
        <f t="shared" si="75"/>
        <v>45462</v>
      </c>
      <c r="F1626" s="51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1809</v>
      </c>
      <c r="D1627" t="s">
        <v>1810</v>
      </c>
      <c r="E1627" s="32">
        <f t="shared" si="75"/>
        <v>45462</v>
      </c>
      <c r="F1627" s="51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1810</v>
      </c>
      <c r="D1628" t="s">
        <v>1811</v>
      </c>
      <c r="E1628" s="32">
        <f t="shared" si="75"/>
        <v>45462</v>
      </c>
      <c r="F1628" s="51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1811</v>
      </c>
      <c r="D1629" t="s">
        <v>1812</v>
      </c>
      <c r="E1629" s="32">
        <f t="shared" si="75"/>
        <v>45462</v>
      </c>
      <c r="F1629" s="51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1812</v>
      </c>
      <c r="D1630" t="s">
        <v>1813</v>
      </c>
      <c r="E1630" s="32">
        <f t="shared" si="75"/>
        <v>45462</v>
      </c>
      <c r="F1630" s="51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1813</v>
      </c>
      <c r="D1631" t="s">
        <v>1814</v>
      </c>
      <c r="E1631" s="32">
        <f t="shared" si="75"/>
        <v>45462</v>
      </c>
      <c r="F1631" s="51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1814</v>
      </c>
      <c r="D1632" t="s">
        <v>1815</v>
      </c>
      <c r="E1632" s="32">
        <f t="shared" si="75"/>
        <v>45462</v>
      </c>
      <c r="F1632" s="51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1815</v>
      </c>
      <c r="D1633" t="s">
        <v>1816</v>
      </c>
      <c r="E1633" s="32">
        <f t="shared" si="75"/>
        <v>45462</v>
      </c>
      <c r="F1633" s="51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1816</v>
      </c>
      <c r="D1634" t="s">
        <v>1817</v>
      </c>
      <c r="E1634" s="32">
        <f t="shared" si="75"/>
        <v>45462</v>
      </c>
      <c r="F1634" s="51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1817</v>
      </c>
      <c r="D1635" t="s">
        <v>1818</v>
      </c>
      <c r="E1635" s="32">
        <f t="shared" si="75"/>
        <v>45462</v>
      </c>
      <c r="F1635" s="51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1818</v>
      </c>
      <c r="D1636" t="s">
        <v>1819</v>
      </c>
      <c r="E1636" s="32">
        <f t="shared" si="75"/>
        <v>45462</v>
      </c>
      <c r="F1636" s="51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1819</v>
      </c>
      <c r="D1637" t="s">
        <v>1820</v>
      </c>
      <c r="E1637" s="32">
        <f t="shared" si="75"/>
        <v>45462</v>
      </c>
      <c r="F1637" s="51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1820</v>
      </c>
      <c r="D1638" t="s">
        <v>1821</v>
      </c>
      <c r="E1638" s="32">
        <f t="shared" si="75"/>
        <v>45462</v>
      </c>
      <c r="F1638" s="51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1821</v>
      </c>
      <c r="D1639" t="s">
        <v>1822</v>
      </c>
      <c r="E1639" s="32">
        <f t="shared" si="75"/>
        <v>45462</v>
      </c>
      <c r="F1639" s="51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1822</v>
      </c>
      <c r="D1640" t="s">
        <v>1823</v>
      </c>
      <c r="E1640" s="32">
        <f t="shared" si="75"/>
        <v>45462</v>
      </c>
      <c r="F1640" s="51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1823</v>
      </c>
      <c r="D1641" t="s">
        <v>1824</v>
      </c>
      <c r="E1641" s="32">
        <f t="shared" si="75"/>
        <v>45462</v>
      </c>
      <c r="F1641" s="51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1824</v>
      </c>
      <c r="D1642" t="s">
        <v>1825</v>
      </c>
      <c r="E1642" s="32">
        <f t="shared" si="75"/>
        <v>45462</v>
      </c>
      <c r="F1642" s="51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1825</v>
      </c>
      <c r="D1643" t="s">
        <v>1826</v>
      </c>
      <c r="E1643" s="32">
        <f t="shared" si="75"/>
        <v>45462</v>
      </c>
      <c r="F1643" s="51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1826</v>
      </c>
      <c r="D1644" t="s">
        <v>1827</v>
      </c>
      <c r="E1644" s="32">
        <f t="shared" si="75"/>
        <v>45462</v>
      </c>
      <c r="F1644" s="51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1827</v>
      </c>
      <c r="D1645" t="s">
        <v>1828</v>
      </c>
      <c r="E1645" s="32">
        <f t="shared" si="75"/>
        <v>45462</v>
      </c>
      <c r="F1645" s="51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1828</v>
      </c>
      <c r="D1646" t="s">
        <v>1829</v>
      </c>
      <c r="E1646" s="32">
        <f t="shared" si="75"/>
        <v>45462</v>
      </c>
      <c r="F1646" s="51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1829</v>
      </c>
      <c r="D1647" t="s">
        <v>1830</v>
      </c>
      <c r="E1647" s="32">
        <f t="shared" si="75"/>
        <v>45462</v>
      </c>
      <c r="F1647" s="51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1830</v>
      </c>
      <c r="D1648" t="s">
        <v>1831</v>
      </c>
      <c r="E1648" s="32">
        <f t="shared" si="75"/>
        <v>45462</v>
      </c>
      <c r="F1648" s="51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1831</v>
      </c>
      <c r="D1649" t="s">
        <v>1832</v>
      </c>
      <c r="E1649" s="32">
        <f t="shared" si="75"/>
        <v>45462</v>
      </c>
      <c r="F1649" s="51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1832</v>
      </c>
      <c r="D1650" t="s">
        <v>1833</v>
      </c>
      <c r="E1650" s="32">
        <f t="shared" si="75"/>
        <v>45463</v>
      </c>
      <c r="F1650" s="51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1833</v>
      </c>
      <c r="D1651" t="s">
        <v>1834</v>
      </c>
      <c r="E1651" s="32">
        <f t="shared" si="75"/>
        <v>45463</v>
      </c>
      <c r="F1651" s="51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1834</v>
      </c>
      <c r="D1652" t="s">
        <v>1835</v>
      </c>
      <c r="E1652" s="32">
        <f t="shared" si="75"/>
        <v>45463</v>
      </c>
      <c r="F1652" s="51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1835</v>
      </c>
      <c r="D1653" t="s">
        <v>1836</v>
      </c>
      <c r="E1653" s="32">
        <f t="shared" si="75"/>
        <v>45463</v>
      </c>
      <c r="F1653" s="51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1836</v>
      </c>
      <c r="D1654" t="s">
        <v>1837</v>
      </c>
      <c r="E1654" s="32">
        <f t="shared" si="75"/>
        <v>45463</v>
      </c>
      <c r="F1654" s="51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1837</v>
      </c>
      <c r="D1655" t="s">
        <v>1838</v>
      </c>
      <c r="E1655" s="32">
        <f t="shared" si="75"/>
        <v>45463</v>
      </c>
      <c r="F1655" s="51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1838</v>
      </c>
      <c r="D1656" t="s">
        <v>1839</v>
      </c>
      <c r="E1656" s="32">
        <f t="shared" si="75"/>
        <v>45463</v>
      </c>
      <c r="F1656" s="51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1839</v>
      </c>
      <c r="D1657" t="s">
        <v>1840</v>
      </c>
      <c r="E1657" s="32">
        <f t="shared" si="75"/>
        <v>45463</v>
      </c>
      <c r="F1657" s="51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1840</v>
      </c>
      <c r="D1658" t="s">
        <v>1841</v>
      </c>
      <c r="E1658" s="32">
        <f t="shared" si="75"/>
        <v>45463</v>
      </c>
      <c r="F1658" s="51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1841</v>
      </c>
      <c r="D1659" t="s">
        <v>1842</v>
      </c>
      <c r="E1659" s="32">
        <f t="shared" si="75"/>
        <v>45463</v>
      </c>
      <c r="F1659" s="51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1842</v>
      </c>
      <c r="D1660" t="s">
        <v>1843</v>
      </c>
      <c r="E1660" s="32">
        <f t="shared" si="75"/>
        <v>45463</v>
      </c>
      <c r="F1660" s="51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1843</v>
      </c>
      <c r="D1661" t="s">
        <v>1844</v>
      </c>
      <c r="E1661" s="32">
        <f t="shared" si="75"/>
        <v>45463</v>
      </c>
      <c r="F1661" s="51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1844</v>
      </c>
      <c r="D1662" t="s">
        <v>1845</v>
      </c>
      <c r="E1662" s="32">
        <f t="shared" si="75"/>
        <v>45463</v>
      </c>
      <c r="F1662" s="51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1845</v>
      </c>
      <c r="D1663" t="s">
        <v>1846</v>
      </c>
      <c r="E1663" s="32">
        <f t="shared" si="75"/>
        <v>45463</v>
      </c>
      <c r="F1663" s="51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1846</v>
      </c>
      <c r="D1664" t="s">
        <v>1847</v>
      </c>
      <c r="E1664" s="32">
        <f t="shared" si="75"/>
        <v>45463</v>
      </c>
      <c r="F1664" s="51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1847</v>
      </c>
      <c r="D1665" t="s">
        <v>1848</v>
      </c>
      <c r="E1665" s="32">
        <f t="shared" si="75"/>
        <v>45463</v>
      </c>
      <c r="F1665" s="51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1848</v>
      </c>
      <c r="D1666" t="s">
        <v>1849</v>
      </c>
      <c r="E1666" s="32">
        <f t="shared" si="75"/>
        <v>45463</v>
      </c>
      <c r="F1666" s="51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1849</v>
      </c>
      <c r="D1667" t="s">
        <v>1850</v>
      </c>
      <c r="E1667" s="32">
        <f t="shared" si="75"/>
        <v>45463</v>
      </c>
      <c r="F1667" s="51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1850</v>
      </c>
      <c r="D1668" t="s">
        <v>1851</v>
      </c>
      <c r="E1668" s="32">
        <f t="shared" ref="E1668:E1731" si="78">DATE(MID(C1668,2,4),MID(C1668,7,2),MID(C1668,10,2))</f>
        <v>45463</v>
      </c>
      <c r="F1668" s="51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1851</v>
      </c>
      <c r="D1669" t="s">
        <v>1852</v>
      </c>
      <c r="E1669" s="32">
        <f t="shared" si="78"/>
        <v>45463</v>
      </c>
      <c r="F1669" s="51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1852</v>
      </c>
      <c r="D1670" t="s">
        <v>1853</v>
      </c>
      <c r="E1670" s="32">
        <f t="shared" si="78"/>
        <v>45463</v>
      </c>
      <c r="F1670" s="51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1853</v>
      </c>
      <c r="D1671" t="s">
        <v>1854</v>
      </c>
      <c r="E1671" s="32">
        <f t="shared" si="78"/>
        <v>45463</v>
      </c>
      <c r="F1671" s="51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1854</v>
      </c>
      <c r="D1672" t="s">
        <v>1855</v>
      </c>
      <c r="E1672" s="32">
        <f t="shared" si="78"/>
        <v>45463</v>
      </c>
      <c r="F1672" s="51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1855</v>
      </c>
      <c r="D1673" t="s">
        <v>1856</v>
      </c>
      <c r="E1673" s="32">
        <f t="shared" si="78"/>
        <v>45463</v>
      </c>
      <c r="F1673" s="51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1856</v>
      </c>
      <c r="D1674" t="s">
        <v>1857</v>
      </c>
      <c r="E1674" s="32">
        <f t="shared" si="78"/>
        <v>45463</v>
      </c>
      <c r="F1674" s="51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1857</v>
      </c>
      <c r="D1675" t="s">
        <v>1858</v>
      </c>
      <c r="E1675" s="32">
        <f t="shared" si="78"/>
        <v>45463</v>
      </c>
      <c r="F1675" s="51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1858</v>
      </c>
      <c r="D1676" t="s">
        <v>1859</v>
      </c>
      <c r="E1676" s="32">
        <f t="shared" si="78"/>
        <v>45463</v>
      </c>
      <c r="F1676" s="51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1859</v>
      </c>
      <c r="D1677" t="s">
        <v>1860</v>
      </c>
      <c r="E1677" s="32">
        <f t="shared" si="78"/>
        <v>45463</v>
      </c>
      <c r="F1677" s="51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1860</v>
      </c>
      <c r="D1678" t="s">
        <v>1861</v>
      </c>
      <c r="E1678" s="32">
        <f t="shared" si="78"/>
        <v>45463</v>
      </c>
      <c r="F1678" s="51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1861</v>
      </c>
      <c r="D1679" t="s">
        <v>1862</v>
      </c>
      <c r="E1679" s="32">
        <f t="shared" si="78"/>
        <v>45463</v>
      </c>
      <c r="F1679" s="51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1862</v>
      </c>
      <c r="D1680" t="s">
        <v>1863</v>
      </c>
      <c r="E1680" s="32">
        <f t="shared" si="78"/>
        <v>45463</v>
      </c>
      <c r="F1680" s="51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1863</v>
      </c>
      <c r="D1681" t="s">
        <v>1864</v>
      </c>
      <c r="E1681" s="32">
        <f t="shared" si="78"/>
        <v>45463</v>
      </c>
      <c r="F1681" s="51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1864</v>
      </c>
      <c r="D1682" t="s">
        <v>1865</v>
      </c>
      <c r="E1682" s="32">
        <f t="shared" si="78"/>
        <v>45463</v>
      </c>
      <c r="F1682" s="51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1865</v>
      </c>
      <c r="D1683" t="s">
        <v>1866</v>
      </c>
      <c r="E1683" s="32">
        <f t="shared" si="78"/>
        <v>45463</v>
      </c>
      <c r="F1683" s="51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1866</v>
      </c>
      <c r="D1684" t="s">
        <v>1867</v>
      </c>
      <c r="E1684" s="32">
        <f t="shared" si="78"/>
        <v>45463</v>
      </c>
      <c r="F1684" s="51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1867</v>
      </c>
      <c r="D1685" t="s">
        <v>1868</v>
      </c>
      <c r="E1685" s="32">
        <f t="shared" si="78"/>
        <v>45463</v>
      </c>
      <c r="F1685" s="51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1868</v>
      </c>
      <c r="D1686" t="s">
        <v>1869</v>
      </c>
      <c r="E1686" s="32">
        <f t="shared" si="78"/>
        <v>45463</v>
      </c>
      <c r="F1686" s="51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1869</v>
      </c>
      <c r="D1687" t="s">
        <v>1870</v>
      </c>
      <c r="E1687" s="32">
        <f t="shared" si="78"/>
        <v>45463</v>
      </c>
      <c r="F1687" s="51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1870</v>
      </c>
      <c r="D1688" t="s">
        <v>1871</v>
      </c>
      <c r="E1688" s="32">
        <f t="shared" si="78"/>
        <v>45463</v>
      </c>
      <c r="F1688" s="51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1871</v>
      </c>
      <c r="D1689" t="s">
        <v>1872</v>
      </c>
      <c r="E1689" s="32">
        <f t="shared" si="78"/>
        <v>45463</v>
      </c>
      <c r="F1689" s="51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1872</v>
      </c>
      <c r="D1690" t="s">
        <v>1873</v>
      </c>
      <c r="E1690" s="32">
        <f t="shared" si="78"/>
        <v>45463</v>
      </c>
      <c r="F1690" s="51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1873</v>
      </c>
      <c r="D1691" t="s">
        <v>1874</v>
      </c>
      <c r="E1691" s="32">
        <f t="shared" si="78"/>
        <v>45463</v>
      </c>
      <c r="F1691" s="51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1874</v>
      </c>
      <c r="D1692" t="s">
        <v>1875</v>
      </c>
      <c r="E1692" s="32">
        <f t="shared" si="78"/>
        <v>45463</v>
      </c>
      <c r="F1692" s="51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1875</v>
      </c>
      <c r="D1693" t="s">
        <v>1876</v>
      </c>
      <c r="E1693" s="32">
        <f t="shared" si="78"/>
        <v>45463</v>
      </c>
      <c r="F1693" s="51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1876</v>
      </c>
      <c r="D1694" t="s">
        <v>1877</v>
      </c>
      <c r="E1694" s="32">
        <f t="shared" si="78"/>
        <v>45463</v>
      </c>
      <c r="F1694" s="51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1877</v>
      </c>
      <c r="D1695" t="s">
        <v>1878</v>
      </c>
      <c r="E1695" s="32">
        <f t="shared" si="78"/>
        <v>45463</v>
      </c>
      <c r="F1695" s="51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1878</v>
      </c>
      <c r="D1696" t="s">
        <v>1879</v>
      </c>
      <c r="E1696" s="32">
        <f t="shared" si="78"/>
        <v>45463</v>
      </c>
      <c r="F1696" s="51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1879</v>
      </c>
      <c r="D1697" t="s">
        <v>1880</v>
      </c>
      <c r="E1697" s="32">
        <f t="shared" si="78"/>
        <v>45463</v>
      </c>
      <c r="F1697" s="51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1880</v>
      </c>
      <c r="D1698" t="s">
        <v>1881</v>
      </c>
      <c r="E1698" s="32">
        <f t="shared" si="78"/>
        <v>45464</v>
      </c>
      <c r="F1698" s="51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1881</v>
      </c>
      <c r="D1699" t="s">
        <v>1882</v>
      </c>
      <c r="E1699" s="32">
        <f t="shared" si="78"/>
        <v>45464</v>
      </c>
      <c r="F1699" s="51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1882</v>
      </c>
      <c r="D1700" t="s">
        <v>1883</v>
      </c>
      <c r="E1700" s="32">
        <f t="shared" si="78"/>
        <v>45464</v>
      </c>
      <c r="F1700" s="51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1883</v>
      </c>
      <c r="D1701" t="s">
        <v>1884</v>
      </c>
      <c r="E1701" s="32">
        <f t="shared" si="78"/>
        <v>45464</v>
      </c>
      <c r="F1701" s="51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1884</v>
      </c>
      <c r="D1702" t="s">
        <v>1885</v>
      </c>
      <c r="E1702" s="32">
        <f t="shared" si="78"/>
        <v>45464</v>
      </c>
      <c r="F1702" s="51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1885</v>
      </c>
      <c r="D1703" t="s">
        <v>1886</v>
      </c>
      <c r="E1703" s="32">
        <f t="shared" si="78"/>
        <v>45464</v>
      </c>
      <c r="F1703" s="51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1886</v>
      </c>
      <c r="D1704" t="s">
        <v>1887</v>
      </c>
      <c r="E1704" s="32">
        <f t="shared" si="78"/>
        <v>45464</v>
      </c>
      <c r="F1704" s="51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1887</v>
      </c>
      <c r="D1705" t="s">
        <v>1888</v>
      </c>
      <c r="E1705" s="32">
        <f t="shared" si="78"/>
        <v>45464</v>
      </c>
      <c r="F1705" s="51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1888</v>
      </c>
      <c r="D1706" t="s">
        <v>1889</v>
      </c>
      <c r="E1706" s="32">
        <f t="shared" si="78"/>
        <v>45464</v>
      </c>
      <c r="F1706" s="51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1889</v>
      </c>
      <c r="D1707" t="s">
        <v>1890</v>
      </c>
      <c r="E1707" s="32">
        <f t="shared" si="78"/>
        <v>45464</v>
      </c>
      <c r="F1707" s="51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1890</v>
      </c>
      <c r="D1708" t="s">
        <v>1891</v>
      </c>
      <c r="E1708" s="32">
        <f t="shared" si="78"/>
        <v>45464</v>
      </c>
      <c r="F1708" s="51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1891</v>
      </c>
      <c r="D1709" t="s">
        <v>1892</v>
      </c>
      <c r="E1709" s="32">
        <f t="shared" si="78"/>
        <v>45464</v>
      </c>
      <c r="F1709" s="51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1892</v>
      </c>
      <c r="D1710" t="s">
        <v>1893</v>
      </c>
      <c r="E1710" s="32">
        <f t="shared" si="78"/>
        <v>45464</v>
      </c>
      <c r="F1710" s="51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1893</v>
      </c>
      <c r="D1711" t="s">
        <v>1894</v>
      </c>
      <c r="E1711" s="32">
        <f t="shared" si="78"/>
        <v>45464</v>
      </c>
      <c r="F1711" s="51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1894</v>
      </c>
      <c r="D1712" t="s">
        <v>1895</v>
      </c>
      <c r="E1712" s="32">
        <f t="shared" si="78"/>
        <v>45464</v>
      </c>
      <c r="F1712" s="51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1895</v>
      </c>
      <c r="D1713" t="s">
        <v>1896</v>
      </c>
      <c r="E1713" s="32">
        <f t="shared" si="78"/>
        <v>45464</v>
      </c>
      <c r="F1713" s="51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1896</v>
      </c>
      <c r="D1714" t="s">
        <v>1897</v>
      </c>
      <c r="E1714" s="32">
        <f t="shared" si="78"/>
        <v>45464</v>
      </c>
      <c r="F1714" s="51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1897</v>
      </c>
      <c r="D1715" t="s">
        <v>1898</v>
      </c>
      <c r="E1715" s="32">
        <f t="shared" si="78"/>
        <v>45464</v>
      </c>
      <c r="F1715" s="51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1898</v>
      </c>
      <c r="D1716" t="s">
        <v>1899</v>
      </c>
      <c r="E1716" s="32">
        <f t="shared" si="78"/>
        <v>45464</v>
      </c>
      <c r="F1716" s="51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1899</v>
      </c>
      <c r="D1717" t="s">
        <v>1900</v>
      </c>
      <c r="E1717" s="32">
        <f t="shared" si="78"/>
        <v>45464</v>
      </c>
      <c r="F1717" s="51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1900</v>
      </c>
      <c r="D1718" t="s">
        <v>1901</v>
      </c>
      <c r="E1718" s="32">
        <f t="shared" si="78"/>
        <v>45464</v>
      </c>
      <c r="F1718" s="51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1901</v>
      </c>
      <c r="D1719" t="s">
        <v>1902</v>
      </c>
      <c r="E1719" s="32">
        <f t="shared" si="78"/>
        <v>45464</v>
      </c>
      <c r="F1719" s="51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1902</v>
      </c>
      <c r="D1720" t="s">
        <v>1903</v>
      </c>
      <c r="E1720" s="32">
        <f t="shared" si="78"/>
        <v>45464</v>
      </c>
      <c r="F1720" s="51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1903</v>
      </c>
      <c r="D1721" t="s">
        <v>1904</v>
      </c>
      <c r="E1721" s="32">
        <f t="shared" si="78"/>
        <v>45464</v>
      </c>
      <c r="F1721" s="51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1904</v>
      </c>
      <c r="D1722" t="s">
        <v>1905</v>
      </c>
      <c r="E1722" s="32">
        <f t="shared" si="78"/>
        <v>45464</v>
      </c>
      <c r="F1722" s="51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1905</v>
      </c>
      <c r="D1723" t="s">
        <v>1906</v>
      </c>
      <c r="E1723" s="32">
        <f t="shared" si="78"/>
        <v>45464</v>
      </c>
      <c r="F1723" s="51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1906</v>
      </c>
      <c r="D1724" t="s">
        <v>1907</v>
      </c>
      <c r="E1724" s="32">
        <f t="shared" si="78"/>
        <v>45464</v>
      </c>
      <c r="F1724" s="51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1907</v>
      </c>
      <c r="D1725" t="s">
        <v>1908</v>
      </c>
      <c r="E1725" s="32">
        <f t="shared" si="78"/>
        <v>45464</v>
      </c>
      <c r="F1725" s="51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1908</v>
      </c>
      <c r="D1726" t="s">
        <v>1909</v>
      </c>
      <c r="E1726" s="32">
        <f t="shared" si="78"/>
        <v>45464</v>
      </c>
      <c r="F1726" s="51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1909</v>
      </c>
      <c r="D1727" t="s">
        <v>1910</v>
      </c>
      <c r="E1727" s="32">
        <f t="shared" si="78"/>
        <v>45464</v>
      </c>
      <c r="F1727" s="51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1910</v>
      </c>
      <c r="D1728" t="s">
        <v>1911</v>
      </c>
      <c r="E1728" s="32">
        <f t="shared" si="78"/>
        <v>45464</v>
      </c>
      <c r="F1728" s="51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1911</v>
      </c>
      <c r="D1729" t="s">
        <v>1912</v>
      </c>
      <c r="E1729" s="32">
        <f t="shared" si="78"/>
        <v>45464</v>
      </c>
      <c r="F1729" s="51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1912</v>
      </c>
      <c r="D1730" t="s">
        <v>1913</v>
      </c>
      <c r="E1730" s="32">
        <f t="shared" si="78"/>
        <v>45464</v>
      </c>
      <c r="F1730" s="51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1913</v>
      </c>
      <c r="D1731" t="s">
        <v>1914</v>
      </c>
      <c r="E1731" s="32">
        <f t="shared" si="78"/>
        <v>45464</v>
      </c>
      <c r="F1731" s="51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1914</v>
      </c>
      <c r="D1732" t="s">
        <v>1915</v>
      </c>
      <c r="E1732" s="32">
        <f t="shared" ref="E1732:E1795" si="81">DATE(MID(C1732,2,4),MID(C1732,7,2),MID(C1732,10,2))</f>
        <v>45464</v>
      </c>
      <c r="F1732" s="51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1915</v>
      </c>
      <c r="D1733" t="s">
        <v>1916</v>
      </c>
      <c r="E1733" s="32">
        <f t="shared" si="81"/>
        <v>45464</v>
      </c>
      <c r="F1733" s="51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1916</v>
      </c>
      <c r="D1734" t="s">
        <v>1917</v>
      </c>
      <c r="E1734" s="32">
        <f t="shared" si="81"/>
        <v>45464</v>
      </c>
      <c r="F1734" s="51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1917</v>
      </c>
      <c r="D1735" t="s">
        <v>1918</v>
      </c>
      <c r="E1735" s="32">
        <f t="shared" si="81"/>
        <v>45464</v>
      </c>
      <c r="F1735" s="51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1918</v>
      </c>
      <c r="D1736" t="s">
        <v>1919</v>
      </c>
      <c r="E1736" s="32">
        <f t="shared" si="81"/>
        <v>45464</v>
      </c>
      <c r="F1736" s="51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1919</v>
      </c>
      <c r="D1737" t="s">
        <v>1920</v>
      </c>
      <c r="E1737" s="32">
        <f t="shared" si="81"/>
        <v>45464</v>
      </c>
      <c r="F1737" s="51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1920</v>
      </c>
      <c r="D1738" t="s">
        <v>1921</v>
      </c>
      <c r="E1738" s="32">
        <f t="shared" si="81"/>
        <v>45464</v>
      </c>
      <c r="F1738" s="51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1921</v>
      </c>
      <c r="D1739" t="s">
        <v>1922</v>
      </c>
      <c r="E1739" s="32">
        <f t="shared" si="81"/>
        <v>45464</v>
      </c>
      <c r="F1739" s="51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1922</v>
      </c>
      <c r="D1740" t="s">
        <v>1923</v>
      </c>
      <c r="E1740" s="32">
        <f t="shared" si="81"/>
        <v>45464</v>
      </c>
      <c r="F1740" s="51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1923</v>
      </c>
      <c r="D1741" t="s">
        <v>1924</v>
      </c>
      <c r="E1741" s="32">
        <f t="shared" si="81"/>
        <v>45464</v>
      </c>
      <c r="F1741" s="51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1924</v>
      </c>
      <c r="D1742" t="s">
        <v>1925</v>
      </c>
      <c r="E1742" s="32">
        <f t="shared" si="81"/>
        <v>45464</v>
      </c>
      <c r="F1742" s="51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1925</v>
      </c>
      <c r="D1743" t="s">
        <v>1926</v>
      </c>
      <c r="E1743" s="32">
        <f t="shared" si="81"/>
        <v>45464</v>
      </c>
      <c r="F1743" s="51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1926</v>
      </c>
      <c r="D1744" t="s">
        <v>1927</v>
      </c>
      <c r="E1744" s="32">
        <f t="shared" si="81"/>
        <v>45464</v>
      </c>
      <c r="F1744" s="51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1927</v>
      </c>
      <c r="D1745" t="s">
        <v>1928</v>
      </c>
      <c r="E1745" s="32">
        <f t="shared" si="81"/>
        <v>45464</v>
      </c>
      <c r="F1745" s="51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1928</v>
      </c>
      <c r="D1746" t="s">
        <v>1929</v>
      </c>
      <c r="E1746" s="32">
        <f t="shared" si="81"/>
        <v>45465</v>
      </c>
      <c r="F1746" s="51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1929</v>
      </c>
      <c r="D1747" t="s">
        <v>1930</v>
      </c>
      <c r="E1747" s="32">
        <f t="shared" si="81"/>
        <v>45465</v>
      </c>
      <c r="F1747" s="51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1930</v>
      </c>
      <c r="D1748" t="s">
        <v>1931</v>
      </c>
      <c r="E1748" s="32">
        <f t="shared" si="81"/>
        <v>45465</v>
      </c>
      <c r="F1748" s="51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1931</v>
      </c>
      <c r="D1749" t="s">
        <v>1932</v>
      </c>
      <c r="E1749" s="32">
        <f t="shared" si="81"/>
        <v>45465</v>
      </c>
      <c r="F1749" s="51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1932</v>
      </c>
      <c r="D1750" t="s">
        <v>1933</v>
      </c>
      <c r="E1750" s="32">
        <f t="shared" si="81"/>
        <v>45465</v>
      </c>
      <c r="F1750" s="51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1933</v>
      </c>
      <c r="D1751" t="s">
        <v>1934</v>
      </c>
      <c r="E1751" s="32">
        <f t="shared" si="81"/>
        <v>45465</v>
      </c>
      <c r="F1751" s="51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1934</v>
      </c>
      <c r="D1752" t="s">
        <v>1935</v>
      </c>
      <c r="E1752" s="32">
        <f t="shared" si="81"/>
        <v>45465</v>
      </c>
      <c r="F1752" s="51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1935</v>
      </c>
      <c r="D1753" t="s">
        <v>1936</v>
      </c>
      <c r="E1753" s="32">
        <f t="shared" si="81"/>
        <v>45465</v>
      </c>
      <c r="F1753" s="51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1936</v>
      </c>
      <c r="D1754" t="s">
        <v>1937</v>
      </c>
      <c r="E1754" s="32">
        <f t="shared" si="81"/>
        <v>45465</v>
      </c>
      <c r="F1754" s="51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1937</v>
      </c>
      <c r="D1755" t="s">
        <v>1938</v>
      </c>
      <c r="E1755" s="32">
        <f t="shared" si="81"/>
        <v>45465</v>
      </c>
      <c r="F1755" s="51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1938</v>
      </c>
      <c r="D1756" t="s">
        <v>1939</v>
      </c>
      <c r="E1756" s="32">
        <f t="shared" si="81"/>
        <v>45465</v>
      </c>
      <c r="F1756" s="51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1939</v>
      </c>
      <c r="D1757" t="s">
        <v>1940</v>
      </c>
      <c r="E1757" s="32">
        <f t="shared" si="81"/>
        <v>45465</v>
      </c>
      <c r="F1757" s="51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1940</v>
      </c>
      <c r="D1758" t="s">
        <v>1941</v>
      </c>
      <c r="E1758" s="32">
        <f t="shared" si="81"/>
        <v>45465</v>
      </c>
      <c r="F1758" s="51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1941</v>
      </c>
      <c r="D1759" t="s">
        <v>1942</v>
      </c>
      <c r="E1759" s="32">
        <f t="shared" si="81"/>
        <v>45465</v>
      </c>
      <c r="F1759" s="51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1942</v>
      </c>
      <c r="D1760" t="s">
        <v>1943</v>
      </c>
      <c r="E1760" s="32">
        <f t="shared" si="81"/>
        <v>45465</v>
      </c>
      <c r="F1760" s="51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1943</v>
      </c>
      <c r="D1761" t="s">
        <v>1944</v>
      </c>
      <c r="E1761" s="32">
        <f t="shared" si="81"/>
        <v>45465</v>
      </c>
      <c r="F1761" s="51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1944</v>
      </c>
      <c r="D1762" t="s">
        <v>1945</v>
      </c>
      <c r="E1762" s="32">
        <f t="shared" si="81"/>
        <v>45465</v>
      </c>
      <c r="F1762" s="51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1945</v>
      </c>
      <c r="D1763" t="s">
        <v>1946</v>
      </c>
      <c r="E1763" s="32">
        <f t="shared" si="81"/>
        <v>45465</v>
      </c>
      <c r="F1763" s="51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1946</v>
      </c>
      <c r="D1764" t="s">
        <v>1947</v>
      </c>
      <c r="E1764" s="32">
        <f t="shared" si="81"/>
        <v>45465</v>
      </c>
      <c r="F1764" s="51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1947</v>
      </c>
      <c r="D1765" t="s">
        <v>1948</v>
      </c>
      <c r="E1765" s="32">
        <f t="shared" si="81"/>
        <v>45465</v>
      </c>
      <c r="F1765" s="51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1948</v>
      </c>
      <c r="D1766" t="s">
        <v>1949</v>
      </c>
      <c r="E1766" s="32">
        <f t="shared" si="81"/>
        <v>45465</v>
      </c>
      <c r="F1766" s="51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1949</v>
      </c>
      <c r="D1767" t="s">
        <v>1950</v>
      </c>
      <c r="E1767" s="32">
        <f t="shared" si="81"/>
        <v>45465</v>
      </c>
      <c r="F1767" s="51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1950</v>
      </c>
      <c r="D1768" t="s">
        <v>1951</v>
      </c>
      <c r="E1768" s="32">
        <f t="shared" si="81"/>
        <v>45465</v>
      </c>
      <c r="F1768" s="51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1951</v>
      </c>
      <c r="D1769" t="s">
        <v>1952</v>
      </c>
      <c r="E1769" s="32">
        <f t="shared" si="81"/>
        <v>45465</v>
      </c>
      <c r="F1769" s="51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1952</v>
      </c>
      <c r="D1770" t="s">
        <v>1953</v>
      </c>
      <c r="E1770" s="32">
        <f t="shared" si="81"/>
        <v>45465</v>
      </c>
      <c r="F1770" s="51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1953</v>
      </c>
      <c r="D1771" t="s">
        <v>1954</v>
      </c>
      <c r="E1771" s="32">
        <f t="shared" si="81"/>
        <v>45465</v>
      </c>
      <c r="F1771" s="51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1954</v>
      </c>
      <c r="D1772" t="s">
        <v>1955</v>
      </c>
      <c r="E1772" s="32">
        <f t="shared" si="81"/>
        <v>45465</v>
      </c>
      <c r="F1772" s="51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1955</v>
      </c>
      <c r="D1773" t="s">
        <v>1956</v>
      </c>
      <c r="E1773" s="32">
        <f t="shared" si="81"/>
        <v>45465</v>
      </c>
      <c r="F1773" s="51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1956</v>
      </c>
      <c r="D1774" t="s">
        <v>1957</v>
      </c>
      <c r="E1774" s="32">
        <f t="shared" si="81"/>
        <v>45465</v>
      </c>
      <c r="F1774" s="51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1957</v>
      </c>
      <c r="D1775" t="s">
        <v>1958</v>
      </c>
      <c r="E1775" s="32">
        <f t="shared" si="81"/>
        <v>45465</v>
      </c>
      <c r="F1775" s="51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1958</v>
      </c>
      <c r="D1776" t="s">
        <v>1959</v>
      </c>
      <c r="E1776" s="32">
        <f t="shared" si="81"/>
        <v>45465</v>
      </c>
      <c r="F1776" s="51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1959</v>
      </c>
      <c r="D1777" t="s">
        <v>1960</v>
      </c>
      <c r="E1777" s="32">
        <f t="shared" si="81"/>
        <v>45465</v>
      </c>
      <c r="F1777" s="51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1960</v>
      </c>
      <c r="D1778" t="s">
        <v>1961</v>
      </c>
      <c r="E1778" s="32">
        <f t="shared" si="81"/>
        <v>45465</v>
      </c>
      <c r="F1778" s="51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1961</v>
      </c>
      <c r="D1779" t="s">
        <v>1962</v>
      </c>
      <c r="E1779" s="32">
        <f t="shared" si="81"/>
        <v>45465</v>
      </c>
      <c r="F1779" s="51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1962</v>
      </c>
      <c r="D1780" t="s">
        <v>1963</v>
      </c>
      <c r="E1780" s="32">
        <f t="shared" si="81"/>
        <v>45465</v>
      </c>
      <c r="F1780" s="51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1963</v>
      </c>
      <c r="D1781" t="s">
        <v>1964</v>
      </c>
      <c r="E1781" s="32">
        <f t="shared" si="81"/>
        <v>45465</v>
      </c>
      <c r="F1781" s="51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1964</v>
      </c>
      <c r="D1782" t="s">
        <v>1965</v>
      </c>
      <c r="E1782" s="32">
        <f t="shared" si="81"/>
        <v>45465</v>
      </c>
      <c r="F1782" s="51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1965</v>
      </c>
      <c r="D1783" t="s">
        <v>1966</v>
      </c>
      <c r="E1783" s="32">
        <f t="shared" si="81"/>
        <v>45465</v>
      </c>
      <c r="F1783" s="51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1966</v>
      </c>
      <c r="D1784" t="s">
        <v>1967</v>
      </c>
      <c r="E1784" s="32">
        <f t="shared" si="81"/>
        <v>45465</v>
      </c>
      <c r="F1784" s="51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1967</v>
      </c>
      <c r="D1785" t="s">
        <v>1968</v>
      </c>
      <c r="E1785" s="32">
        <f t="shared" si="81"/>
        <v>45465</v>
      </c>
      <c r="F1785" s="51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1968</v>
      </c>
      <c r="D1786" t="s">
        <v>1969</v>
      </c>
      <c r="E1786" s="32">
        <f t="shared" si="81"/>
        <v>45465</v>
      </c>
      <c r="F1786" s="51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1969</v>
      </c>
      <c r="D1787" t="s">
        <v>1970</v>
      </c>
      <c r="E1787" s="32">
        <f t="shared" si="81"/>
        <v>45465</v>
      </c>
      <c r="F1787" s="51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1970</v>
      </c>
      <c r="D1788" t="s">
        <v>1971</v>
      </c>
      <c r="E1788" s="32">
        <f t="shared" si="81"/>
        <v>45465</v>
      </c>
      <c r="F1788" s="51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1971</v>
      </c>
      <c r="D1789" t="s">
        <v>1972</v>
      </c>
      <c r="E1789" s="32">
        <f t="shared" si="81"/>
        <v>45465</v>
      </c>
      <c r="F1789" s="51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1972</v>
      </c>
      <c r="D1790" t="s">
        <v>1973</v>
      </c>
      <c r="E1790" s="32">
        <f t="shared" si="81"/>
        <v>45465</v>
      </c>
      <c r="F1790" s="51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1973</v>
      </c>
      <c r="D1791" t="s">
        <v>1974</v>
      </c>
      <c r="E1791" s="32">
        <f t="shared" si="81"/>
        <v>45465</v>
      </c>
      <c r="F1791" s="51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1974</v>
      </c>
      <c r="D1792" t="s">
        <v>1975</v>
      </c>
      <c r="E1792" s="32">
        <f t="shared" si="81"/>
        <v>45465</v>
      </c>
      <c r="F1792" s="51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1975</v>
      </c>
      <c r="D1793" t="s">
        <v>1976</v>
      </c>
      <c r="E1793" s="32">
        <f t="shared" si="81"/>
        <v>45465</v>
      </c>
      <c r="F1793" s="51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1976</v>
      </c>
      <c r="D1794" t="s">
        <v>1977</v>
      </c>
      <c r="E1794" s="32">
        <f t="shared" si="81"/>
        <v>45466</v>
      </c>
      <c r="F1794" s="51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1977</v>
      </c>
      <c r="D1795" t="s">
        <v>1978</v>
      </c>
      <c r="E1795" s="32">
        <f t="shared" si="81"/>
        <v>45466</v>
      </c>
      <c r="F1795" s="51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1978</v>
      </c>
      <c r="D1796" t="s">
        <v>1979</v>
      </c>
      <c r="E1796" s="32">
        <f t="shared" ref="E1796:E1859" si="84">DATE(MID(C1796,2,4),MID(C1796,7,2),MID(C1796,10,2))</f>
        <v>45466</v>
      </c>
      <c r="F1796" s="51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1979</v>
      </c>
      <c r="D1797" t="s">
        <v>1980</v>
      </c>
      <c r="E1797" s="32">
        <f t="shared" si="84"/>
        <v>45466</v>
      </c>
      <c r="F1797" s="51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1980</v>
      </c>
      <c r="D1798" t="s">
        <v>1981</v>
      </c>
      <c r="E1798" s="32">
        <f t="shared" si="84"/>
        <v>45466</v>
      </c>
      <c r="F1798" s="51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1981</v>
      </c>
      <c r="D1799" t="s">
        <v>1982</v>
      </c>
      <c r="E1799" s="32">
        <f t="shared" si="84"/>
        <v>45466</v>
      </c>
      <c r="F1799" s="51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1982</v>
      </c>
      <c r="D1800" t="s">
        <v>1983</v>
      </c>
      <c r="E1800" s="32">
        <f t="shared" si="84"/>
        <v>45466</v>
      </c>
      <c r="F1800" s="51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1983</v>
      </c>
      <c r="D1801" t="s">
        <v>1984</v>
      </c>
      <c r="E1801" s="32">
        <f t="shared" si="84"/>
        <v>45466</v>
      </c>
      <c r="F1801" s="51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1984</v>
      </c>
      <c r="D1802" t="s">
        <v>1985</v>
      </c>
      <c r="E1802" s="32">
        <f t="shared" si="84"/>
        <v>45466</v>
      </c>
      <c r="F1802" s="51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1985</v>
      </c>
      <c r="D1803" t="s">
        <v>1986</v>
      </c>
      <c r="E1803" s="32">
        <f t="shared" si="84"/>
        <v>45466</v>
      </c>
      <c r="F1803" s="51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1986</v>
      </c>
      <c r="D1804" t="s">
        <v>1987</v>
      </c>
      <c r="E1804" s="32">
        <f t="shared" si="84"/>
        <v>45466</v>
      </c>
      <c r="F1804" s="51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1987</v>
      </c>
      <c r="D1805" t="s">
        <v>1988</v>
      </c>
      <c r="E1805" s="32">
        <f t="shared" si="84"/>
        <v>45466</v>
      </c>
      <c r="F1805" s="51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1988</v>
      </c>
      <c r="D1806" t="s">
        <v>1989</v>
      </c>
      <c r="E1806" s="32">
        <f t="shared" si="84"/>
        <v>45466</v>
      </c>
      <c r="F1806" s="51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1989</v>
      </c>
      <c r="D1807" t="s">
        <v>1990</v>
      </c>
      <c r="E1807" s="32">
        <f t="shared" si="84"/>
        <v>45466</v>
      </c>
      <c r="F1807" s="51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1990</v>
      </c>
      <c r="D1808" t="s">
        <v>1991</v>
      </c>
      <c r="E1808" s="32">
        <f t="shared" si="84"/>
        <v>45466</v>
      </c>
      <c r="F1808" s="51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1991</v>
      </c>
      <c r="D1809" t="s">
        <v>1992</v>
      </c>
      <c r="E1809" s="32">
        <f t="shared" si="84"/>
        <v>45466</v>
      </c>
      <c r="F1809" s="51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1992</v>
      </c>
      <c r="D1810" t="s">
        <v>1993</v>
      </c>
      <c r="E1810" s="32">
        <f t="shared" si="84"/>
        <v>45466</v>
      </c>
      <c r="F1810" s="51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1993</v>
      </c>
      <c r="D1811" t="s">
        <v>1994</v>
      </c>
      <c r="E1811" s="32">
        <f t="shared" si="84"/>
        <v>45466</v>
      </c>
      <c r="F1811" s="51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1994</v>
      </c>
      <c r="D1812" t="s">
        <v>1995</v>
      </c>
      <c r="E1812" s="32">
        <f t="shared" si="84"/>
        <v>45466</v>
      </c>
      <c r="F1812" s="51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1995</v>
      </c>
      <c r="D1813" t="s">
        <v>1996</v>
      </c>
      <c r="E1813" s="32">
        <f t="shared" si="84"/>
        <v>45466</v>
      </c>
      <c r="F1813" s="51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1996</v>
      </c>
      <c r="D1814" t="s">
        <v>1997</v>
      </c>
      <c r="E1814" s="32">
        <f t="shared" si="84"/>
        <v>45466</v>
      </c>
      <c r="F1814" s="51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1997</v>
      </c>
      <c r="D1815" t="s">
        <v>1998</v>
      </c>
      <c r="E1815" s="32">
        <f t="shared" si="84"/>
        <v>45466</v>
      </c>
      <c r="F1815" s="51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1998</v>
      </c>
      <c r="D1816" t="s">
        <v>1999</v>
      </c>
      <c r="E1816" s="32">
        <f t="shared" si="84"/>
        <v>45466</v>
      </c>
      <c r="F1816" s="51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1999</v>
      </c>
      <c r="D1817" t="s">
        <v>2000</v>
      </c>
      <c r="E1817" s="32">
        <f t="shared" si="84"/>
        <v>45466</v>
      </c>
      <c r="F1817" s="51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2000</v>
      </c>
      <c r="D1818" t="s">
        <v>2001</v>
      </c>
      <c r="E1818" s="32">
        <f t="shared" si="84"/>
        <v>45466</v>
      </c>
      <c r="F1818" s="51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2001</v>
      </c>
      <c r="D1819" t="s">
        <v>2002</v>
      </c>
      <c r="E1819" s="32">
        <f t="shared" si="84"/>
        <v>45466</v>
      </c>
      <c r="F1819" s="51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2002</v>
      </c>
      <c r="D1820" t="s">
        <v>2003</v>
      </c>
      <c r="E1820" s="32">
        <f t="shared" si="84"/>
        <v>45466</v>
      </c>
      <c r="F1820" s="51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2003</v>
      </c>
      <c r="D1821" t="s">
        <v>2004</v>
      </c>
      <c r="E1821" s="32">
        <f t="shared" si="84"/>
        <v>45466</v>
      </c>
      <c r="F1821" s="51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2004</v>
      </c>
      <c r="D1822" t="s">
        <v>2005</v>
      </c>
      <c r="E1822" s="32">
        <f t="shared" si="84"/>
        <v>45466</v>
      </c>
      <c r="F1822" s="51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2005</v>
      </c>
      <c r="D1823" t="s">
        <v>2006</v>
      </c>
      <c r="E1823" s="32">
        <f t="shared" si="84"/>
        <v>45466</v>
      </c>
      <c r="F1823" s="51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2006</v>
      </c>
      <c r="D1824" t="s">
        <v>2007</v>
      </c>
      <c r="E1824" s="32">
        <f t="shared" si="84"/>
        <v>45466</v>
      </c>
      <c r="F1824" s="51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2007</v>
      </c>
      <c r="D1825" t="s">
        <v>2008</v>
      </c>
      <c r="E1825" s="32">
        <f t="shared" si="84"/>
        <v>45466</v>
      </c>
      <c r="F1825" s="51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2008</v>
      </c>
      <c r="D1826" t="s">
        <v>2009</v>
      </c>
      <c r="E1826" s="32">
        <f t="shared" si="84"/>
        <v>45466</v>
      </c>
      <c r="F1826" s="51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2009</v>
      </c>
      <c r="D1827" t="s">
        <v>2010</v>
      </c>
      <c r="E1827" s="32">
        <f t="shared" si="84"/>
        <v>45466</v>
      </c>
      <c r="F1827" s="51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2010</v>
      </c>
      <c r="D1828" t="s">
        <v>2011</v>
      </c>
      <c r="E1828" s="32">
        <f t="shared" si="84"/>
        <v>45466</v>
      </c>
      <c r="F1828" s="51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2011</v>
      </c>
      <c r="D1829" t="s">
        <v>2012</v>
      </c>
      <c r="E1829" s="32">
        <f t="shared" si="84"/>
        <v>45466</v>
      </c>
      <c r="F1829" s="51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2012</v>
      </c>
      <c r="D1830" t="s">
        <v>2013</v>
      </c>
      <c r="E1830" s="32">
        <f t="shared" si="84"/>
        <v>45466</v>
      </c>
      <c r="F1830" s="51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2013</v>
      </c>
      <c r="D1831" t="s">
        <v>2014</v>
      </c>
      <c r="E1831" s="32">
        <f t="shared" si="84"/>
        <v>45466</v>
      </c>
      <c r="F1831" s="51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2014</v>
      </c>
      <c r="D1832" t="s">
        <v>2015</v>
      </c>
      <c r="E1832" s="32">
        <f t="shared" si="84"/>
        <v>45466</v>
      </c>
      <c r="F1832" s="51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2015</v>
      </c>
      <c r="D1833" t="s">
        <v>2016</v>
      </c>
      <c r="E1833" s="32">
        <f t="shared" si="84"/>
        <v>45466</v>
      </c>
      <c r="F1833" s="51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2016</v>
      </c>
      <c r="D1834" t="s">
        <v>2017</v>
      </c>
      <c r="E1834" s="32">
        <f t="shared" si="84"/>
        <v>45466</v>
      </c>
      <c r="F1834" s="51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2017</v>
      </c>
      <c r="D1835" t="s">
        <v>2018</v>
      </c>
      <c r="E1835" s="32">
        <f t="shared" si="84"/>
        <v>45466</v>
      </c>
      <c r="F1835" s="51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2018</v>
      </c>
      <c r="D1836" t="s">
        <v>2019</v>
      </c>
      <c r="E1836" s="32">
        <f t="shared" si="84"/>
        <v>45466</v>
      </c>
      <c r="F1836" s="51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2019</v>
      </c>
      <c r="D1837" t="s">
        <v>2020</v>
      </c>
      <c r="E1837" s="32">
        <f t="shared" si="84"/>
        <v>45466</v>
      </c>
      <c r="F1837" s="51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2020</v>
      </c>
      <c r="D1838" t="s">
        <v>2021</v>
      </c>
      <c r="E1838" s="32">
        <f t="shared" si="84"/>
        <v>45466</v>
      </c>
      <c r="F1838" s="51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2021</v>
      </c>
      <c r="D1839" t="s">
        <v>2022</v>
      </c>
      <c r="E1839" s="32">
        <f t="shared" si="84"/>
        <v>45466</v>
      </c>
      <c r="F1839" s="51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2022</v>
      </c>
      <c r="D1840" t="s">
        <v>2023</v>
      </c>
      <c r="E1840" s="32">
        <f t="shared" si="84"/>
        <v>45466</v>
      </c>
      <c r="F1840" s="51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2023</v>
      </c>
      <c r="D1841" t="s">
        <v>2024</v>
      </c>
      <c r="E1841" s="32">
        <f t="shared" si="84"/>
        <v>45466</v>
      </c>
      <c r="F1841" s="51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2024</v>
      </c>
      <c r="D1842" t="s">
        <v>2025</v>
      </c>
      <c r="E1842" s="32">
        <f t="shared" si="84"/>
        <v>45467</v>
      </c>
      <c r="F1842" s="51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2025</v>
      </c>
      <c r="D1843" t="s">
        <v>2026</v>
      </c>
      <c r="E1843" s="32">
        <f t="shared" si="84"/>
        <v>45467</v>
      </c>
      <c r="F1843" s="51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2026</v>
      </c>
      <c r="D1844" t="s">
        <v>2027</v>
      </c>
      <c r="E1844" s="32">
        <f t="shared" si="84"/>
        <v>45467</v>
      </c>
      <c r="F1844" s="51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2027</v>
      </c>
      <c r="D1845" t="s">
        <v>2028</v>
      </c>
      <c r="E1845" s="32">
        <f t="shared" si="84"/>
        <v>45467</v>
      </c>
      <c r="F1845" s="51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2028</v>
      </c>
      <c r="D1846" t="s">
        <v>2029</v>
      </c>
      <c r="E1846" s="32">
        <f t="shared" si="84"/>
        <v>45467</v>
      </c>
      <c r="F1846" s="51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2029</v>
      </c>
      <c r="D1847" t="s">
        <v>2030</v>
      </c>
      <c r="E1847" s="32">
        <f t="shared" si="84"/>
        <v>45467</v>
      </c>
      <c r="F1847" s="51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2030</v>
      </c>
      <c r="D1848" t="s">
        <v>2031</v>
      </c>
      <c r="E1848" s="32">
        <f t="shared" si="84"/>
        <v>45467</v>
      </c>
      <c r="F1848" s="51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2031</v>
      </c>
      <c r="D1849" t="s">
        <v>2032</v>
      </c>
      <c r="E1849" s="32">
        <f t="shared" si="84"/>
        <v>45467</v>
      </c>
      <c r="F1849" s="51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2032</v>
      </c>
      <c r="D1850" t="s">
        <v>2033</v>
      </c>
      <c r="E1850" s="32">
        <f t="shared" si="84"/>
        <v>45467</v>
      </c>
      <c r="F1850" s="51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2033</v>
      </c>
      <c r="D1851" t="s">
        <v>2034</v>
      </c>
      <c r="E1851" s="32">
        <f t="shared" si="84"/>
        <v>45467</v>
      </c>
      <c r="F1851" s="51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2034</v>
      </c>
      <c r="D1852" t="s">
        <v>2035</v>
      </c>
      <c r="E1852" s="32">
        <f t="shared" si="84"/>
        <v>45467</v>
      </c>
      <c r="F1852" s="51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2035</v>
      </c>
      <c r="D1853" t="s">
        <v>2036</v>
      </c>
      <c r="E1853" s="32">
        <f t="shared" si="84"/>
        <v>45467</v>
      </c>
      <c r="F1853" s="51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2036</v>
      </c>
      <c r="D1854" t="s">
        <v>2037</v>
      </c>
      <c r="E1854" s="32">
        <f t="shared" si="84"/>
        <v>45467</v>
      </c>
      <c r="F1854" s="51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2037</v>
      </c>
      <c r="D1855" t="s">
        <v>2038</v>
      </c>
      <c r="E1855" s="32">
        <f t="shared" si="84"/>
        <v>45467</v>
      </c>
      <c r="F1855" s="51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2038</v>
      </c>
      <c r="D1856" t="s">
        <v>2039</v>
      </c>
      <c r="E1856" s="32">
        <f t="shared" si="84"/>
        <v>45467</v>
      </c>
      <c r="F1856" s="51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2039</v>
      </c>
      <c r="D1857" t="s">
        <v>2040</v>
      </c>
      <c r="E1857" s="32">
        <f t="shared" si="84"/>
        <v>45467</v>
      </c>
      <c r="F1857" s="51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2040</v>
      </c>
      <c r="D1858" t="s">
        <v>2041</v>
      </c>
      <c r="E1858" s="32">
        <f t="shared" si="84"/>
        <v>45467</v>
      </c>
      <c r="F1858" s="51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2041</v>
      </c>
      <c r="D1859" t="s">
        <v>2042</v>
      </c>
      <c r="E1859" s="32">
        <f t="shared" si="84"/>
        <v>45467</v>
      </c>
      <c r="F1859" s="51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2042</v>
      </c>
      <c r="D1860" t="s">
        <v>2043</v>
      </c>
      <c r="E1860" s="32">
        <f t="shared" ref="E1860:E1923" si="87">DATE(MID(C1860,2,4),MID(C1860,7,2),MID(C1860,10,2))</f>
        <v>45467</v>
      </c>
      <c r="F1860" s="51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2043</v>
      </c>
      <c r="D1861" t="s">
        <v>2044</v>
      </c>
      <c r="E1861" s="32">
        <f t="shared" si="87"/>
        <v>45467</v>
      </c>
      <c r="F1861" s="51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2044</v>
      </c>
      <c r="D1862" t="s">
        <v>2045</v>
      </c>
      <c r="E1862" s="32">
        <f t="shared" si="87"/>
        <v>45467</v>
      </c>
      <c r="F1862" s="51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2045</v>
      </c>
      <c r="D1863" t="s">
        <v>2046</v>
      </c>
      <c r="E1863" s="32">
        <f t="shared" si="87"/>
        <v>45467</v>
      </c>
      <c r="F1863" s="51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2046</v>
      </c>
      <c r="D1864" t="s">
        <v>2047</v>
      </c>
      <c r="E1864" s="32">
        <f t="shared" si="87"/>
        <v>45467</v>
      </c>
      <c r="F1864" s="51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2047</v>
      </c>
      <c r="D1865" t="s">
        <v>2048</v>
      </c>
      <c r="E1865" s="32">
        <f t="shared" si="87"/>
        <v>45467</v>
      </c>
      <c r="F1865" s="51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2048</v>
      </c>
      <c r="D1866" t="s">
        <v>2049</v>
      </c>
      <c r="E1866" s="32">
        <f t="shared" si="87"/>
        <v>45467</v>
      </c>
      <c r="F1866" s="51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2049</v>
      </c>
      <c r="D1867" t="s">
        <v>2050</v>
      </c>
      <c r="E1867" s="32">
        <f t="shared" si="87"/>
        <v>45467</v>
      </c>
      <c r="F1867" s="51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2050</v>
      </c>
      <c r="D1868" t="s">
        <v>2051</v>
      </c>
      <c r="E1868" s="32">
        <f t="shared" si="87"/>
        <v>45467</v>
      </c>
      <c r="F1868" s="51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2051</v>
      </c>
      <c r="D1869" t="s">
        <v>2052</v>
      </c>
      <c r="E1869" s="32">
        <f t="shared" si="87"/>
        <v>45467</v>
      </c>
      <c r="F1869" s="51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2052</v>
      </c>
      <c r="D1870" t="s">
        <v>2053</v>
      </c>
      <c r="E1870" s="32">
        <f t="shared" si="87"/>
        <v>45467</v>
      </c>
      <c r="F1870" s="51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2053</v>
      </c>
      <c r="D1871" t="s">
        <v>2054</v>
      </c>
      <c r="E1871" s="32">
        <f t="shared" si="87"/>
        <v>45467</v>
      </c>
      <c r="F1871" s="51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2054</v>
      </c>
      <c r="D1872" t="s">
        <v>2055</v>
      </c>
      <c r="E1872" s="32">
        <f t="shared" si="87"/>
        <v>45467</v>
      </c>
      <c r="F1872" s="51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2055</v>
      </c>
      <c r="D1873" t="s">
        <v>2056</v>
      </c>
      <c r="E1873" s="32">
        <f t="shared" si="87"/>
        <v>45467</v>
      </c>
      <c r="F1873" s="51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2056</v>
      </c>
      <c r="D1874" t="s">
        <v>2057</v>
      </c>
      <c r="E1874" s="32">
        <f t="shared" si="87"/>
        <v>45467</v>
      </c>
      <c r="F1874" s="51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2057</v>
      </c>
      <c r="D1875" t="s">
        <v>2058</v>
      </c>
      <c r="E1875" s="32">
        <f t="shared" si="87"/>
        <v>45467</v>
      </c>
      <c r="F1875" s="51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2058</v>
      </c>
      <c r="D1876" t="s">
        <v>2059</v>
      </c>
      <c r="E1876" s="32">
        <f t="shared" si="87"/>
        <v>45467</v>
      </c>
      <c r="F1876" s="51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2059</v>
      </c>
      <c r="D1877" t="s">
        <v>2060</v>
      </c>
      <c r="E1877" s="32">
        <f t="shared" si="87"/>
        <v>45467</v>
      </c>
      <c r="F1877" s="51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2060</v>
      </c>
      <c r="D1878" t="s">
        <v>2061</v>
      </c>
      <c r="E1878" s="32">
        <f t="shared" si="87"/>
        <v>45467</v>
      </c>
      <c r="F1878" s="51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2061</v>
      </c>
      <c r="D1879" t="s">
        <v>2062</v>
      </c>
      <c r="E1879" s="32">
        <f t="shared" si="87"/>
        <v>45467</v>
      </c>
      <c r="F1879" s="51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2062</v>
      </c>
      <c r="D1880" t="s">
        <v>2063</v>
      </c>
      <c r="E1880" s="32">
        <f t="shared" si="87"/>
        <v>45467</v>
      </c>
      <c r="F1880" s="51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2063</v>
      </c>
      <c r="D1881" t="s">
        <v>2064</v>
      </c>
      <c r="E1881" s="32">
        <f t="shared" si="87"/>
        <v>45467</v>
      </c>
      <c r="F1881" s="51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2064</v>
      </c>
      <c r="D1882" t="s">
        <v>2065</v>
      </c>
      <c r="E1882" s="32">
        <f t="shared" si="87"/>
        <v>45467</v>
      </c>
      <c r="F1882" s="51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2065</v>
      </c>
      <c r="D1883" t="s">
        <v>2066</v>
      </c>
      <c r="E1883" s="32">
        <f t="shared" si="87"/>
        <v>45467</v>
      </c>
      <c r="F1883" s="51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2066</v>
      </c>
      <c r="D1884" t="s">
        <v>2067</v>
      </c>
      <c r="E1884" s="32">
        <f t="shared" si="87"/>
        <v>45467</v>
      </c>
      <c r="F1884" s="51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2067</v>
      </c>
      <c r="D1885" t="s">
        <v>2068</v>
      </c>
      <c r="E1885" s="32">
        <f t="shared" si="87"/>
        <v>45467</v>
      </c>
      <c r="F1885" s="51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2068</v>
      </c>
      <c r="D1886" t="s">
        <v>2069</v>
      </c>
      <c r="E1886" s="32">
        <f t="shared" si="87"/>
        <v>45467</v>
      </c>
      <c r="F1886" s="51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2069</v>
      </c>
      <c r="D1887" t="s">
        <v>2070</v>
      </c>
      <c r="E1887" s="32">
        <f t="shared" si="87"/>
        <v>45467</v>
      </c>
      <c r="F1887" s="51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2070</v>
      </c>
      <c r="D1888" t="s">
        <v>2071</v>
      </c>
      <c r="E1888" s="32">
        <f t="shared" si="87"/>
        <v>45467</v>
      </c>
      <c r="F1888" s="51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2071</v>
      </c>
      <c r="D1889" t="s">
        <v>2072</v>
      </c>
      <c r="E1889" s="32">
        <f t="shared" si="87"/>
        <v>45467</v>
      </c>
      <c r="F1889" s="51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2072</v>
      </c>
      <c r="D1890" t="s">
        <v>2073</v>
      </c>
      <c r="E1890" s="32">
        <f t="shared" si="87"/>
        <v>45468</v>
      </c>
      <c r="F1890" s="51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2073</v>
      </c>
      <c r="D1891" t="s">
        <v>2074</v>
      </c>
      <c r="E1891" s="32">
        <f t="shared" si="87"/>
        <v>45468</v>
      </c>
      <c r="F1891" s="51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2074</v>
      </c>
      <c r="D1892" t="s">
        <v>2075</v>
      </c>
      <c r="E1892" s="32">
        <f t="shared" si="87"/>
        <v>45468</v>
      </c>
      <c r="F1892" s="51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2075</v>
      </c>
      <c r="D1893" t="s">
        <v>2076</v>
      </c>
      <c r="E1893" s="32">
        <f t="shared" si="87"/>
        <v>45468</v>
      </c>
      <c r="F1893" s="51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2076</v>
      </c>
      <c r="D1894" t="s">
        <v>2077</v>
      </c>
      <c r="E1894" s="32">
        <f t="shared" si="87"/>
        <v>45468</v>
      </c>
      <c r="F1894" s="51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2077</v>
      </c>
      <c r="D1895" t="s">
        <v>2078</v>
      </c>
      <c r="E1895" s="32">
        <f t="shared" si="87"/>
        <v>45468</v>
      </c>
      <c r="F1895" s="51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2078</v>
      </c>
      <c r="D1896" t="s">
        <v>2079</v>
      </c>
      <c r="E1896" s="32">
        <f t="shared" si="87"/>
        <v>45468</v>
      </c>
      <c r="F1896" s="51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2079</v>
      </c>
      <c r="D1897" t="s">
        <v>2080</v>
      </c>
      <c r="E1897" s="32">
        <f t="shared" si="87"/>
        <v>45468</v>
      </c>
      <c r="F1897" s="51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2080</v>
      </c>
      <c r="D1898" t="s">
        <v>2081</v>
      </c>
      <c r="E1898" s="32">
        <f t="shared" si="87"/>
        <v>45468</v>
      </c>
      <c r="F1898" s="51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2081</v>
      </c>
      <c r="D1899" t="s">
        <v>2082</v>
      </c>
      <c r="E1899" s="32">
        <f t="shared" si="87"/>
        <v>45468</v>
      </c>
      <c r="F1899" s="51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2082</v>
      </c>
      <c r="D1900" t="s">
        <v>2083</v>
      </c>
      <c r="E1900" s="32">
        <f t="shared" si="87"/>
        <v>45468</v>
      </c>
      <c r="F1900" s="51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2083</v>
      </c>
      <c r="D1901" t="s">
        <v>2084</v>
      </c>
      <c r="E1901" s="32">
        <f t="shared" si="87"/>
        <v>45468</v>
      </c>
      <c r="F1901" s="51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2084</v>
      </c>
      <c r="D1902" t="s">
        <v>2085</v>
      </c>
      <c r="E1902" s="32">
        <f t="shared" si="87"/>
        <v>45468</v>
      </c>
      <c r="F1902" s="51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2085</v>
      </c>
      <c r="D1903" t="s">
        <v>2086</v>
      </c>
      <c r="E1903" s="32">
        <f t="shared" si="87"/>
        <v>45468</v>
      </c>
      <c r="F1903" s="51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2086</v>
      </c>
      <c r="D1904" t="s">
        <v>2087</v>
      </c>
      <c r="E1904" s="32">
        <f t="shared" si="87"/>
        <v>45468</v>
      </c>
      <c r="F1904" s="51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2087</v>
      </c>
      <c r="D1905" t="s">
        <v>2088</v>
      </c>
      <c r="E1905" s="32">
        <f t="shared" si="87"/>
        <v>45468</v>
      </c>
      <c r="F1905" s="51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2088</v>
      </c>
      <c r="D1906" t="s">
        <v>2089</v>
      </c>
      <c r="E1906" s="32">
        <f t="shared" si="87"/>
        <v>45468</v>
      </c>
      <c r="F1906" s="51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2089</v>
      </c>
      <c r="D1907" t="s">
        <v>2090</v>
      </c>
      <c r="E1907" s="32">
        <f t="shared" si="87"/>
        <v>45468</v>
      </c>
      <c r="F1907" s="51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2090</v>
      </c>
      <c r="D1908" t="s">
        <v>2091</v>
      </c>
      <c r="E1908" s="32">
        <f t="shared" si="87"/>
        <v>45468</v>
      </c>
      <c r="F1908" s="51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2091</v>
      </c>
      <c r="D1909" t="s">
        <v>2092</v>
      </c>
      <c r="E1909" s="32">
        <f t="shared" si="87"/>
        <v>45468</v>
      </c>
      <c r="F1909" s="51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2092</v>
      </c>
      <c r="D1910" t="s">
        <v>2093</v>
      </c>
      <c r="E1910" s="32">
        <f t="shared" si="87"/>
        <v>45468</v>
      </c>
      <c r="F1910" s="51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2093</v>
      </c>
      <c r="D1911" t="s">
        <v>2094</v>
      </c>
      <c r="E1911" s="32">
        <f t="shared" si="87"/>
        <v>45468</v>
      </c>
      <c r="F1911" s="51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2094</v>
      </c>
      <c r="D1912" t="s">
        <v>2095</v>
      </c>
      <c r="E1912" s="32">
        <f t="shared" si="87"/>
        <v>45468</v>
      </c>
      <c r="F1912" s="51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2095</v>
      </c>
      <c r="D1913" t="s">
        <v>2096</v>
      </c>
      <c r="E1913" s="32">
        <f t="shared" si="87"/>
        <v>45468</v>
      </c>
      <c r="F1913" s="51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2096</v>
      </c>
      <c r="D1914" t="s">
        <v>2097</v>
      </c>
      <c r="E1914" s="32">
        <f t="shared" si="87"/>
        <v>45468</v>
      </c>
      <c r="F1914" s="51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2097</v>
      </c>
      <c r="D1915" t="s">
        <v>2098</v>
      </c>
      <c r="E1915" s="32">
        <f t="shared" si="87"/>
        <v>45468</v>
      </c>
      <c r="F1915" s="51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2098</v>
      </c>
      <c r="D1916" t="s">
        <v>2099</v>
      </c>
      <c r="E1916" s="32">
        <f t="shared" si="87"/>
        <v>45468</v>
      </c>
      <c r="F1916" s="51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2099</v>
      </c>
      <c r="D1917" t="s">
        <v>2100</v>
      </c>
      <c r="E1917" s="32">
        <f t="shared" si="87"/>
        <v>45468</v>
      </c>
      <c r="F1917" s="51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2100</v>
      </c>
      <c r="D1918" t="s">
        <v>2101</v>
      </c>
      <c r="E1918" s="32">
        <f t="shared" si="87"/>
        <v>45468</v>
      </c>
      <c r="F1918" s="51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2101</v>
      </c>
      <c r="D1919" t="s">
        <v>2102</v>
      </c>
      <c r="E1919" s="32">
        <f t="shared" si="87"/>
        <v>45468</v>
      </c>
      <c r="F1919" s="51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2102</v>
      </c>
      <c r="D1920" t="s">
        <v>2103</v>
      </c>
      <c r="E1920" s="32">
        <f t="shared" si="87"/>
        <v>45468</v>
      </c>
      <c r="F1920" s="51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2103</v>
      </c>
      <c r="D1921" t="s">
        <v>2104</v>
      </c>
      <c r="E1921" s="32">
        <f t="shared" si="87"/>
        <v>45468</v>
      </c>
      <c r="F1921" s="51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2104</v>
      </c>
      <c r="D1922" t="s">
        <v>2105</v>
      </c>
      <c r="E1922" s="32">
        <f t="shared" si="87"/>
        <v>45468</v>
      </c>
      <c r="F1922" s="51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2105</v>
      </c>
      <c r="D1923" t="s">
        <v>2106</v>
      </c>
      <c r="E1923" s="32">
        <f t="shared" si="87"/>
        <v>45468</v>
      </c>
      <c r="F1923" s="51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2106</v>
      </c>
      <c r="D1924" t="s">
        <v>2107</v>
      </c>
      <c r="E1924" s="32">
        <f t="shared" ref="E1924:E1987" si="90">DATE(MID(C1924,2,4),MID(C1924,7,2),MID(C1924,10,2))</f>
        <v>45468</v>
      </c>
      <c r="F1924" s="51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2107</v>
      </c>
      <c r="D1925" t="s">
        <v>2108</v>
      </c>
      <c r="E1925" s="32">
        <f t="shared" si="90"/>
        <v>45468</v>
      </c>
      <c r="F1925" s="51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2108</v>
      </c>
      <c r="D1926" t="s">
        <v>2109</v>
      </c>
      <c r="E1926" s="32">
        <f t="shared" si="90"/>
        <v>45468</v>
      </c>
      <c r="F1926" s="51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2109</v>
      </c>
      <c r="D1927" t="s">
        <v>2110</v>
      </c>
      <c r="E1927" s="32">
        <f t="shared" si="90"/>
        <v>45468</v>
      </c>
      <c r="F1927" s="51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2110</v>
      </c>
      <c r="D1928" t="s">
        <v>2111</v>
      </c>
      <c r="E1928" s="32">
        <f t="shared" si="90"/>
        <v>45468</v>
      </c>
      <c r="F1928" s="51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2111</v>
      </c>
      <c r="D1929" t="s">
        <v>2112</v>
      </c>
      <c r="E1929" s="32">
        <f t="shared" si="90"/>
        <v>45468</v>
      </c>
      <c r="F1929" s="51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2112</v>
      </c>
      <c r="D1930" t="s">
        <v>2113</v>
      </c>
      <c r="E1930" s="32">
        <f t="shared" si="90"/>
        <v>45468</v>
      </c>
      <c r="F1930" s="51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2113</v>
      </c>
      <c r="D1931" t="s">
        <v>2114</v>
      </c>
      <c r="E1931" s="32">
        <f t="shared" si="90"/>
        <v>45468</v>
      </c>
      <c r="F1931" s="51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2114</v>
      </c>
      <c r="D1932" t="s">
        <v>2115</v>
      </c>
      <c r="E1932" s="32">
        <f t="shared" si="90"/>
        <v>45468</v>
      </c>
      <c r="F1932" s="51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2115</v>
      </c>
      <c r="D1933" t="s">
        <v>2116</v>
      </c>
      <c r="E1933" s="32">
        <f t="shared" si="90"/>
        <v>45468</v>
      </c>
      <c r="F1933" s="51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2116</v>
      </c>
      <c r="D1934" t="s">
        <v>2117</v>
      </c>
      <c r="E1934" s="32">
        <f t="shared" si="90"/>
        <v>45468</v>
      </c>
      <c r="F1934" s="51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2117</v>
      </c>
      <c r="D1935" t="s">
        <v>2118</v>
      </c>
      <c r="E1935" s="32">
        <f t="shared" si="90"/>
        <v>45468</v>
      </c>
      <c r="F1935" s="51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2118</v>
      </c>
      <c r="D1936" t="s">
        <v>2119</v>
      </c>
      <c r="E1936" s="32">
        <f t="shared" si="90"/>
        <v>45468</v>
      </c>
      <c r="F1936" s="51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2119</v>
      </c>
      <c r="D1937" t="s">
        <v>2120</v>
      </c>
      <c r="E1937" s="32">
        <f t="shared" si="90"/>
        <v>45468</v>
      </c>
      <c r="F1937" s="51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2120</v>
      </c>
      <c r="D1938" t="s">
        <v>2121</v>
      </c>
      <c r="E1938" s="32">
        <f t="shared" si="90"/>
        <v>45469</v>
      </c>
      <c r="F1938" s="51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2121</v>
      </c>
      <c r="D1939" t="s">
        <v>2122</v>
      </c>
      <c r="E1939" s="32">
        <f t="shared" si="90"/>
        <v>45469</v>
      </c>
      <c r="F1939" s="51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2122</v>
      </c>
      <c r="D1940" t="s">
        <v>2123</v>
      </c>
      <c r="E1940" s="32">
        <f t="shared" si="90"/>
        <v>45469</v>
      </c>
      <c r="F1940" s="51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2123</v>
      </c>
      <c r="D1941" t="s">
        <v>2124</v>
      </c>
      <c r="E1941" s="32">
        <f t="shared" si="90"/>
        <v>45469</v>
      </c>
      <c r="F1941" s="51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2124</v>
      </c>
      <c r="D1942" t="s">
        <v>2125</v>
      </c>
      <c r="E1942" s="32">
        <f t="shared" si="90"/>
        <v>45469</v>
      </c>
      <c r="F1942" s="51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2125</v>
      </c>
      <c r="D1943" t="s">
        <v>2126</v>
      </c>
      <c r="E1943" s="32">
        <f t="shared" si="90"/>
        <v>45469</v>
      </c>
      <c r="F1943" s="51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2126</v>
      </c>
      <c r="D1944" t="s">
        <v>2127</v>
      </c>
      <c r="E1944" s="32">
        <f t="shared" si="90"/>
        <v>45469</v>
      </c>
      <c r="F1944" s="51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2127</v>
      </c>
      <c r="D1945" t="s">
        <v>2128</v>
      </c>
      <c r="E1945" s="32">
        <f t="shared" si="90"/>
        <v>45469</v>
      </c>
      <c r="F1945" s="51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2128</v>
      </c>
      <c r="D1946" t="s">
        <v>2129</v>
      </c>
      <c r="E1946" s="32">
        <f t="shared" si="90"/>
        <v>45469</v>
      </c>
      <c r="F1946" s="51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2129</v>
      </c>
      <c r="D1947" t="s">
        <v>2130</v>
      </c>
      <c r="E1947" s="32">
        <f t="shared" si="90"/>
        <v>45469</v>
      </c>
      <c r="F1947" s="51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2130</v>
      </c>
      <c r="D1948" t="s">
        <v>2131</v>
      </c>
      <c r="E1948" s="32">
        <f t="shared" si="90"/>
        <v>45469</v>
      </c>
      <c r="F1948" s="51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2131</v>
      </c>
      <c r="D1949" t="s">
        <v>2132</v>
      </c>
      <c r="E1949" s="32">
        <f t="shared" si="90"/>
        <v>45469</v>
      </c>
      <c r="F1949" s="51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2132</v>
      </c>
      <c r="D1950" t="s">
        <v>2133</v>
      </c>
      <c r="E1950" s="32">
        <f t="shared" si="90"/>
        <v>45469</v>
      </c>
      <c r="F1950" s="51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2133</v>
      </c>
      <c r="D1951" t="s">
        <v>2134</v>
      </c>
      <c r="E1951" s="32">
        <f t="shared" si="90"/>
        <v>45469</v>
      </c>
      <c r="F1951" s="51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2134</v>
      </c>
      <c r="D1952" t="s">
        <v>2135</v>
      </c>
      <c r="E1952" s="32">
        <f t="shared" si="90"/>
        <v>45469</v>
      </c>
      <c r="F1952" s="51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2135</v>
      </c>
      <c r="D1953" t="s">
        <v>2136</v>
      </c>
      <c r="E1953" s="32">
        <f t="shared" si="90"/>
        <v>45469</v>
      </c>
      <c r="F1953" s="51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2136</v>
      </c>
      <c r="D1954" t="s">
        <v>2137</v>
      </c>
      <c r="E1954" s="32">
        <f t="shared" si="90"/>
        <v>45469</v>
      </c>
      <c r="F1954" s="51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2137</v>
      </c>
      <c r="D1955" t="s">
        <v>2138</v>
      </c>
      <c r="E1955" s="32">
        <f t="shared" si="90"/>
        <v>45469</v>
      </c>
      <c r="F1955" s="51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2138</v>
      </c>
      <c r="D1956" t="s">
        <v>2139</v>
      </c>
      <c r="E1956" s="32">
        <f t="shared" si="90"/>
        <v>45469</v>
      </c>
      <c r="F1956" s="51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2139</v>
      </c>
      <c r="D1957" t="s">
        <v>2140</v>
      </c>
      <c r="E1957" s="32">
        <f t="shared" si="90"/>
        <v>45469</v>
      </c>
      <c r="F1957" s="51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2140</v>
      </c>
      <c r="D1958" t="s">
        <v>2141</v>
      </c>
      <c r="E1958" s="32">
        <f t="shared" si="90"/>
        <v>45469</v>
      </c>
      <c r="F1958" s="51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2141</v>
      </c>
      <c r="D1959" t="s">
        <v>2142</v>
      </c>
      <c r="E1959" s="32">
        <f t="shared" si="90"/>
        <v>45469</v>
      </c>
      <c r="F1959" s="51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2142</v>
      </c>
      <c r="D1960" t="s">
        <v>2143</v>
      </c>
      <c r="E1960" s="32">
        <f t="shared" si="90"/>
        <v>45469</v>
      </c>
      <c r="F1960" s="51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2143</v>
      </c>
      <c r="D1961" t="s">
        <v>2144</v>
      </c>
      <c r="E1961" s="32">
        <f t="shared" si="90"/>
        <v>45469</v>
      </c>
      <c r="F1961" s="51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2144</v>
      </c>
      <c r="D1962" t="s">
        <v>2145</v>
      </c>
      <c r="E1962" s="32">
        <f t="shared" si="90"/>
        <v>45469</v>
      </c>
      <c r="F1962" s="51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2145</v>
      </c>
      <c r="D1963" t="s">
        <v>2146</v>
      </c>
      <c r="E1963" s="32">
        <f t="shared" si="90"/>
        <v>45469</v>
      </c>
      <c r="F1963" s="51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2146</v>
      </c>
      <c r="D1964" t="s">
        <v>2147</v>
      </c>
      <c r="E1964" s="32">
        <f t="shared" si="90"/>
        <v>45469</v>
      </c>
      <c r="F1964" s="51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2147</v>
      </c>
      <c r="D1965" t="s">
        <v>2148</v>
      </c>
      <c r="E1965" s="32">
        <f t="shared" si="90"/>
        <v>45469</v>
      </c>
      <c r="F1965" s="51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2148</v>
      </c>
      <c r="D1966" t="s">
        <v>2149</v>
      </c>
      <c r="E1966" s="32">
        <f t="shared" si="90"/>
        <v>45469</v>
      </c>
      <c r="F1966" s="51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2149</v>
      </c>
      <c r="D1967" t="s">
        <v>2150</v>
      </c>
      <c r="E1967" s="32">
        <f t="shared" si="90"/>
        <v>45469</v>
      </c>
      <c r="F1967" s="51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2150</v>
      </c>
      <c r="D1968" t="s">
        <v>2151</v>
      </c>
      <c r="E1968" s="32">
        <f t="shared" si="90"/>
        <v>45469</v>
      </c>
      <c r="F1968" s="51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2151</v>
      </c>
      <c r="D1969" t="s">
        <v>2152</v>
      </c>
      <c r="E1969" s="32">
        <f t="shared" si="90"/>
        <v>45469</v>
      </c>
      <c r="F1969" s="51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2152</v>
      </c>
      <c r="D1970" t="s">
        <v>2153</v>
      </c>
      <c r="E1970" s="32">
        <f t="shared" si="90"/>
        <v>45469</v>
      </c>
      <c r="F1970" s="51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2153</v>
      </c>
      <c r="D1971" t="s">
        <v>2154</v>
      </c>
      <c r="E1971" s="32">
        <f t="shared" si="90"/>
        <v>45469</v>
      </c>
      <c r="F1971" s="51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2154</v>
      </c>
      <c r="D1972" t="s">
        <v>2155</v>
      </c>
      <c r="E1972" s="32">
        <f t="shared" si="90"/>
        <v>45469</v>
      </c>
      <c r="F1972" s="51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2155</v>
      </c>
      <c r="D1973" t="s">
        <v>2156</v>
      </c>
      <c r="E1973" s="32">
        <f t="shared" si="90"/>
        <v>45469</v>
      </c>
      <c r="F1973" s="51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2156</v>
      </c>
      <c r="D1974" t="s">
        <v>2157</v>
      </c>
      <c r="E1974" s="32">
        <f t="shared" si="90"/>
        <v>45469</v>
      </c>
      <c r="F1974" s="51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2157</v>
      </c>
      <c r="D1975" t="s">
        <v>2158</v>
      </c>
      <c r="E1975" s="32">
        <f t="shared" si="90"/>
        <v>45469</v>
      </c>
      <c r="F1975" s="51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2158</v>
      </c>
      <c r="D1976" t="s">
        <v>2159</v>
      </c>
      <c r="E1976" s="32">
        <f t="shared" si="90"/>
        <v>45469</v>
      </c>
      <c r="F1976" s="51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2159</v>
      </c>
      <c r="D1977" t="s">
        <v>2160</v>
      </c>
      <c r="E1977" s="32">
        <f t="shared" si="90"/>
        <v>45469</v>
      </c>
      <c r="F1977" s="51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2160</v>
      </c>
      <c r="D1978" t="s">
        <v>2161</v>
      </c>
      <c r="E1978" s="32">
        <f t="shared" si="90"/>
        <v>45469</v>
      </c>
      <c r="F1978" s="51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2161</v>
      </c>
      <c r="D1979" t="s">
        <v>2162</v>
      </c>
      <c r="E1979" s="32">
        <f t="shared" si="90"/>
        <v>45469</v>
      </c>
      <c r="F1979" s="51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2162</v>
      </c>
      <c r="D1980" t="s">
        <v>2163</v>
      </c>
      <c r="E1980" s="32">
        <f t="shared" si="90"/>
        <v>45469</v>
      </c>
      <c r="F1980" s="51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2163</v>
      </c>
      <c r="D1981" t="s">
        <v>2164</v>
      </c>
      <c r="E1981" s="32">
        <f t="shared" si="90"/>
        <v>45469</v>
      </c>
      <c r="F1981" s="51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2164</v>
      </c>
      <c r="D1982" t="s">
        <v>2165</v>
      </c>
      <c r="E1982" s="32">
        <f t="shared" si="90"/>
        <v>45469</v>
      </c>
      <c r="F1982" s="51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2165</v>
      </c>
      <c r="D1983" t="s">
        <v>2166</v>
      </c>
      <c r="E1983" s="32">
        <f t="shared" si="90"/>
        <v>45469</v>
      </c>
      <c r="F1983" s="51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2166</v>
      </c>
      <c r="D1984" t="s">
        <v>2167</v>
      </c>
      <c r="E1984" s="32">
        <f t="shared" si="90"/>
        <v>45469</v>
      </c>
      <c r="F1984" s="51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2167</v>
      </c>
      <c r="D1985" t="s">
        <v>2168</v>
      </c>
      <c r="E1985" s="32">
        <f t="shared" si="90"/>
        <v>45469</v>
      </c>
      <c r="F1985" s="51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2168</v>
      </c>
      <c r="D1986" t="s">
        <v>2169</v>
      </c>
      <c r="E1986" s="32">
        <f t="shared" si="90"/>
        <v>45470</v>
      </c>
      <c r="F1986" s="51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2169</v>
      </c>
      <c r="D1987" t="s">
        <v>2170</v>
      </c>
      <c r="E1987" s="32">
        <f t="shared" si="90"/>
        <v>45470</v>
      </c>
      <c r="F1987" s="51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2170</v>
      </c>
      <c r="D1988" t="s">
        <v>2171</v>
      </c>
      <c r="E1988" s="32">
        <f t="shared" ref="E1988:E2051" si="93">DATE(MID(C1988,2,4),MID(C1988,7,2),MID(C1988,10,2))</f>
        <v>45470</v>
      </c>
      <c r="F1988" s="51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2171</v>
      </c>
      <c r="D1989" t="s">
        <v>2172</v>
      </c>
      <c r="E1989" s="32">
        <f t="shared" si="93"/>
        <v>45470</v>
      </c>
      <c r="F1989" s="51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2172</v>
      </c>
      <c r="D1990" t="s">
        <v>2173</v>
      </c>
      <c r="E1990" s="32">
        <f t="shared" si="93"/>
        <v>45470</v>
      </c>
      <c r="F1990" s="51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2173</v>
      </c>
      <c r="D1991" t="s">
        <v>2174</v>
      </c>
      <c r="E1991" s="32">
        <f t="shared" si="93"/>
        <v>45470</v>
      </c>
      <c r="F1991" s="51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2174</v>
      </c>
      <c r="D1992" t="s">
        <v>2175</v>
      </c>
      <c r="E1992" s="32">
        <f t="shared" si="93"/>
        <v>45470</v>
      </c>
      <c r="F1992" s="51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2175</v>
      </c>
      <c r="D1993" t="s">
        <v>2176</v>
      </c>
      <c r="E1993" s="32">
        <f t="shared" si="93"/>
        <v>45470</v>
      </c>
      <c r="F1993" s="51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2176</v>
      </c>
      <c r="D1994" t="s">
        <v>2177</v>
      </c>
      <c r="E1994" s="32">
        <f t="shared" si="93"/>
        <v>45470</v>
      </c>
      <c r="F1994" s="51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2177</v>
      </c>
      <c r="D1995" t="s">
        <v>2178</v>
      </c>
      <c r="E1995" s="32">
        <f t="shared" si="93"/>
        <v>45470</v>
      </c>
      <c r="F1995" s="51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2178</v>
      </c>
      <c r="D1996" t="s">
        <v>2179</v>
      </c>
      <c r="E1996" s="32">
        <f t="shared" si="93"/>
        <v>45470</v>
      </c>
      <c r="F1996" s="51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2179</v>
      </c>
      <c r="D1997" t="s">
        <v>2180</v>
      </c>
      <c r="E1997" s="32">
        <f t="shared" si="93"/>
        <v>45470</v>
      </c>
      <c r="F1997" s="51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2180</v>
      </c>
      <c r="D1998" t="s">
        <v>2181</v>
      </c>
      <c r="E1998" s="32">
        <f t="shared" si="93"/>
        <v>45470</v>
      </c>
      <c r="F1998" s="51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2181</v>
      </c>
      <c r="D1999" t="s">
        <v>2182</v>
      </c>
      <c r="E1999" s="32">
        <f t="shared" si="93"/>
        <v>45470</v>
      </c>
      <c r="F1999" s="51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2182</v>
      </c>
      <c r="D2000" t="s">
        <v>2183</v>
      </c>
      <c r="E2000" s="32">
        <f t="shared" si="93"/>
        <v>45470</v>
      </c>
      <c r="F2000" s="51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2183</v>
      </c>
      <c r="D2001" t="s">
        <v>2184</v>
      </c>
      <c r="E2001" s="32">
        <f t="shared" si="93"/>
        <v>45470</v>
      </c>
      <c r="F2001" s="51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2184</v>
      </c>
      <c r="D2002" t="s">
        <v>2185</v>
      </c>
      <c r="E2002" s="32">
        <f t="shared" si="93"/>
        <v>45470</v>
      </c>
      <c r="F2002" s="51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2185</v>
      </c>
      <c r="D2003" t="s">
        <v>2186</v>
      </c>
      <c r="E2003" s="32">
        <f t="shared" si="93"/>
        <v>45470</v>
      </c>
      <c r="F2003" s="51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2186</v>
      </c>
      <c r="D2004" t="s">
        <v>2187</v>
      </c>
      <c r="E2004" s="32">
        <f t="shared" si="93"/>
        <v>45470</v>
      </c>
      <c r="F2004" s="51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2187</v>
      </c>
      <c r="D2005" t="s">
        <v>2188</v>
      </c>
      <c r="E2005" s="32">
        <f t="shared" si="93"/>
        <v>45470</v>
      </c>
      <c r="F2005" s="51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2188</v>
      </c>
      <c r="D2006" t="s">
        <v>2189</v>
      </c>
      <c r="E2006" s="32">
        <f t="shared" si="93"/>
        <v>45470</v>
      </c>
      <c r="F2006" s="51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2189</v>
      </c>
      <c r="D2007" t="s">
        <v>2190</v>
      </c>
      <c r="E2007" s="32">
        <f t="shared" si="93"/>
        <v>45470</v>
      </c>
      <c r="F2007" s="51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2190</v>
      </c>
      <c r="D2008" t="s">
        <v>2191</v>
      </c>
      <c r="E2008" s="32">
        <f t="shared" si="93"/>
        <v>45470</v>
      </c>
      <c r="F2008" s="51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2191</v>
      </c>
      <c r="D2009" t="s">
        <v>2192</v>
      </c>
      <c r="E2009" s="32">
        <f t="shared" si="93"/>
        <v>45470</v>
      </c>
      <c r="F2009" s="51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2192</v>
      </c>
      <c r="D2010" t="s">
        <v>2193</v>
      </c>
      <c r="E2010" s="32">
        <f t="shared" si="93"/>
        <v>45470</v>
      </c>
      <c r="F2010" s="51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2193</v>
      </c>
      <c r="D2011" t="s">
        <v>2194</v>
      </c>
      <c r="E2011" s="32">
        <f t="shared" si="93"/>
        <v>45470</v>
      </c>
      <c r="F2011" s="51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2194</v>
      </c>
      <c r="D2012" t="s">
        <v>2195</v>
      </c>
      <c r="E2012" s="32">
        <f t="shared" si="93"/>
        <v>45470</v>
      </c>
      <c r="F2012" s="51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2195</v>
      </c>
      <c r="D2013" t="s">
        <v>2196</v>
      </c>
      <c r="E2013" s="32">
        <f t="shared" si="93"/>
        <v>45470</v>
      </c>
      <c r="F2013" s="51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2196</v>
      </c>
      <c r="D2014" t="s">
        <v>2197</v>
      </c>
      <c r="E2014" s="32">
        <f t="shared" si="93"/>
        <v>45470</v>
      </c>
      <c r="F2014" s="51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2197</v>
      </c>
      <c r="D2015" t="s">
        <v>2198</v>
      </c>
      <c r="E2015" s="32">
        <f t="shared" si="93"/>
        <v>45470</v>
      </c>
      <c r="F2015" s="51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2198</v>
      </c>
      <c r="D2016" t="s">
        <v>2199</v>
      </c>
      <c r="E2016" s="32">
        <f t="shared" si="93"/>
        <v>45470</v>
      </c>
      <c r="F2016" s="51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2199</v>
      </c>
      <c r="D2017" t="s">
        <v>2200</v>
      </c>
      <c r="E2017" s="32">
        <f t="shared" si="93"/>
        <v>45470</v>
      </c>
      <c r="F2017" s="51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2200</v>
      </c>
      <c r="D2018" t="s">
        <v>2201</v>
      </c>
      <c r="E2018" s="32">
        <f t="shared" si="93"/>
        <v>45470</v>
      </c>
      <c r="F2018" s="51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2201</v>
      </c>
      <c r="D2019" t="s">
        <v>2202</v>
      </c>
      <c r="E2019" s="32">
        <f t="shared" si="93"/>
        <v>45470</v>
      </c>
      <c r="F2019" s="51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2202</v>
      </c>
      <c r="D2020" t="s">
        <v>2203</v>
      </c>
      <c r="E2020" s="32">
        <f t="shared" si="93"/>
        <v>45470</v>
      </c>
      <c r="F2020" s="51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2203</v>
      </c>
      <c r="D2021" t="s">
        <v>2204</v>
      </c>
      <c r="E2021" s="32">
        <f t="shared" si="93"/>
        <v>45470</v>
      </c>
      <c r="F2021" s="51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2204</v>
      </c>
      <c r="D2022" t="s">
        <v>2205</v>
      </c>
      <c r="E2022" s="32">
        <f t="shared" si="93"/>
        <v>45470</v>
      </c>
      <c r="F2022" s="51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2205</v>
      </c>
      <c r="D2023" t="s">
        <v>2206</v>
      </c>
      <c r="E2023" s="32">
        <f t="shared" si="93"/>
        <v>45470</v>
      </c>
      <c r="F2023" s="51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2206</v>
      </c>
      <c r="D2024" t="s">
        <v>2207</v>
      </c>
      <c r="E2024" s="32">
        <f t="shared" si="93"/>
        <v>45470</v>
      </c>
      <c r="F2024" s="51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2207</v>
      </c>
      <c r="D2025" t="s">
        <v>2208</v>
      </c>
      <c r="E2025" s="32">
        <f t="shared" si="93"/>
        <v>45470</v>
      </c>
      <c r="F2025" s="51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2208</v>
      </c>
      <c r="D2026" t="s">
        <v>2209</v>
      </c>
      <c r="E2026" s="32">
        <f t="shared" si="93"/>
        <v>45470</v>
      </c>
      <c r="F2026" s="51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2209</v>
      </c>
      <c r="D2027" t="s">
        <v>2210</v>
      </c>
      <c r="E2027" s="32">
        <f t="shared" si="93"/>
        <v>45470</v>
      </c>
      <c r="F2027" s="51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2210</v>
      </c>
      <c r="D2028" t="s">
        <v>2211</v>
      </c>
      <c r="E2028" s="32">
        <f t="shared" si="93"/>
        <v>45470</v>
      </c>
      <c r="F2028" s="51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2211</v>
      </c>
      <c r="D2029" t="s">
        <v>2212</v>
      </c>
      <c r="E2029" s="32">
        <f t="shared" si="93"/>
        <v>45470</v>
      </c>
      <c r="F2029" s="51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2212</v>
      </c>
      <c r="D2030" t="s">
        <v>2213</v>
      </c>
      <c r="E2030" s="32">
        <f t="shared" si="93"/>
        <v>45470</v>
      </c>
      <c r="F2030" s="51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2213</v>
      </c>
      <c r="D2031" t="s">
        <v>2214</v>
      </c>
      <c r="E2031" s="32">
        <f t="shared" si="93"/>
        <v>45470</v>
      </c>
      <c r="F2031" s="51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2214</v>
      </c>
      <c r="D2032" t="s">
        <v>2215</v>
      </c>
      <c r="E2032" s="32">
        <f t="shared" si="93"/>
        <v>45470</v>
      </c>
      <c r="F2032" s="51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2215</v>
      </c>
      <c r="D2033" t="s">
        <v>2216</v>
      </c>
      <c r="E2033" s="32">
        <f t="shared" si="93"/>
        <v>45470</v>
      </c>
      <c r="F2033" s="51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2216</v>
      </c>
      <c r="D2034" t="s">
        <v>2217</v>
      </c>
      <c r="E2034" s="32">
        <f t="shared" si="93"/>
        <v>45471</v>
      </c>
      <c r="F2034" s="51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2217</v>
      </c>
      <c r="D2035" t="s">
        <v>2218</v>
      </c>
      <c r="E2035" s="32">
        <f t="shared" si="93"/>
        <v>45471</v>
      </c>
      <c r="F2035" s="51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2218</v>
      </c>
      <c r="D2036" t="s">
        <v>2219</v>
      </c>
      <c r="E2036" s="32">
        <f t="shared" si="93"/>
        <v>45471</v>
      </c>
      <c r="F2036" s="51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2219</v>
      </c>
      <c r="D2037" t="s">
        <v>2220</v>
      </c>
      <c r="E2037" s="32">
        <f t="shared" si="93"/>
        <v>45471</v>
      </c>
      <c r="F2037" s="51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2220</v>
      </c>
      <c r="D2038" t="s">
        <v>2221</v>
      </c>
      <c r="E2038" s="32">
        <f t="shared" si="93"/>
        <v>45471</v>
      </c>
      <c r="F2038" s="51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2221</v>
      </c>
      <c r="D2039" t="s">
        <v>2222</v>
      </c>
      <c r="E2039" s="32">
        <f t="shared" si="93"/>
        <v>45471</v>
      </c>
      <c r="F2039" s="51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2222</v>
      </c>
      <c r="D2040" t="s">
        <v>2223</v>
      </c>
      <c r="E2040" s="32">
        <f t="shared" si="93"/>
        <v>45471</v>
      </c>
      <c r="F2040" s="51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2223</v>
      </c>
      <c r="D2041" t="s">
        <v>2224</v>
      </c>
      <c r="E2041" s="32">
        <f t="shared" si="93"/>
        <v>45471</v>
      </c>
      <c r="F2041" s="51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2224</v>
      </c>
      <c r="D2042" t="s">
        <v>2225</v>
      </c>
      <c r="E2042" s="32">
        <f t="shared" si="93"/>
        <v>45471</v>
      </c>
      <c r="F2042" s="51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2225</v>
      </c>
      <c r="D2043" t="s">
        <v>2226</v>
      </c>
      <c r="E2043" s="32">
        <f t="shared" si="93"/>
        <v>45471</v>
      </c>
      <c r="F2043" s="51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2226</v>
      </c>
      <c r="D2044" t="s">
        <v>2227</v>
      </c>
      <c r="E2044" s="32">
        <f t="shared" si="93"/>
        <v>45471</v>
      </c>
      <c r="F2044" s="51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2227</v>
      </c>
      <c r="D2045" t="s">
        <v>2228</v>
      </c>
      <c r="E2045" s="32">
        <f t="shared" si="93"/>
        <v>45471</v>
      </c>
      <c r="F2045" s="51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2228</v>
      </c>
      <c r="D2046" t="s">
        <v>2229</v>
      </c>
      <c r="E2046" s="32">
        <f t="shared" si="93"/>
        <v>45471</v>
      </c>
      <c r="F2046" s="51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2229</v>
      </c>
      <c r="D2047" t="s">
        <v>2230</v>
      </c>
      <c r="E2047" s="32">
        <f t="shared" si="93"/>
        <v>45471</v>
      </c>
      <c r="F2047" s="51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2230</v>
      </c>
      <c r="D2048" t="s">
        <v>2231</v>
      </c>
      <c r="E2048" s="32">
        <f t="shared" si="93"/>
        <v>45471</v>
      </c>
      <c r="F2048" s="51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2231</v>
      </c>
      <c r="D2049" t="s">
        <v>2232</v>
      </c>
      <c r="E2049" s="32">
        <f t="shared" si="93"/>
        <v>45471</v>
      </c>
      <c r="F2049" s="51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2232</v>
      </c>
      <c r="D2050" t="s">
        <v>2233</v>
      </c>
      <c r="E2050" s="32">
        <f t="shared" si="93"/>
        <v>45471</v>
      </c>
      <c r="F2050" s="51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2233</v>
      </c>
      <c r="D2051" t="s">
        <v>2234</v>
      </c>
      <c r="E2051" s="32">
        <f t="shared" si="93"/>
        <v>45471</v>
      </c>
      <c r="F2051" s="51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2234</v>
      </c>
      <c r="D2052" t="s">
        <v>2235</v>
      </c>
      <c r="E2052" s="32">
        <f t="shared" ref="E2052:E2115" si="96">DATE(MID(C2052,2,4),MID(C2052,7,2),MID(C2052,10,2))</f>
        <v>45471</v>
      </c>
      <c r="F2052" s="51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2235</v>
      </c>
      <c r="D2053" t="s">
        <v>2236</v>
      </c>
      <c r="E2053" s="32">
        <f t="shared" si="96"/>
        <v>45471</v>
      </c>
      <c r="F2053" s="51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2236</v>
      </c>
      <c r="D2054" t="s">
        <v>2237</v>
      </c>
      <c r="E2054" s="32">
        <f t="shared" si="96"/>
        <v>45471</v>
      </c>
      <c r="F2054" s="51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2237</v>
      </c>
      <c r="D2055" t="s">
        <v>2238</v>
      </c>
      <c r="E2055" s="32">
        <f t="shared" si="96"/>
        <v>45471</v>
      </c>
      <c r="F2055" s="51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2238</v>
      </c>
      <c r="D2056" t="s">
        <v>2239</v>
      </c>
      <c r="E2056" s="32">
        <f t="shared" si="96"/>
        <v>45471</v>
      </c>
      <c r="F2056" s="51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2239</v>
      </c>
      <c r="D2057" t="s">
        <v>2240</v>
      </c>
      <c r="E2057" s="32">
        <f t="shared" si="96"/>
        <v>45471</v>
      </c>
      <c r="F2057" s="51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2240</v>
      </c>
      <c r="D2058" t="s">
        <v>2241</v>
      </c>
      <c r="E2058" s="32">
        <f t="shared" si="96"/>
        <v>45471</v>
      </c>
      <c r="F2058" s="51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2241</v>
      </c>
      <c r="D2059" t="s">
        <v>2242</v>
      </c>
      <c r="E2059" s="32">
        <f t="shared" si="96"/>
        <v>45471</v>
      </c>
      <c r="F2059" s="51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2242</v>
      </c>
      <c r="D2060" t="s">
        <v>2243</v>
      </c>
      <c r="E2060" s="32">
        <f t="shared" si="96"/>
        <v>45471</v>
      </c>
      <c r="F2060" s="51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2243</v>
      </c>
      <c r="D2061" t="s">
        <v>2244</v>
      </c>
      <c r="E2061" s="32">
        <f t="shared" si="96"/>
        <v>45471</v>
      </c>
      <c r="F2061" s="51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2244</v>
      </c>
      <c r="D2062" t="s">
        <v>2245</v>
      </c>
      <c r="E2062" s="32">
        <f t="shared" si="96"/>
        <v>45471</v>
      </c>
      <c r="F2062" s="51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2245</v>
      </c>
      <c r="D2063" t="s">
        <v>2246</v>
      </c>
      <c r="E2063" s="32">
        <f t="shared" si="96"/>
        <v>45471</v>
      </c>
      <c r="F2063" s="51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2246</v>
      </c>
      <c r="D2064" t="s">
        <v>2247</v>
      </c>
      <c r="E2064" s="32">
        <f t="shared" si="96"/>
        <v>45471</v>
      </c>
      <c r="F2064" s="51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2247</v>
      </c>
      <c r="D2065" t="s">
        <v>2248</v>
      </c>
      <c r="E2065" s="32">
        <f t="shared" si="96"/>
        <v>45471</v>
      </c>
      <c r="F2065" s="51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2248</v>
      </c>
      <c r="D2066" t="s">
        <v>2249</v>
      </c>
      <c r="E2066" s="32">
        <f t="shared" si="96"/>
        <v>45471</v>
      </c>
      <c r="F2066" s="51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2249</v>
      </c>
      <c r="D2067" t="s">
        <v>2250</v>
      </c>
      <c r="E2067" s="32">
        <f t="shared" si="96"/>
        <v>45471</v>
      </c>
      <c r="F2067" s="51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2250</v>
      </c>
      <c r="D2068" t="s">
        <v>2251</v>
      </c>
      <c r="E2068" s="32">
        <f t="shared" si="96"/>
        <v>45471</v>
      </c>
      <c r="F2068" s="51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2251</v>
      </c>
      <c r="D2069" t="s">
        <v>2252</v>
      </c>
      <c r="E2069" s="32">
        <f t="shared" si="96"/>
        <v>45471</v>
      </c>
      <c r="F2069" s="51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2252</v>
      </c>
      <c r="D2070" t="s">
        <v>2253</v>
      </c>
      <c r="E2070" s="32">
        <f t="shared" si="96"/>
        <v>45471</v>
      </c>
      <c r="F2070" s="51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2253</v>
      </c>
      <c r="D2071" t="s">
        <v>2254</v>
      </c>
      <c r="E2071" s="32">
        <f t="shared" si="96"/>
        <v>45471</v>
      </c>
      <c r="F2071" s="51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2254</v>
      </c>
      <c r="D2072" t="s">
        <v>2255</v>
      </c>
      <c r="E2072" s="32">
        <f t="shared" si="96"/>
        <v>45471</v>
      </c>
      <c r="F2072" s="51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2255</v>
      </c>
      <c r="D2073" t="s">
        <v>2256</v>
      </c>
      <c r="E2073" s="32">
        <f t="shared" si="96"/>
        <v>45471</v>
      </c>
      <c r="F2073" s="51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2256</v>
      </c>
      <c r="D2074" t="s">
        <v>2257</v>
      </c>
      <c r="E2074" s="32">
        <f t="shared" si="96"/>
        <v>45471</v>
      </c>
      <c r="F2074" s="51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2257</v>
      </c>
      <c r="D2075" t="s">
        <v>2258</v>
      </c>
      <c r="E2075" s="32">
        <f t="shared" si="96"/>
        <v>45471</v>
      </c>
      <c r="F2075" s="51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2258</v>
      </c>
      <c r="D2076" t="s">
        <v>2259</v>
      </c>
      <c r="E2076" s="32">
        <f t="shared" si="96"/>
        <v>45471</v>
      </c>
      <c r="F2076" s="51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2259</v>
      </c>
      <c r="D2077" t="s">
        <v>2260</v>
      </c>
      <c r="E2077" s="32">
        <f t="shared" si="96"/>
        <v>45471</v>
      </c>
      <c r="F2077" s="51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2260</v>
      </c>
      <c r="D2078" t="s">
        <v>2261</v>
      </c>
      <c r="E2078" s="32">
        <f t="shared" si="96"/>
        <v>45471</v>
      </c>
      <c r="F2078" s="51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2261</v>
      </c>
      <c r="D2079" t="s">
        <v>2262</v>
      </c>
      <c r="E2079" s="32">
        <f t="shared" si="96"/>
        <v>45471</v>
      </c>
      <c r="F2079" s="51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2262</v>
      </c>
      <c r="D2080" t="s">
        <v>2263</v>
      </c>
      <c r="E2080" s="32">
        <f t="shared" si="96"/>
        <v>45471</v>
      </c>
      <c r="F2080" s="51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2263</v>
      </c>
      <c r="D2081" t="s">
        <v>2264</v>
      </c>
      <c r="E2081" s="32">
        <f t="shared" si="96"/>
        <v>45471</v>
      </c>
      <c r="F2081" s="51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2264</v>
      </c>
      <c r="D2082" t="s">
        <v>2265</v>
      </c>
      <c r="E2082" s="32">
        <f t="shared" si="96"/>
        <v>45472</v>
      </c>
      <c r="F2082" s="51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2265</v>
      </c>
      <c r="D2083" t="s">
        <v>2266</v>
      </c>
      <c r="E2083" s="32">
        <f t="shared" si="96"/>
        <v>45472</v>
      </c>
      <c r="F2083" s="51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2266</v>
      </c>
      <c r="D2084" t="s">
        <v>2267</v>
      </c>
      <c r="E2084" s="32">
        <f t="shared" si="96"/>
        <v>45472</v>
      </c>
      <c r="F2084" s="51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2267</v>
      </c>
      <c r="D2085" t="s">
        <v>2268</v>
      </c>
      <c r="E2085" s="32">
        <f t="shared" si="96"/>
        <v>45472</v>
      </c>
      <c r="F2085" s="51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2268</v>
      </c>
      <c r="D2086" t="s">
        <v>2269</v>
      </c>
      <c r="E2086" s="32">
        <f t="shared" si="96"/>
        <v>45472</v>
      </c>
      <c r="F2086" s="51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2269</v>
      </c>
      <c r="D2087" t="s">
        <v>2270</v>
      </c>
      <c r="E2087" s="32">
        <f t="shared" si="96"/>
        <v>45472</v>
      </c>
      <c r="F2087" s="51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2270</v>
      </c>
      <c r="D2088" t="s">
        <v>10616</v>
      </c>
      <c r="E2088" s="32">
        <f t="shared" si="96"/>
        <v>45472</v>
      </c>
      <c r="F2088" s="51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10616</v>
      </c>
      <c r="D2089" t="s">
        <v>10617</v>
      </c>
      <c r="E2089" s="32">
        <f t="shared" si="96"/>
        <v>45472</v>
      </c>
      <c r="F2089" s="51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10617</v>
      </c>
      <c r="D2090" t="s">
        <v>10618</v>
      </c>
      <c r="E2090" s="32">
        <f t="shared" si="96"/>
        <v>45472</v>
      </c>
      <c r="F2090" s="51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10618</v>
      </c>
      <c r="D2091" t="s">
        <v>10619</v>
      </c>
      <c r="E2091" s="32">
        <f t="shared" si="96"/>
        <v>45472</v>
      </c>
      <c r="F2091" s="51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10619</v>
      </c>
      <c r="D2092" t="s">
        <v>10620</v>
      </c>
      <c r="E2092" s="32">
        <f t="shared" si="96"/>
        <v>45472</v>
      </c>
      <c r="F2092" s="51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10620</v>
      </c>
      <c r="D2093" t="s">
        <v>10621</v>
      </c>
      <c r="E2093" s="32">
        <f t="shared" si="96"/>
        <v>45472</v>
      </c>
      <c r="F2093" s="51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10621</v>
      </c>
      <c r="D2094" t="s">
        <v>10622</v>
      </c>
      <c r="E2094" s="32">
        <f t="shared" si="96"/>
        <v>45472</v>
      </c>
      <c r="F2094" s="51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10622</v>
      </c>
      <c r="D2095" t="s">
        <v>10623</v>
      </c>
      <c r="E2095" s="32">
        <f t="shared" si="96"/>
        <v>45472</v>
      </c>
      <c r="F2095" s="51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10623</v>
      </c>
      <c r="D2096" t="s">
        <v>10624</v>
      </c>
      <c r="E2096" s="32">
        <f t="shared" si="96"/>
        <v>45472</v>
      </c>
      <c r="F2096" s="51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10624</v>
      </c>
      <c r="D2097" t="s">
        <v>10625</v>
      </c>
      <c r="E2097" s="32">
        <f t="shared" si="96"/>
        <v>45472</v>
      </c>
      <c r="F2097" s="51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10625</v>
      </c>
      <c r="D2098" t="s">
        <v>10626</v>
      </c>
      <c r="E2098" s="32">
        <f t="shared" si="96"/>
        <v>45472</v>
      </c>
      <c r="F2098" s="51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10626</v>
      </c>
      <c r="D2099" t="s">
        <v>10627</v>
      </c>
      <c r="E2099" s="32">
        <f t="shared" si="96"/>
        <v>45472</v>
      </c>
      <c r="F2099" s="51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10627</v>
      </c>
      <c r="D2100" t="s">
        <v>10628</v>
      </c>
      <c r="E2100" s="32">
        <f t="shared" si="96"/>
        <v>45472</v>
      </c>
      <c r="F2100" s="51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10628</v>
      </c>
      <c r="D2101" t="s">
        <v>10629</v>
      </c>
      <c r="E2101" s="32">
        <f t="shared" si="96"/>
        <v>45472</v>
      </c>
      <c r="F2101" s="51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10629</v>
      </c>
      <c r="D2102" t="s">
        <v>10630</v>
      </c>
      <c r="E2102" s="32">
        <f t="shared" si="96"/>
        <v>45472</v>
      </c>
      <c r="F2102" s="51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10630</v>
      </c>
      <c r="D2103" t="s">
        <v>10631</v>
      </c>
      <c r="E2103" s="32">
        <f t="shared" si="96"/>
        <v>45472</v>
      </c>
      <c r="F2103" s="51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10631</v>
      </c>
      <c r="D2104" t="s">
        <v>10632</v>
      </c>
      <c r="E2104" s="32">
        <f t="shared" si="96"/>
        <v>45472</v>
      </c>
      <c r="F2104" s="51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10632</v>
      </c>
      <c r="D2105" t="s">
        <v>10633</v>
      </c>
      <c r="E2105" s="32">
        <f t="shared" si="96"/>
        <v>45472</v>
      </c>
      <c r="F2105" s="51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10633</v>
      </c>
      <c r="D2106" t="s">
        <v>10634</v>
      </c>
      <c r="E2106" s="32">
        <f t="shared" si="96"/>
        <v>45472</v>
      </c>
      <c r="F2106" s="51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10634</v>
      </c>
      <c r="D2107" t="s">
        <v>10635</v>
      </c>
      <c r="E2107" s="32">
        <f t="shared" si="96"/>
        <v>45472</v>
      </c>
      <c r="F2107" s="51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10635</v>
      </c>
      <c r="D2108" t="s">
        <v>10636</v>
      </c>
      <c r="E2108" s="32">
        <f t="shared" si="96"/>
        <v>45472</v>
      </c>
      <c r="F2108" s="51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10636</v>
      </c>
      <c r="D2109" t="s">
        <v>10637</v>
      </c>
      <c r="E2109" s="32">
        <f t="shared" si="96"/>
        <v>45472</v>
      </c>
      <c r="F2109" s="51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10637</v>
      </c>
      <c r="D2110" t="s">
        <v>10638</v>
      </c>
      <c r="E2110" s="32">
        <f t="shared" si="96"/>
        <v>45472</v>
      </c>
      <c r="F2110" s="51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10638</v>
      </c>
      <c r="D2111" t="s">
        <v>10639</v>
      </c>
      <c r="E2111" s="32">
        <f t="shared" si="96"/>
        <v>45472</v>
      </c>
      <c r="F2111" s="51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10639</v>
      </c>
      <c r="D2112" t="s">
        <v>10640</v>
      </c>
      <c r="E2112" s="32">
        <f t="shared" si="96"/>
        <v>45472</v>
      </c>
      <c r="F2112" s="51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10640</v>
      </c>
      <c r="D2113" t="s">
        <v>10641</v>
      </c>
      <c r="E2113" s="32">
        <f t="shared" si="96"/>
        <v>45472</v>
      </c>
      <c r="F2113" s="51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10641</v>
      </c>
      <c r="D2114" t="s">
        <v>10642</v>
      </c>
      <c r="E2114" s="32">
        <f t="shared" si="96"/>
        <v>45472</v>
      </c>
      <c r="F2114" s="51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10642</v>
      </c>
      <c r="D2115" t="s">
        <v>10643</v>
      </c>
      <c r="E2115" s="32">
        <f t="shared" si="96"/>
        <v>45472</v>
      </c>
      <c r="F2115" s="51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10643</v>
      </c>
      <c r="D2116" t="s">
        <v>10644</v>
      </c>
      <c r="E2116" s="32">
        <f t="shared" ref="E2116:E2179" si="99">DATE(MID(C2116,2,4),MID(C2116,7,2),MID(C2116,10,2))</f>
        <v>45472</v>
      </c>
      <c r="F2116" s="51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10644</v>
      </c>
      <c r="D2117" t="s">
        <v>10645</v>
      </c>
      <c r="E2117" s="32">
        <f t="shared" si="99"/>
        <v>45472</v>
      </c>
      <c r="F2117" s="51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10645</v>
      </c>
      <c r="D2118" t="s">
        <v>10646</v>
      </c>
      <c r="E2118" s="32">
        <f t="shared" si="99"/>
        <v>45472</v>
      </c>
      <c r="F2118" s="51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10646</v>
      </c>
      <c r="D2119" t="s">
        <v>10647</v>
      </c>
      <c r="E2119" s="32">
        <f t="shared" si="99"/>
        <v>45472</v>
      </c>
      <c r="F2119" s="51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10647</v>
      </c>
      <c r="D2120" t="s">
        <v>10648</v>
      </c>
      <c r="E2120" s="32">
        <f t="shared" si="99"/>
        <v>45472</v>
      </c>
      <c r="F2120" s="51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10648</v>
      </c>
      <c r="D2121" t="s">
        <v>10649</v>
      </c>
      <c r="E2121" s="32">
        <f t="shared" si="99"/>
        <v>45472</v>
      </c>
      <c r="F2121" s="51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10649</v>
      </c>
      <c r="D2122" t="s">
        <v>10650</v>
      </c>
      <c r="E2122" s="32">
        <f t="shared" si="99"/>
        <v>45472</v>
      </c>
      <c r="F2122" s="51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10650</v>
      </c>
      <c r="D2123" t="s">
        <v>10651</v>
      </c>
      <c r="E2123" s="32">
        <f t="shared" si="99"/>
        <v>45472</v>
      </c>
      <c r="F2123" s="51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10651</v>
      </c>
      <c r="D2124" t="s">
        <v>10652</v>
      </c>
      <c r="E2124" s="32">
        <f t="shared" si="99"/>
        <v>45472</v>
      </c>
      <c r="F2124" s="51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10652</v>
      </c>
      <c r="D2125" t="s">
        <v>10653</v>
      </c>
      <c r="E2125" s="32">
        <f t="shared" si="99"/>
        <v>45472</v>
      </c>
      <c r="F2125" s="51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10653</v>
      </c>
      <c r="D2126" t="s">
        <v>10654</v>
      </c>
      <c r="E2126" s="32">
        <f t="shared" si="99"/>
        <v>45472</v>
      </c>
      <c r="F2126" s="51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10654</v>
      </c>
      <c r="D2127" t="s">
        <v>10655</v>
      </c>
      <c r="E2127" s="32">
        <f t="shared" si="99"/>
        <v>45472</v>
      </c>
      <c r="F2127" s="51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10655</v>
      </c>
      <c r="D2128" t="s">
        <v>10656</v>
      </c>
      <c r="E2128" s="32">
        <f t="shared" si="99"/>
        <v>45472</v>
      </c>
      <c r="F2128" s="51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10656</v>
      </c>
      <c r="D2129" t="s">
        <v>10657</v>
      </c>
      <c r="E2129" s="32">
        <f t="shared" si="99"/>
        <v>45472</v>
      </c>
      <c r="F2129" s="51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10657</v>
      </c>
      <c r="D2130" t="s">
        <v>10658</v>
      </c>
      <c r="E2130" s="32">
        <f t="shared" si="99"/>
        <v>45473</v>
      </c>
      <c r="F2130" s="51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10658</v>
      </c>
      <c r="D2131" t="s">
        <v>10659</v>
      </c>
      <c r="E2131" s="32">
        <f t="shared" si="99"/>
        <v>45473</v>
      </c>
      <c r="F2131" s="51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10659</v>
      </c>
      <c r="D2132" t="s">
        <v>10660</v>
      </c>
      <c r="E2132" s="32">
        <f t="shared" si="99"/>
        <v>45473</v>
      </c>
      <c r="F2132" s="51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10660</v>
      </c>
      <c r="D2133" t="s">
        <v>10661</v>
      </c>
      <c r="E2133" s="32">
        <f t="shared" si="99"/>
        <v>45473</v>
      </c>
      <c r="F2133" s="51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10661</v>
      </c>
      <c r="D2134" t="s">
        <v>10662</v>
      </c>
      <c r="E2134" s="32">
        <f t="shared" si="99"/>
        <v>45473</v>
      </c>
      <c r="F2134" s="51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10662</v>
      </c>
      <c r="D2135" t="s">
        <v>10663</v>
      </c>
      <c r="E2135" s="32">
        <f t="shared" si="99"/>
        <v>45473</v>
      </c>
      <c r="F2135" s="51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10663</v>
      </c>
      <c r="D2136" t="s">
        <v>10664</v>
      </c>
      <c r="E2136" s="32">
        <f t="shared" si="99"/>
        <v>45473</v>
      </c>
      <c r="F2136" s="51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10664</v>
      </c>
      <c r="D2137" t="s">
        <v>10665</v>
      </c>
      <c r="E2137" s="32">
        <f t="shared" si="99"/>
        <v>45473</v>
      </c>
      <c r="F2137" s="51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10665</v>
      </c>
      <c r="D2138" t="s">
        <v>10666</v>
      </c>
      <c r="E2138" s="32">
        <f t="shared" si="99"/>
        <v>45473</v>
      </c>
      <c r="F2138" s="51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10666</v>
      </c>
      <c r="D2139" t="s">
        <v>10667</v>
      </c>
      <c r="E2139" s="32">
        <f t="shared" si="99"/>
        <v>45473</v>
      </c>
      <c r="F2139" s="51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10667</v>
      </c>
      <c r="D2140" t="s">
        <v>10668</v>
      </c>
      <c r="E2140" s="32">
        <f t="shared" si="99"/>
        <v>45473</v>
      </c>
      <c r="F2140" s="51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10668</v>
      </c>
      <c r="D2141" t="s">
        <v>10669</v>
      </c>
      <c r="E2141" s="32">
        <f t="shared" si="99"/>
        <v>45473</v>
      </c>
      <c r="F2141" s="51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10669</v>
      </c>
      <c r="D2142" t="s">
        <v>10670</v>
      </c>
      <c r="E2142" s="32">
        <f t="shared" si="99"/>
        <v>45473</v>
      </c>
      <c r="F2142" s="51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10670</v>
      </c>
      <c r="D2143" t="s">
        <v>10671</v>
      </c>
      <c r="E2143" s="32">
        <f t="shared" si="99"/>
        <v>45473</v>
      </c>
      <c r="F2143" s="51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10671</v>
      </c>
      <c r="D2144" t="s">
        <v>10672</v>
      </c>
      <c r="E2144" s="32">
        <f t="shared" si="99"/>
        <v>45473</v>
      </c>
      <c r="F2144" s="51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10672</v>
      </c>
      <c r="D2145" t="s">
        <v>10673</v>
      </c>
      <c r="E2145" s="32">
        <f t="shared" si="99"/>
        <v>45473</v>
      </c>
      <c r="F2145" s="51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10673</v>
      </c>
      <c r="D2146" t="s">
        <v>10674</v>
      </c>
      <c r="E2146" s="32">
        <f t="shared" si="99"/>
        <v>45473</v>
      </c>
      <c r="F2146" s="51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10674</v>
      </c>
      <c r="D2147" t="s">
        <v>10675</v>
      </c>
      <c r="E2147" s="32">
        <f t="shared" si="99"/>
        <v>45473</v>
      </c>
      <c r="F2147" s="51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10675</v>
      </c>
      <c r="D2148" t="s">
        <v>10676</v>
      </c>
      <c r="E2148" s="32">
        <f t="shared" si="99"/>
        <v>45473</v>
      </c>
      <c r="F2148" s="51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10676</v>
      </c>
      <c r="D2149" t="s">
        <v>10677</v>
      </c>
      <c r="E2149" s="32">
        <f t="shared" si="99"/>
        <v>45473</v>
      </c>
      <c r="F2149" s="51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10677</v>
      </c>
      <c r="D2150" t="s">
        <v>10678</v>
      </c>
      <c r="E2150" s="32">
        <f t="shared" si="99"/>
        <v>45473</v>
      </c>
      <c r="F2150" s="51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10678</v>
      </c>
      <c r="D2151" t="s">
        <v>10679</v>
      </c>
      <c r="E2151" s="32">
        <f t="shared" si="99"/>
        <v>45473</v>
      </c>
      <c r="F2151" s="51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10679</v>
      </c>
      <c r="D2152" t="s">
        <v>10680</v>
      </c>
      <c r="E2152" s="32">
        <f t="shared" si="99"/>
        <v>45473</v>
      </c>
      <c r="F2152" s="51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10680</v>
      </c>
      <c r="D2153" t="s">
        <v>10681</v>
      </c>
      <c r="E2153" s="32">
        <f t="shared" si="99"/>
        <v>45473</v>
      </c>
      <c r="F2153" s="51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10681</v>
      </c>
      <c r="D2154" t="s">
        <v>10682</v>
      </c>
      <c r="E2154" s="32">
        <f t="shared" si="99"/>
        <v>45473</v>
      </c>
      <c r="F2154" s="51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10682</v>
      </c>
      <c r="D2155" t="s">
        <v>10683</v>
      </c>
      <c r="E2155" s="32">
        <f t="shared" si="99"/>
        <v>45473</v>
      </c>
      <c r="F2155" s="51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10683</v>
      </c>
      <c r="D2156" t="s">
        <v>10684</v>
      </c>
      <c r="E2156" s="32">
        <f t="shared" si="99"/>
        <v>45473</v>
      </c>
      <c r="F2156" s="51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10684</v>
      </c>
      <c r="D2157" t="s">
        <v>10685</v>
      </c>
      <c r="E2157" s="32">
        <f t="shared" si="99"/>
        <v>45473</v>
      </c>
      <c r="F2157" s="51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10685</v>
      </c>
      <c r="D2158" t="s">
        <v>10686</v>
      </c>
      <c r="E2158" s="32">
        <f t="shared" si="99"/>
        <v>45473</v>
      </c>
      <c r="F2158" s="51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10686</v>
      </c>
      <c r="D2159" t="s">
        <v>10687</v>
      </c>
      <c r="E2159" s="32">
        <f t="shared" si="99"/>
        <v>45473</v>
      </c>
      <c r="F2159" s="51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10687</v>
      </c>
      <c r="D2160" t="s">
        <v>10688</v>
      </c>
      <c r="E2160" s="32">
        <f t="shared" si="99"/>
        <v>45473</v>
      </c>
      <c r="F2160" s="51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10688</v>
      </c>
      <c r="D2161" t="s">
        <v>10689</v>
      </c>
      <c r="E2161" s="32">
        <f t="shared" si="99"/>
        <v>45473</v>
      </c>
      <c r="F2161" s="51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10689</v>
      </c>
      <c r="D2162" t="s">
        <v>10690</v>
      </c>
      <c r="E2162" s="32">
        <f t="shared" si="99"/>
        <v>45473</v>
      </c>
      <c r="F2162" s="51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10690</v>
      </c>
      <c r="D2163" t="s">
        <v>10691</v>
      </c>
      <c r="E2163" s="32">
        <f t="shared" si="99"/>
        <v>45473</v>
      </c>
      <c r="F2163" s="51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10691</v>
      </c>
      <c r="D2164" t="s">
        <v>10692</v>
      </c>
      <c r="E2164" s="32">
        <f t="shared" si="99"/>
        <v>45473</v>
      </c>
      <c r="F2164" s="51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10692</v>
      </c>
      <c r="D2165" t="s">
        <v>10693</v>
      </c>
      <c r="E2165" s="32">
        <f t="shared" si="99"/>
        <v>45473</v>
      </c>
      <c r="F2165" s="51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10693</v>
      </c>
      <c r="D2166" t="s">
        <v>10694</v>
      </c>
      <c r="E2166" s="32">
        <f t="shared" si="99"/>
        <v>45473</v>
      </c>
      <c r="F2166" s="51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10694</v>
      </c>
      <c r="D2167" t="s">
        <v>10695</v>
      </c>
      <c r="E2167" s="32">
        <f t="shared" si="99"/>
        <v>45473</v>
      </c>
      <c r="F2167" s="51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10695</v>
      </c>
      <c r="D2168" t="s">
        <v>10696</v>
      </c>
      <c r="E2168" s="32">
        <f t="shared" si="99"/>
        <v>45473</v>
      </c>
      <c r="F2168" s="51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10696</v>
      </c>
      <c r="D2169" t="s">
        <v>10697</v>
      </c>
      <c r="E2169" s="32">
        <f t="shared" si="99"/>
        <v>45473</v>
      </c>
      <c r="F2169" s="51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10697</v>
      </c>
      <c r="D2170" t="s">
        <v>10698</v>
      </c>
      <c r="E2170" s="32">
        <f t="shared" si="99"/>
        <v>45473</v>
      </c>
      <c r="F2170" s="51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10698</v>
      </c>
      <c r="D2171" t="s">
        <v>10699</v>
      </c>
      <c r="E2171" s="32">
        <f t="shared" si="99"/>
        <v>45473</v>
      </c>
      <c r="F2171" s="51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10699</v>
      </c>
      <c r="D2172" t="s">
        <v>10700</v>
      </c>
      <c r="E2172" s="32">
        <f t="shared" si="99"/>
        <v>45473</v>
      </c>
      <c r="F2172" s="51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10700</v>
      </c>
      <c r="D2173" t="s">
        <v>10701</v>
      </c>
      <c r="E2173" s="32">
        <f t="shared" si="99"/>
        <v>45473</v>
      </c>
      <c r="F2173" s="51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10701</v>
      </c>
      <c r="D2174" t="s">
        <v>10702</v>
      </c>
      <c r="E2174" s="32">
        <f t="shared" si="99"/>
        <v>45473</v>
      </c>
      <c r="F2174" s="51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10702</v>
      </c>
      <c r="D2175" t="s">
        <v>10703</v>
      </c>
      <c r="E2175" s="32">
        <f t="shared" si="99"/>
        <v>45473</v>
      </c>
      <c r="F2175" s="51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10703</v>
      </c>
      <c r="D2176" t="s">
        <v>10704</v>
      </c>
      <c r="E2176" s="32">
        <f t="shared" si="99"/>
        <v>45473</v>
      </c>
      <c r="F2176" s="51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10704</v>
      </c>
      <c r="D2177" t="s">
        <v>10705</v>
      </c>
      <c r="E2177" s="32">
        <f t="shared" si="99"/>
        <v>45473</v>
      </c>
      <c r="F2177" s="51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10705</v>
      </c>
      <c r="D2178" t="s">
        <v>10706</v>
      </c>
      <c r="E2178" s="32">
        <f t="shared" si="99"/>
        <v>45474</v>
      </c>
      <c r="F2178" s="51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10706</v>
      </c>
      <c r="D2179" t="s">
        <v>10707</v>
      </c>
      <c r="E2179" s="32">
        <f t="shared" si="99"/>
        <v>45474</v>
      </c>
      <c r="F2179" s="51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10707</v>
      </c>
      <c r="D2180" t="s">
        <v>10708</v>
      </c>
      <c r="E2180" s="32">
        <f t="shared" ref="E2180:E2243" si="102">DATE(MID(C2180,2,4),MID(C2180,7,2),MID(C2180,10,2))</f>
        <v>45474</v>
      </c>
      <c r="F2180" s="51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10708</v>
      </c>
      <c r="D2181" t="s">
        <v>10709</v>
      </c>
      <c r="E2181" s="32">
        <f t="shared" si="102"/>
        <v>45474</v>
      </c>
      <c r="F2181" s="51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10709</v>
      </c>
      <c r="D2182" t="s">
        <v>10710</v>
      </c>
      <c r="E2182" s="32">
        <f t="shared" si="102"/>
        <v>45474</v>
      </c>
      <c r="F2182" s="51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10710</v>
      </c>
      <c r="D2183" t="s">
        <v>10711</v>
      </c>
      <c r="E2183" s="32">
        <f t="shared" si="102"/>
        <v>45474</v>
      </c>
      <c r="F2183" s="51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10711</v>
      </c>
      <c r="D2184" t="s">
        <v>10712</v>
      </c>
      <c r="E2184" s="32">
        <f t="shared" si="102"/>
        <v>45474</v>
      </c>
      <c r="F2184" s="51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10712</v>
      </c>
      <c r="D2185" t="s">
        <v>10713</v>
      </c>
      <c r="E2185" s="32">
        <f t="shared" si="102"/>
        <v>45474</v>
      </c>
      <c r="F2185" s="51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10713</v>
      </c>
      <c r="D2186" t="s">
        <v>10714</v>
      </c>
      <c r="E2186" s="32">
        <f t="shared" si="102"/>
        <v>45474</v>
      </c>
      <c r="F2186" s="51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10714</v>
      </c>
      <c r="D2187" t="s">
        <v>10715</v>
      </c>
      <c r="E2187" s="32">
        <f t="shared" si="102"/>
        <v>45474</v>
      </c>
      <c r="F2187" s="51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10715</v>
      </c>
      <c r="D2188" t="s">
        <v>10716</v>
      </c>
      <c r="E2188" s="32">
        <f t="shared" si="102"/>
        <v>45474</v>
      </c>
      <c r="F2188" s="51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10716</v>
      </c>
      <c r="D2189" t="s">
        <v>10717</v>
      </c>
      <c r="E2189" s="32">
        <f t="shared" si="102"/>
        <v>45474</v>
      </c>
      <c r="F2189" s="51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10717</v>
      </c>
      <c r="D2190" t="s">
        <v>10718</v>
      </c>
      <c r="E2190" s="32">
        <f t="shared" si="102"/>
        <v>45474</v>
      </c>
      <c r="F2190" s="51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10718</v>
      </c>
      <c r="D2191" t="s">
        <v>10719</v>
      </c>
      <c r="E2191" s="32">
        <f t="shared" si="102"/>
        <v>45474</v>
      </c>
      <c r="F2191" s="51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10719</v>
      </c>
      <c r="D2192" t="s">
        <v>10720</v>
      </c>
      <c r="E2192" s="32">
        <f t="shared" si="102"/>
        <v>45474</v>
      </c>
      <c r="F2192" s="51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10720</v>
      </c>
      <c r="D2193" t="s">
        <v>10721</v>
      </c>
      <c r="E2193" s="32">
        <f t="shared" si="102"/>
        <v>45474</v>
      </c>
      <c r="F2193" s="51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10721</v>
      </c>
      <c r="D2194" t="s">
        <v>10722</v>
      </c>
      <c r="E2194" s="32">
        <f t="shared" si="102"/>
        <v>45474</v>
      </c>
      <c r="F2194" s="51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10722</v>
      </c>
      <c r="D2195" t="s">
        <v>10723</v>
      </c>
      <c r="E2195" s="32">
        <f t="shared" si="102"/>
        <v>45474</v>
      </c>
      <c r="F2195" s="51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10723</v>
      </c>
      <c r="D2196" t="s">
        <v>10724</v>
      </c>
      <c r="E2196" s="32">
        <f t="shared" si="102"/>
        <v>45474</v>
      </c>
      <c r="F2196" s="51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10724</v>
      </c>
      <c r="D2197" t="s">
        <v>10725</v>
      </c>
      <c r="E2197" s="32">
        <f t="shared" si="102"/>
        <v>45474</v>
      </c>
      <c r="F2197" s="51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10725</v>
      </c>
      <c r="D2198" t="s">
        <v>10726</v>
      </c>
      <c r="E2198" s="32">
        <f t="shared" si="102"/>
        <v>45474</v>
      </c>
      <c r="F2198" s="51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10726</v>
      </c>
      <c r="D2199" t="s">
        <v>10727</v>
      </c>
      <c r="E2199" s="32">
        <f t="shared" si="102"/>
        <v>45474</v>
      </c>
      <c r="F2199" s="51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10727</v>
      </c>
      <c r="D2200" t="s">
        <v>10728</v>
      </c>
      <c r="E2200" s="32">
        <f t="shared" si="102"/>
        <v>45474</v>
      </c>
      <c r="F2200" s="51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10728</v>
      </c>
      <c r="D2201" t="s">
        <v>10729</v>
      </c>
      <c r="E2201" s="32">
        <f t="shared" si="102"/>
        <v>45474</v>
      </c>
      <c r="F2201" s="51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10729</v>
      </c>
      <c r="D2202" t="s">
        <v>10730</v>
      </c>
      <c r="E2202" s="32">
        <f t="shared" si="102"/>
        <v>45474</v>
      </c>
      <c r="F2202" s="51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10730</v>
      </c>
      <c r="D2203" t="s">
        <v>10731</v>
      </c>
      <c r="E2203" s="32">
        <f t="shared" si="102"/>
        <v>45474</v>
      </c>
      <c r="F2203" s="51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10731</v>
      </c>
      <c r="D2204" t="s">
        <v>10732</v>
      </c>
      <c r="E2204" s="32">
        <f t="shared" si="102"/>
        <v>45474</v>
      </c>
      <c r="F2204" s="51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10732</v>
      </c>
      <c r="D2205" t="s">
        <v>10733</v>
      </c>
      <c r="E2205" s="32">
        <f t="shared" si="102"/>
        <v>45474</v>
      </c>
      <c r="F2205" s="51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10733</v>
      </c>
      <c r="D2206" t="s">
        <v>10734</v>
      </c>
      <c r="E2206" s="32">
        <f t="shared" si="102"/>
        <v>45474</v>
      </c>
      <c r="F2206" s="51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10734</v>
      </c>
      <c r="D2207" t="s">
        <v>10735</v>
      </c>
      <c r="E2207" s="32">
        <f t="shared" si="102"/>
        <v>45474</v>
      </c>
      <c r="F2207" s="51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10735</v>
      </c>
      <c r="D2208" t="s">
        <v>10736</v>
      </c>
      <c r="E2208" s="32">
        <f t="shared" si="102"/>
        <v>45474</v>
      </c>
      <c r="F2208" s="51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10736</v>
      </c>
      <c r="D2209" t="s">
        <v>10737</v>
      </c>
      <c r="E2209" s="32">
        <f t="shared" si="102"/>
        <v>45474</v>
      </c>
      <c r="F2209" s="51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10737</v>
      </c>
      <c r="D2210" t="s">
        <v>10738</v>
      </c>
      <c r="E2210" s="32">
        <f t="shared" si="102"/>
        <v>45474</v>
      </c>
      <c r="F2210" s="51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10738</v>
      </c>
      <c r="D2211" t="s">
        <v>10739</v>
      </c>
      <c r="E2211" s="32">
        <f t="shared" si="102"/>
        <v>45474</v>
      </c>
      <c r="F2211" s="51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10739</v>
      </c>
      <c r="D2212" t="s">
        <v>10740</v>
      </c>
      <c r="E2212" s="32">
        <f t="shared" si="102"/>
        <v>45474</v>
      </c>
      <c r="F2212" s="51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10740</v>
      </c>
      <c r="D2213" t="s">
        <v>10741</v>
      </c>
      <c r="E2213" s="32">
        <f t="shared" si="102"/>
        <v>45474</v>
      </c>
      <c r="F2213" s="51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10741</v>
      </c>
      <c r="D2214" t="s">
        <v>10742</v>
      </c>
      <c r="E2214" s="32">
        <f t="shared" si="102"/>
        <v>45474</v>
      </c>
      <c r="F2214" s="51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10742</v>
      </c>
      <c r="D2215" t="s">
        <v>10743</v>
      </c>
      <c r="E2215" s="32">
        <f t="shared" si="102"/>
        <v>45474</v>
      </c>
      <c r="F2215" s="51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10743</v>
      </c>
      <c r="D2216" t="s">
        <v>10744</v>
      </c>
      <c r="E2216" s="32">
        <f t="shared" si="102"/>
        <v>45474</v>
      </c>
      <c r="F2216" s="51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10744</v>
      </c>
      <c r="D2217" t="s">
        <v>10745</v>
      </c>
      <c r="E2217" s="32">
        <f t="shared" si="102"/>
        <v>45474</v>
      </c>
      <c r="F2217" s="51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10745</v>
      </c>
      <c r="D2218" t="s">
        <v>10746</v>
      </c>
      <c r="E2218" s="32">
        <f t="shared" si="102"/>
        <v>45474</v>
      </c>
      <c r="F2218" s="51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10746</v>
      </c>
      <c r="D2219" t="s">
        <v>10747</v>
      </c>
      <c r="E2219" s="32">
        <f t="shared" si="102"/>
        <v>45474</v>
      </c>
      <c r="F2219" s="51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10747</v>
      </c>
      <c r="D2220" t="s">
        <v>10748</v>
      </c>
      <c r="E2220" s="32">
        <f t="shared" si="102"/>
        <v>45474</v>
      </c>
      <c r="F2220" s="51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10748</v>
      </c>
      <c r="D2221" t="s">
        <v>10749</v>
      </c>
      <c r="E2221" s="32">
        <f t="shared" si="102"/>
        <v>45474</v>
      </c>
      <c r="F2221" s="51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10749</v>
      </c>
      <c r="D2222" t="s">
        <v>10750</v>
      </c>
      <c r="E2222" s="32">
        <f t="shared" si="102"/>
        <v>45474</v>
      </c>
      <c r="F2222" s="51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10750</v>
      </c>
      <c r="D2223" t="s">
        <v>10751</v>
      </c>
      <c r="E2223" s="32">
        <f t="shared" si="102"/>
        <v>45474</v>
      </c>
      <c r="F2223" s="51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10751</v>
      </c>
      <c r="D2224" t="s">
        <v>10752</v>
      </c>
      <c r="E2224" s="32">
        <f t="shared" si="102"/>
        <v>45474</v>
      </c>
      <c r="F2224" s="51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10752</v>
      </c>
      <c r="D2225" t="s">
        <v>10753</v>
      </c>
      <c r="E2225" s="32">
        <f t="shared" si="102"/>
        <v>45474</v>
      </c>
      <c r="F2225" s="51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10753</v>
      </c>
      <c r="D2226" t="s">
        <v>10754</v>
      </c>
      <c r="E2226" s="32">
        <f t="shared" si="102"/>
        <v>45475</v>
      </c>
      <c r="F2226" s="51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10754</v>
      </c>
      <c r="D2227" t="s">
        <v>2271</v>
      </c>
      <c r="E2227" s="32">
        <f t="shared" si="102"/>
        <v>45475</v>
      </c>
      <c r="F2227" s="51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2271</v>
      </c>
      <c r="D2228" t="s">
        <v>2272</v>
      </c>
      <c r="E2228" s="32">
        <f t="shared" si="102"/>
        <v>45475</v>
      </c>
      <c r="F2228" s="51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2272</v>
      </c>
      <c r="D2229" t="s">
        <v>2273</v>
      </c>
      <c r="E2229" s="32">
        <f t="shared" si="102"/>
        <v>45475</v>
      </c>
      <c r="F2229" s="51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2273</v>
      </c>
      <c r="D2230" t="s">
        <v>2274</v>
      </c>
      <c r="E2230" s="32">
        <f t="shared" si="102"/>
        <v>45475</v>
      </c>
      <c r="F2230" s="51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2274</v>
      </c>
      <c r="D2231" t="s">
        <v>2275</v>
      </c>
      <c r="E2231" s="32">
        <f t="shared" si="102"/>
        <v>45475</v>
      </c>
      <c r="F2231" s="51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2275</v>
      </c>
      <c r="D2232" t="s">
        <v>2276</v>
      </c>
      <c r="E2232" s="32">
        <f t="shared" si="102"/>
        <v>45475</v>
      </c>
      <c r="F2232" s="51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2276</v>
      </c>
      <c r="D2233" t="s">
        <v>2277</v>
      </c>
      <c r="E2233" s="32">
        <f t="shared" si="102"/>
        <v>45475</v>
      </c>
      <c r="F2233" s="51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2277</v>
      </c>
      <c r="D2234" t="s">
        <v>2278</v>
      </c>
      <c r="E2234" s="32">
        <f t="shared" si="102"/>
        <v>45475</v>
      </c>
      <c r="F2234" s="51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2278</v>
      </c>
      <c r="D2235" t="s">
        <v>2279</v>
      </c>
      <c r="E2235" s="32">
        <f t="shared" si="102"/>
        <v>45475</v>
      </c>
      <c r="F2235" s="51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2279</v>
      </c>
      <c r="D2236" t="s">
        <v>2280</v>
      </c>
      <c r="E2236" s="32">
        <f t="shared" si="102"/>
        <v>45475</v>
      </c>
      <c r="F2236" s="51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2280</v>
      </c>
      <c r="D2237" t="s">
        <v>2281</v>
      </c>
      <c r="E2237" s="32">
        <f t="shared" si="102"/>
        <v>45475</v>
      </c>
      <c r="F2237" s="51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2281</v>
      </c>
      <c r="D2238" t="s">
        <v>2282</v>
      </c>
      <c r="E2238" s="32">
        <f t="shared" si="102"/>
        <v>45475</v>
      </c>
      <c r="F2238" s="51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2282</v>
      </c>
      <c r="D2239" t="s">
        <v>2283</v>
      </c>
      <c r="E2239" s="32">
        <f t="shared" si="102"/>
        <v>45475</v>
      </c>
      <c r="F2239" s="51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2283</v>
      </c>
      <c r="D2240" t="s">
        <v>2284</v>
      </c>
      <c r="E2240" s="32">
        <f t="shared" si="102"/>
        <v>45475</v>
      </c>
      <c r="F2240" s="51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2284</v>
      </c>
      <c r="D2241" t="s">
        <v>2285</v>
      </c>
      <c r="E2241" s="32">
        <f t="shared" si="102"/>
        <v>45475</v>
      </c>
      <c r="F2241" s="51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2285</v>
      </c>
      <c r="D2242" t="s">
        <v>2286</v>
      </c>
      <c r="E2242" s="32">
        <f t="shared" si="102"/>
        <v>45475</v>
      </c>
      <c r="F2242" s="51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2286</v>
      </c>
      <c r="D2243" t="s">
        <v>2287</v>
      </c>
      <c r="E2243" s="32">
        <f t="shared" si="102"/>
        <v>45475</v>
      </c>
      <c r="F2243" s="51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2287</v>
      </c>
      <c r="D2244" t="s">
        <v>2288</v>
      </c>
      <c r="E2244" s="32">
        <f t="shared" ref="E2244:E2307" si="105">DATE(MID(C2244,2,4),MID(C2244,7,2),MID(C2244,10,2))</f>
        <v>45475</v>
      </c>
      <c r="F2244" s="51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2288</v>
      </c>
      <c r="D2245" t="s">
        <v>2289</v>
      </c>
      <c r="E2245" s="32">
        <f t="shared" si="105"/>
        <v>45475</v>
      </c>
      <c r="F2245" s="51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2289</v>
      </c>
      <c r="D2246" t="s">
        <v>2290</v>
      </c>
      <c r="E2246" s="32">
        <f t="shared" si="105"/>
        <v>45475</v>
      </c>
      <c r="F2246" s="51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2290</v>
      </c>
      <c r="D2247" t="s">
        <v>2291</v>
      </c>
      <c r="E2247" s="32">
        <f t="shared" si="105"/>
        <v>45475</v>
      </c>
      <c r="F2247" s="51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2291</v>
      </c>
      <c r="D2248" t="s">
        <v>2292</v>
      </c>
      <c r="E2248" s="32">
        <f t="shared" si="105"/>
        <v>45475</v>
      </c>
      <c r="F2248" s="51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2292</v>
      </c>
      <c r="D2249" t="s">
        <v>2293</v>
      </c>
      <c r="E2249" s="32">
        <f t="shared" si="105"/>
        <v>45475</v>
      </c>
      <c r="F2249" s="51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2293</v>
      </c>
      <c r="D2250" t="s">
        <v>2294</v>
      </c>
      <c r="E2250" s="32">
        <f t="shared" si="105"/>
        <v>45475</v>
      </c>
      <c r="F2250" s="51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2294</v>
      </c>
      <c r="D2251" t="s">
        <v>2295</v>
      </c>
      <c r="E2251" s="32">
        <f t="shared" si="105"/>
        <v>45475</v>
      </c>
      <c r="F2251" s="51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2295</v>
      </c>
      <c r="D2252" t="s">
        <v>2296</v>
      </c>
      <c r="E2252" s="32">
        <f t="shared" si="105"/>
        <v>45475</v>
      </c>
      <c r="F2252" s="51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2296</v>
      </c>
      <c r="D2253" t="s">
        <v>2297</v>
      </c>
      <c r="E2253" s="32">
        <f t="shared" si="105"/>
        <v>45475</v>
      </c>
      <c r="F2253" s="51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2297</v>
      </c>
      <c r="D2254" t="s">
        <v>2298</v>
      </c>
      <c r="E2254" s="32">
        <f t="shared" si="105"/>
        <v>45475</v>
      </c>
      <c r="F2254" s="51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2298</v>
      </c>
      <c r="D2255" t="s">
        <v>2299</v>
      </c>
      <c r="E2255" s="32">
        <f t="shared" si="105"/>
        <v>45475</v>
      </c>
      <c r="F2255" s="51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2299</v>
      </c>
      <c r="D2256" t="s">
        <v>2300</v>
      </c>
      <c r="E2256" s="32">
        <f t="shared" si="105"/>
        <v>45475</v>
      </c>
      <c r="F2256" s="51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2300</v>
      </c>
      <c r="D2257" t="s">
        <v>2301</v>
      </c>
      <c r="E2257" s="32">
        <f t="shared" si="105"/>
        <v>45475</v>
      </c>
      <c r="F2257" s="51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2301</v>
      </c>
      <c r="D2258" t="s">
        <v>2302</v>
      </c>
      <c r="E2258" s="32">
        <f t="shared" si="105"/>
        <v>45475</v>
      </c>
      <c r="F2258" s="51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2302</v>
      </c>
      <c r="D2259" t="s">
        <v>2303</v>
      </c>
      <c r="E2259" s="32">
        <f t="shared" si="105"/>
        <v>45475</v>
      </c>
      <c r="F2259" s="51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2303</v>
      </c>
      <c r="D2260" t="s">
        <v>2304</v>
      </c>
      <c r="E2260" s="32">
        <f t="shared" si="105"/>
        <v>45475</v>
      </c>
      <c r="F2260" s="51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2304</v>
      </c>
      <c r="D2261" t="s">
        <v>2305</v>
      </c>
      <c r="E2261" s="32">
        <f t="shared" si="105"/>
        <v>45475</v>
      </c>
      <c r="F2261" s="51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2305</v>
      </c>
      <c r="D2262" t="s">
        <v>2306</v>
      </c>
      <c r="E2262" s="32">
        <f t="shared" si="105"/>
        <v>45475</v>
      </c>
      <c r="F2262" s="51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2306</v>
      </c>
      <c r="D2263" t="s">
        <v>2307</v>
      </c>
      <c r="E2263" s="32">
        <f t="shared" si="105"/>
        <v>45475</v>
      </c>
      <c r="F2263" s="51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2307</v>
      </c>
      <c r="D2264" t="s">
        <v>2308</v>
      </c>
      <c r="E2264" s="32">
        <f t="shared" si="105"/>
        <v>45475</v>
      </c>
      <c r="F2264" s="51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2308</v>
      </c>
      <c r="D2265" t="s">
        <v>2309</v>
      </c>
      <c r="E2265" s="32">
        <f t="shared" si="105"/>
        <v>45475</v>
      </c>
      <c r="F2265" s="51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2309</v>
      </c>
      <c r="D2266" t="s">
        <v>2310</v>
      </c>
      <c r="E2266" s="32">
        <f t="shared" si="105"/>
        <v>45475</v>
      </c>
      <c r="F2266" s="51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2310</v>
      </c>
      <c r="D2267" t="s">
        <v>2311</v>
      </c>
      <c r="E2267" s="32">
        <f t="shared" si="105"/>
        <v>45475</v>
      </c>
      <c r="F2267" s="51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2311</v>
      </c>
      <c r="D2268" t="s">
        <v>2312</v>
      </c>
      <c r="E2268" s="32">
        <f t="shared" si="105"/>
        <v>45475</v>
      </c>
      <c r="F2268" s="51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2312</v>
      </c>
      <c r="D2269" t="s">
        <v>2313</v>
      </c>
      <c r="E2269" s="32">
        <f t="shared" si="105"/>
        <v>45475</v>
      </c>
      <c r="F2269" s="51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2313</v>
      </c>
      <c r="D2270" t="s">
        <v>2314</v>
      </c>
      <c r="E2270" s="32">
        <f t="shared" si="105"/>
        <v>45475</v>
      </c>
      <c r="F2270" s="51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2314</v>
      </c>
      <c r="D2271" t="s">
        <v>2315</v>
      </c>
      <c r="E2271" s="32">
        <f t="shared" si="105"/>
        <v>45475</v>
      </c>
      <c r="F2271" s="51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2315</v>
      </c>
      <c r="D2272" t="s">
        <v>2316</v>
      </c>
      <c r="E2272" s="32">
        <f t="shared" si="105"/>
        <v>45475</v>
      </c>
      <c r="F2272" s="51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2316</v>
      </c>
      <c r="D2273" t="s">
        <v>2317</v>
      </c>
      <c r="E2273" s="32">
        <f t="shared" si="105"/>
        <v>45475</v>
      </c>
      <c r="F2273" s="51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2317</v>
      </c>
      <c r="D2274" t="s">
        <v>2318</v>
      </c>
      <c r="E2274" s="32">
        <f t="shared" si="105"/>
        <v>45476</v>
      </c>
      <c r="F2274" s="51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2318</v>
      </c>
      <c r="D2275" t="s">
        <v>2319</v>
      </c>
      <c r="E2275" s="32">
        <f t="shared" si="105"/>
        <v>45476</v>
      </c>
      <c r="F2275" s="51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2319</v>
      </c>
      <c r="D2276" t="s">
        <v>2320</v>
      </c>
      <c r="E2276" s="32">
        <f t="shared" si="105"/>
        <v>45476</v>
      </c>
      <c r="F2276" s="51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2320</v>
      </c>
      <c r="D2277" t="s">
        <v>2321</v>
      </c>
      <c r="E2277" s="32">
        <f t="shared" si="105"/>
        <v>45476</v>
      </c>
      <c r="F2277" s="51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2321</v>
      </c>
      <c r="D2278" t="s">
        <v>2322</v>
      </c>
      <c r="E2278" s="32">
        <f t="shared" si="105"/>
        <v>45476</v>
      </c>
      <c r="F2278" s="51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2322</v>
      </c>
      <c r="D2279" t="s">
        <v>2323</v>
      </c>
      <c r="E2279" s="32">
        <f t="shared" si="105"/>
        <v>45476</v>
      </c>
      <c r="F2279" s="51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2323</v>
      </c>
      <c r="D2280" t="s">
        <v>2324</v>
      </c>
      <c r="E2280" s="32">
        <f t="shared" si="105"/>
        <v>45476</v>
      </c>
      <c r="F2280" s="51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2324</v>
      </c>
      <c r="D2281" t="s">
        <v>2325</v>
      </c>
      <c r="E2281" s="32">
        <f t="shared" si="105"/>
        <v>45476</v>
      </c>
      <c r="F2281" s="51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2325</v>
      </c>
      <c r="D2282" t="s">
        <v>2326</v>
      </c>
      <c r="E2282" s="32">
        <f t="shared" si="105"/>
        <v>45476</v>
      </c>
      <c r="F2282" s="51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2326</v>
      </c>
      <c r="D2283" t="s">
        <v>2327</v>
      </c>
      <c r="E2283" s="32">
        <f t="shared" si="105"/>
        <v>45476</v>
      </c>
      <c r="F2283" s="51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2327</v>
      </c>
      <c r="D2284" t="s">
        <v>2328</v>
      </c>
      <c r="E2284" s="32">
        <f t="shared" si="105"/>
        <v>45476</v>
      </c>
      <c r="F2284" s="51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2328</v>
      </c>
      <c r="D2285" t="s">
        <v>2329</v>
      </c>
      <c r="E2285" s="32">
        <f t="shared" si="105"/>
        <v>45476</v>
      </c>
      <c r="F2285" s="51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2329</v>
      </c>
      <c r="D2286" t="s">
        <v>2330</v>
      </c>
      <c r="E2286" s="32">
        <f t="shared" si="105"/>
        <v>45476</v>
      </c>
      <c r="F2286" s="51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2330</v>
      </c>
      <c r="D2287" t="s">
        <v>2331</v>
      </c>
      <c r="E2287" s="32">
        <f t="shared" si="105"/>
        <v>45476</v>
      </c>
      <c r="F2287" s="51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2331</v>
      </c>
      <c r="D2288" t="s">
        <v>2332</v>
      </c>
      <c r="E2288" s="32">
        <f t="shared" si="105"/>
        <v>45476</v>
      </c>
      <c r="F2288" s="51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2332</v>
      </c>
      <c r="D2289" t="s">
        <v>2333</v>
      </c>
      <c r="E2289" s="32">
        <f t="shared" si="105"/>
        <v>45476</v>
      </c>
      <c r="F2289" s="51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2333</v>
      </c>
      <c r="D2290" t="s">
        <v>2334</v>
      </c>
      <c r="E2290" s="32">
        <f t="shared" si="105"/>
        <v>45476</v>
      </c>
      <c r="F2290" s="51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2334</v>
      </c>
      <c r="D2291" t="s">
        <v>2335</v>
      </c>
      <c r="E2291" s="32">
        <f t="shared" si="105"/>
        <v>45476</v>
      </c>
      <c r="F2291" s="51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2335</v>
      </c>
      <c r="D2292" t="s">
        <v>2336</v>
      </c>
      <c r="E2292" s="32">
        <f t="shared" si="105"/>
        <v>45476</v>
      </c>
      <c r="F2292" s="51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2336</v>
      </c>
      <c r="D2293" t="s">
        <v>2337</v>
      </c>
      <c r="E2293" s="32">
        <f t="shared" si="105"/>
        <v>45476</v>
      </c>
      <c r="F2293" s="51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2337</v>
      </c>
      <c r="D2294" t="s">
        <v>2338</v>
      </c>
      <c r="E2294" s="32">
        <f t="shared" si="105"/>
        <v>45476</v>
      </c>
      <c r="F2294" s="51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2338</v>
      </c>
      <c r="D2295" t="s">
        <v>2339</v>
      </c>
      <c r="E2295" s="32">
        <f t="shared" si="105"/>
        <v>45476</v>
      </c>
      <c r="F2295" s="51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2339</v>
      </c>
      <c r="D2296" t="s">
        <v>2340</v>
      </c>
      <c r="E2296" s="32">
        <f t="shared" si="105"/>
        <v>45476</v>
      </c>
      <c r="F2296" s="51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2340</v>
      </c>
      <c r="D2297" t="s">
        <v>2341</v>
      </c>
      <c r="E2297" s="32">
        <f t="shared" si="105"/>
        <v>45476</v>
      </c>
      <c r="F2297" s="51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2341</v>
      </c>
      <c r="D2298" t="s">
        <v>2342</v>
      </c>
      <c r="E2298" s="32">
        <f t="shared" si="105"/>
        <v>45476</v>
      </c>
      <c r="F2298" s="51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2342</v>
      </c>
      <c r="D2299" t="s">
        <v>2343</v>
      </c>
      <c r="E2299" s="32">
        <f t="shared" si="105"/>
        <v>45476</v>
      </c>
      <c r="F2299" s="51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2343</v>
      </c>
      <c r="D2300" t="s">
        <v>2344</v>
      </c>
      <c r="E2300" s="32">
        <f t="shared" si="105"/>
        <v>45476</v>
      </c>
      <c r="F2300" s="51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2344</v>
      </c>
      <c r="D2301" t="s">
        <v>2345</v>
      </c>
      <c r="E2301" s="32">
        <f t="shared" si="105"/>
        <v>45476</v>
      </c>
      <c r="F2301" s="51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2345</v>
      </c>
      <c r="D2302" t="s">
        <v>2346</v>
      </c>
      <c r="E2302" s="32">
        <f t="shared" si="105"/>
        <v>45476</v>
      </c>
      <c r="F2302" s="51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2346</v>
      </c>
      <c r="D2303" t="s">
        <v>2347</v>
      </c>
      <c r="E2303" s="32">
        <f t="shared" si="105"/>
        <v>45476</v>
      </c>
      <c r="F2303" s="51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2347</v>
      </c>
      <c r="D2304" t="s">
        <v>2348</v>
      </c>
      <c r="E2304" s="32">
        <f t="shared" si="105"/>
        <v>45476</v>
      </c>
      <c r="F2304" s="51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2348</v>
      </c>
      <c r="D2305" t="s">
        <v>2349</v>
      </c>
      <c r="E2305" s="32">
        <f t="shared" si="105"/>
        <v>45476</v>
      </c>
      <c r="F2305" s="51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2349</v>
      </c>
      <c r="D2306" t="s">
        <v>2350</v>
      </c>
      <c r="E2306" s="32">
        <f t="shared" si="105"/>
        <v>45476</v>
      </c>
      <c r="F2306" s="51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2350</v>
      </c>
      <c r="D2307" t="s">
        <v>2351</v>
      </c>
      <c r="E2307" s="32">
        <f t="shared" si="105"/>
        <v>45476</v>
      </c>
      <c r="F2307" s="51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2351</v>
      </c>
      <c r="D2308" t="s">
        <v>2352</v>
      </c>
      <c r="E2308" s="32">
        <f t="shared" ref="E2308:E2371" si="108">DATE(MID(C2308,2,4),MID(C2308,7,2),MID(C2308,10,2))</f>
        <v>45476</v>
      </c>
      <c r="F2308" s="51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2352</v>
      </c>
      <c r="D2309" t="s">
        <v>2353</v>
      </c>
      <c r="E2309" s="32">
        <f t="shared" si="108"/>
        <v>45476</v>
      </c>
      <c r="F2309" s="51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2353</v>
      </c>
      <c r="D2310" t="s">
        <v>2354</v>
      </c>
      <c r="E2310" s="32">
        <f t="shared" si="108"/>
        <v>45476</v>
      </c>
      <c r="F2310" s="51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2354</v>
      </c>
      <c r="D2311" t="s">
        <v>2355</v>
      </c>
      <c r="E2311" s="32">
        <f t="shared" si="108"/>
        <v>45476</v>
      </c>
      <c r="F2311" s="51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2355</v>
      </c>
      <c r="D2312" t="s">
        <v>2356</v>
      </c>
      <c r="E2312" s="32">
        <f t="shared" si="108"/>
        <v>45476</v>
      </c>
      <c r="F2312" s="51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2356</v>
      </c>
      <c r="D2313" t="s">
        <v>2357</v>
      </c>
      <c r="E2313" s="32">
        <f t="shared" si="108"/>
        <v>45476</v>
      </c>
      <c r="F2313" s="51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2357</v>
      </c>
      <c r="D2314" t="s">
        <v>2358</v>
      </c>
      <c r="E2314" s="32">
        <f t="shared" si="108"/>
        <v>45476</v>
      </c>
      <c r="F2314" s="51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2358</v>
      </c>
      <c r="D2315" t="s">
        <v>2359</v>
      </c>
      <c r="E2315" s="32">
        <f t="shared" si="108"/>
        <v>45476</v>
      </c>
      <c r="F2315" s="51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2359</v>
      </c>
      <c r="D2316" t="s">
        <v>2360</v>
      </c>
      <c r="E2316" s="32">
        <f t="shared" si="108"/>
        <v>45476</v>
      </c>
      <c r="F2316" s="51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2360</v>
      </c>
      <c r="D2317" t="s">
        <v>2361</v>
      </c>
      <c r="E2317" s="32">
        <f t="shared" si="108"/>
        <v>45476</v>
      </c>
      <c r="F2317" s="51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2361</v>
      </c>
      <c r="D2318" t="s">
        <v>2362</v>
      </c>
      <c r="E2318" s="32">
        <f t="shared" si="108"/>
        <v>45476</v>
      </c>
      <c r="F2318" s="51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2362</v>
      </c>
      <c r="D2319" t="s">
        <v>2363</v>
      </c>
      <c r="E2319" s="32">
        <f t="shared" si="108"/>
        <v>45476</v>
      </c>
      <c r="F2319" s="51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2363</v>
      </c>
      <c r="D2320" t="s">
        <v>2364</v>
      </c>
      <c r="E2320" s="32">
        <f t="shared" si="108"/>
        <v>45476</v>
      </c>
      <c r="F2320" s="51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2364</v>
      </c>
      <c r="D2321" t="s">
        <v>2365</v>
      </c>
      <c r="E2321" s="32">
        <f t="shared" si="108"/>
        <v>45476</v>
      </c>
      <c r="F2321" s="51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2365</v>
      </c>
      <c r="D2322" t="s">
        <v>2366</v>
      </c>
      <c r="E2322" s="32">
        <f t="shared" si="108"/>
        <v>45477</v>
      </c>
      <c r="F2322" s="51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2366</v>
      </c>
      <c r="D2323" t="s">
        <v>2367</v>
      </c>
      <c r="E2323" s="32">
        <f t="shared" si="108"/>
        <v>45477</v>
      </c>
      <c r="F2323" s="51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2367</v>
      </c>
      <c r="D2324" t="s">
        <v>2368</v>
      </c>
      <c r="E2324" s="32">
        <f t="shared" si="108"/>
        <v>45477</v>
      </c>
      <c r="F2324" s="51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2368</v>
      </c>
      <c r="D2325" t="s">
        <v>2369</v>
      </c>
      <c r="E2325" s="32">
        <f t="shared" si="108"/>
        <v>45477</v>
      </c>
      <c r="F2325" s="51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2369</v>
      </c>
      <c r="D2326" t="s">
        <v>2370</v>
      </c>
      <c r="E2326" s="32">
        <f t="shared" si="108"/>
        <v>45477</v>
      </c>
      <c r="F2326" s="51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2370</v>
      </c>
      <c r="D2327" t="s">
        <v>2371</v>
      </c>
      <c r="E2327" s="32">
        <f t="shared" si="108"/>
        <v>45477</v>
      </c>
      <c r="F2327" s="51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2371</v>
      </c>
      <c r="D2328" t="s">
        <v>2372</v>
      </c>
      <c r="E2328" s="32">
        <f t="shared" si="108"/>
        <v>45477</v>
      </c>
      <c r="F2328" s="51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2372</v>
      </c>
      <c r="D2329" t="s">
        <v>2373</v>
      </c>
      <c r="E2329" s="32">
        <f t="shared" si="108"/>
        <v>45477</v>
      </c>
      <c r="F2329" s="51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2373</v>
      </c>
      <c r="D2330" t="s">
        <v>2374</v>
      </c>
      <c r="E2330" s="32">
        <f t="shared" si="108"/>
        <v>45477</v>
      </c>
      <c r="F2330" s="51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2374</v>
      </c>
      <c r="D2331" t="s">
        <v>2375</v>
      </c>
      <c r="E2331" s="32">
        <f t="shared" si="108"/>
        <v>45477</v>
      </c>
      <c r="F2331" s="51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2375</v>
      </c>
      <c r="D2332" t="s">
        <v>2376</v>
      </c>
      <c r="E2332" s="32">
        <f t="shared" si="108"/>
        <v>45477</v>
      </c>
      <c r="F2332" s="51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2376</v>
      </c>
      <c r="D2333" t="s">
        <v>2377</v>
      </c>
      <c r="E2333" s="32">
        <f t="shared" si="108"/>
        <v>45477</v>
      </c>
      <c r="F2333" s="51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2377</v>
      </c>
      <c r="D2334" t="s">
        <v>2378</v>
      </c>
      <c r="E2334" s="32">
        <f t="shared" si="108"/>
        <v>45477</v>
      </c>
      <c r="F2334" s="51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2378</v>
      </c>
      <c r="D2335" t="s">
        <v>2379</v>
      </c>
      <c r="E2335" s="32">
        <f t="shared" si="108"/>
        <v>45477</v>
      </c>
      <c r="F2335" s="51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2379</v>
      </c>
      <c r="D2336" t="s">
        <v>2380</v>
      </c>
      <c r="E2336" s="32">
        <f t="shared" si="108"/>
        <v>45477</v>
      </c>
      <c r="F2336" s="51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2380</v>
      </c>
      <c r="D2337" t="s">
        <v>2381</v>
      </c>
      <c r="E2337" s="32">
        <f t="shared" si="108"/>
        <v>45477</v>
      </c>
      <c r="F2337" s="51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2381</v>
      </c>
      <c r="D2338" t="s">
        <v>2382</v>
      </c>
      <c r="E2338" s="32">
        <f t="shared" si="108"/>
        <v>45477</v>
      </c>
      <c r="F2338" s="51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2382</v>
      </c>
      <c r="D2339" t="s">
        <v>2383</v>
      </c>
      <c r="E2339" s="32">
        <f t="shared" si="108"/>
        <v>45477</v>
      </c>
      <c r="F2339" s="51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2383</v>
      </c>
      <c r="D2340" t="s">
        <v>2384</v>
      </c>
      <c r="E2340" s="32">
        <f t="shared" si="108"/>
        <v>45477</v>
      </c>
      <c r="F2340" s="51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2384</v>
      </c>
      <c r="D2341" t="s">
        <v>2385</v>
      </c>
      <c r="E2341" s="32">
        <f t="shared" si="108"/>
        <v>45477</v>
      </c>
      <c r="F2341" s="51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2385</v>
      </c>
      <c r="D2342" t="s">
        <v>2386</v>
      </c>
      <c r="E2342" s="32">
        <f t="shared" si="108"/>
        <v>45477</v>
      </c>
      <c r="F2342" s="51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2386</v>
      </c>
      <c r="D2343" t="s">
        <v>2387</v>
      </c>
      <c r="E2343" s="32">
        <f t="shared" si="108"/>
        <v>45477</v>
      </c>
      <c r="F2343" s="51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2387</v>
      </c>
      <c r="D2344" t="s">
        <v>2388</v>
      </c>
      <c r="E2344" s="32">
        <f t="shared" si="108"/>
        <v>45477</v>
      </c>
      <c r="F2344" s="51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2388</v>
      </c>
      <c r="D2345" t="s">
        <v>2389</v>
      </c>
      <c r="E2345" s="32">
        <f t="shared" si="108"/>
        <v>45477</v>
      </c>
      <c r="F2345" s="51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2389</v>
      </c>
      <c r="D2346" t="s">
        <v>2390</v>
      </c>
      <c r="E2346" s="32">
        <f t="shared" si="108"/>
        <v>45477</v>
      </c>
      <c r="F2346" s="51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2390</v>
      </c>
      <c r="D2347" t="s">
        <v>2391</v>
      </c>
      <c r="E2347" s="32">
        <f t="shared" si="108"/>
        <v>45477</v>
      </c>
      <c r="F2347" s="51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2391</v>
      </c>
      <c r="D2348" t="s">
        <v>2392</v>
      </c>
      <c r="E2348" s="32">
        <f t="shared" si="108"/>
        <v>45477</v>
      </c>
      <c r="F2348" s="51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2392</v>
      </c>
      <c r="D2349" t="s">
        <v>2393</v>
      </c>
      <c r="E2349" s="32">
        <f t="shared" si="108"/>
        <v>45477</v>
      </c>
      <c r="F2349" s="51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2393</v>
      </c>
      <c r="D2350" t="s">
        <v>2394</v>
      </c>
      <c r="E2350" s="32">
        <f t="shared" si="108"/>
        <v>45477</v>
      </c>
      <c r="F2350" s="51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2394</v>
      </c>
      <c r="D2351" t="s">
        <v>2395</v>
      </c>
      <c r="E2351" s="32">
        <f t="shared" si="108"/>
        <v>45477</v>
      </c>
      <c r="F2351" s="51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2395</v>
      </c>
      <c r="D2352" t="s">
        <v>2396</v>
      </c>
      <c r="E2352" s="32">
        <f t="shared" si="108"/>
        <v>45477</v>
      </c>
      <c r="F2352" s="51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2396</v>
      </c>
      <c r="D2353" t="s">
        <v>2397</v>
      </c>
      <c r="E2353" s="32">
        <f t="shared" si="108"/>
        <v>45477</v>
      </c>
      <c r="F2353" s="51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2397</v>
      </c>
      <c r="D2354" t="s">
        <v>2398</v>
      </c>
      <c r="E2354" s="32">
        <f t="shared" si="108"/>
        <v>45477</v>
      </c>
      <c r="F2354" s="51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2398</v>
      </c>
      <c r="D2355" t="s">
        <v>2399</v>
      </c>
      <c r="E2355" s="32">
        <f t="shared" si="108"/>
        <v>45477</v>
      </c>
      <c r="F2355" s="51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2399</v>
      </c>
      <c r="D2356" t="s">
        <v>2400</v>
      </c>
      <c r="E2356" s="32">
        <f t="shared" si="108"/>
        <v>45477</v>
      </c>
      <c r="F2356" s="51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2400</v>
      </c>
      <c r="D2357" t="s">
        <v>2401</v>
      </c>
      <c r="E2357" s="32">
        <f t="shared" si="108"/>
        <v>45477</v>
      </c>
      <c r="F2357" s="51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2401</v>
      </c>
      <c r="D2358" t="s">
        <v>2402</v>
      </c>
      <c r="E2358" s="32">
        <f t="shared" si="108"/>
        <v>45477</v>
      </c>
      <c r="F2358" s="51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2402</v>
      </c>
      <c r="D2359" t="s">
        <v>2403</v>
      </c>
      <c r="E2359" s="32">
        <f t="shared" si="108"/>
        <v>45477</v>
      </c>
      <c r="F2359" s="51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2403</v>
      </c>
      <c r="D2360" t="s">
        <v>2404</v>
      </c>
      <c r="E2360" s="32">
        <f t="shared" si="108"/>
        <v>45477</v>
      </c>
      <c r="F2360" s="51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2404</v>
      </c>
      <c r="D2361" t="s">
        <v>2405</v>
      </c>
      <c r="E2361" s="32">
        <f t="shared" si="108"/>
        <v>45477</v>
      </c>
      <c r="F2361" s="51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2405</v>
      </c>
      <c r="D2362" t="s">
        <v>2406</v>
      </c>
      <c r="E2362" s="32">
        <f t="shared" si="108"/>
        <v>45477</v>
      </c>
      <c r="F2362" s="51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2406</v>
      </c>
      <c r="D2363" t="s">
        <v>2407</v>
      </c>
      <c r="E2363" s="32">
        <f t="shared" si="108"/>
        <v>45477</v>
      </c>
      <c r="F2363" s="51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2407</v>
      </c>
      <c r="D2364" t="s">
        <v>2408</v>
      </c>
      <c r="E2364" s="32">
        <f t="shared" si="108"/>
        <v>45477</v>
      </c>
      <c r="F2364" s="51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2408</v>
      </c>
      <c r="D2365" t="s">
        <v>2409</v>
      </c>
      <c r="E2365" s="32">
        <f t="shared" si="108"/>
        <v>45477</v>
      </c>
      <c r="F2365" s="51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2409</v>
      </c>
      <c r="D2366" t="s">
        <v>2410</v>
      </c>
      <c r="E2366" s="32">
        <f t="shared" si="108"/>
        <v>45477</v>
      </c>
      <c r="F2366" s="51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2410</v>
      </c>
      <c r="D2367" t="s">
        <v>2411</v>
      </c>
      <c r="E2367" s="32">
        <f t="shared" si="108"/>
        <v>45477</v>
      </c>
      <c r="F2367" s="51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2411</v>
      </c>
      <c r="D2368" t="s">
        <v>2412</v>
      </c>
      <c r="E2368" s="32">
        <f t="shared" si="108"/>
        <v>45477</v>
      </c>
      <c r="F2368" s="51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2412</v>
      </c>
      <c r="D2369" t="s">
        <v>2413</v>
      </c>
      <c r="E2369" s="32">
        <f t="shared" si="108"/>
        <v>45477</v>
      </c>
      <c r="F2369" s="51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2413</v>
      </c>
      <c r="D2370" t="s">
        <v>2414</v>
      </c>
      <c r="E2370" s="32">
        <f t="shared" si="108"/>
        <v>45478</v>
      </c>
      <c r="F2370" s="51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2414</v>
      </c>
      <c r="D2371" t="s">
        <v>2415</v>
      </c>
      <c r="E2371" s="32">
        <f t="shared" si="108"/>
        <v>45478</v>
      </c>
      <c r="F2371" s="51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2415</v>
      </c>
      <c r="D2372" t="s">
        <v>2416</v>
      </c>
      <c r="E2372" s="32">
        <f t="shared" ref="E2372:E2435" si="111">DATE(MID(C2372,2,4),MID(C2372,7,2),MID(C2372,10,2))</f>
        <v>45478</v>
      </c>
      <c r="F2372" s="51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2416</v>
      </c>
      <c r="D2373" t="s">
        <v>2417</v>
      </c>
      <c r="E2373" s="32">
        <f t="shared" si="111"/>
        <v>45478</v>
      </c>
      <c r="F2373" s="51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2417</v>
      </c>
      <c r="D2374" t="s">
        <v>2418</v>
      </c>
      <c r="E2374" s="32">
        <f t="shared" si="111"/>
        <v>45478</v>
      </c>
      <c r="F2374" s="51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2418</v>
      </c>
      <c r="D2375" t="s">
        <v>2419</v>
      </c>
      <c r="E2375" s="32">
        <f t="shared" si="111"/>
        <v>45478</v>
      </c>
      <c r="F2375" s="51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2419</v>
      </c>
      <c r="D2376" t="s">
        <v>2420</v>
      </c>
      <c r="E2376" s="32">
        <f t="shared" si="111"/>
        <v>45478</v>
      </c>
      <c r="F2376" s="51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2420</v>
      </c>
      <c r="D2377" t="s">
        <v>2421</v>
      </c>
      <c r="E2377" s="32">
        <f t="shared" si="111"/>
        <v>45478</v>
      </c>
      <c r="F2377" s="51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2421</v>
      </c>
      <c r="D2378" t="s">
        <v>2422</v>
      </c>
      <c r="E2378" s="32">
        <f t="shared" si="111"/>
        <v>45478</v>
      </c>
      <c r="F2378" s="51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2422</v>
      </c>
      <c r="D2379" t="s">
        <v>2423</v>
      </c>
      <c r="E2379" s="32">
        <f t="shared" si="111"/>
        <v>45478</v>
      </c>
      <c r="F2379" s="51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2423</v>
      </c>
      <c r="D2380" t="s">
        <v>2424</v>
      </c>
      <c r="E2380" s="32">
        <f t="shared" si="111"/>
        <v>45478</v>
      </c>
      <c r="F2380" s="51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2424</v>
      </c>
      <c r="D2381" t="s">
        <v>2425</v>
      </c>
      <c r="E2381" s="32">
        <f t="shared" si="111"/>
        <v>45478</v>
      </c>
      <c r="F2381" s="51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2425</v>
      </c>
      <c r="D2382" t="s">
        <v>2426</v>
      </c>
      <c r="E2382" s="32">
        <f t="shared" si="111"/>
        <v>45478</v>
      </c>
      <c r="F2382" s="51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2426</v>
      </c>
      <c r="D2383" t="s">
        <v>2427</v>
      </c>
      <c r="E2383" s="32">
        <f t="shared" si="111"/>
        <v>45478</v>
      </c>
      <c r="F2383" s="51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2427</v>
      </c>
      <c r="D2384" t="s">
        <v>2428</v>
      </c>
      <c r="E2384" s="32">
        <f t="shared" si="111"/>
        <v>45478</v>
      </c>
      <c r="F2384" s="51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2428</v>
      </c>
      <c r="D2385" t="s">
        <v>2429</v>
      </c>
      <c r="E2385" s="32">
        <f t="shared" si="111"/>
        <v>45478</v>
      </c>
      <c r="F2385" s="51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2429</v>
      </c>
      <c r="D2386" t="s">
        <v>2430</v>
      </c>
      <c r="E2386" s="32">
        <f t="shared" si="111"/>
        <v>45478</v>
      </c>
      <c r="F2386" s="51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2430</v>
      </c>
      <c r="D2387" t="s">
        <v>2431</v>
      </c>
      <c r="E2387" s="32">
        <f t="shared" si="111"/>
        <v>45478</v>
      </c>
      <c r="F2387" s="51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2431</v>
      </c>
      <c r="D2388" t="s">
        <v>2432</v>
      </c>
      <c r="E2388" s="32">
        <f t="shared" si="111"/>
        <v>45478</v>
      </c>
      <c r="F2388" s="51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2432</v>
      </c>
      <c r="D2389" t="s">
        <v>2433</v>
      </c>
      <c r="E2389" s="32">
        <f t="shared" si="111"/>
        <v>45478</v>
      </c>
      <c r="F2389" s="51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2433</v>
      </c>
      <c r="D2390" t="s">
        <v>2434</v>
      </c>
      <c r="E2390" s="32">
        <f t="shared" si="111"/>
        <v>45478</v>
      </c>
      <c r="F2390" s="51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2434</v>
      </c>
      <c r="D2391" t="s">
        <v>2435</v>
      </c>
      <c r="E2391" s="32">
        <f t="shared" si="111"/>
        <v>45478</v>
      </c>
      <c r="F2391" s="51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2435</v>
      </c>
      <c r="D2392" t="s">
        <v>2436</v>
      </c>
      <c r="E2392" s="32">
        <f t="shared" si="111"/>
        <v>45478</v>
      </c>
      <c r="F2392" s="51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2436</v>
      </c>
      <c r="D2393" t="s">
        <v>2437</v>
      </c>
      <c r="E2393" s="32">
        <f t="shared" si="111"/>
        <v>45478</v>
      </c>
      <c r="F2393" s="51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2437</v>
      </c>
      <c r="D2394" t="s">
        <v>2438</v>
      </c>
      <c r="E2394" s="32">
        <f t="shared" si="111"/>
        <v>45478</v>
      </c>
      <c r="F2394" s="51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2438</v>
      </c>
      <c r="D2395" t="s">
        <v>2439</v>
      </c>
      <c r="E2395" s="32">
        <f t="shared" si="111"/>
        <v>45478</v>
      </c>
      <c r="F2395" s="51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2439</v>
      </c>
      <c r="D2396" t="s">
        <v>2440</v>
      </c>
      <c r="E2396" s="32">
        <f t="shared" si="111"/>
        <v>45478</v>
      </c>
      <c r="F2396" s="51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2440</v>
      </c>
      <c r="D2397" t="s">
        <v>2441</v>
      </c>
      <c r="E2397" s="32">
        <f t="shared" si="111"/>
        <v>45478</v>
      </c>
      <c r="F2397" s="51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2441</v>
      </c>
      <c r="D2398" t="s">
        <v>2442</v>
      </c>
      <c r="E2398" s="32">
        <f t="shared" si="111"/>
        <v>45478</v>
      </c>
      <c r="F2398" s="51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2442</v>
      </c>
      <c r="D2399" t="s">
        <v>2443</v>
      </c>
      <c r="E2399" s="32">
        <f t="shared" si="111"/>
        <v>45478</v>
      </c>
      <c r="F2399" s="51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2443</v>
      </c>
      <c r="D2400" t="s">
        <v>2444</v>
      </c>
      <c r="E2400" s="32">
        <f t="shared" si="111"/>
        <v>45478</v>
      </c>
      <c r="F2400" s="51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2444</v>
      </c>
      <c r="D2401" t="s">
        <v>2445</v>
      </c>
      <c r="E2401" s="32">
        <f t="shared" si="111"/>
        <v>45478</v>
      </c>
      <c r="F2401" s="51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2445</v>
      </c>
      <c r="D2402" t="s">
        <v>2446</v>
      </c>
      <c r="E2402" s="32">
        <f t="shared" si="111"/>
        <v>45478</v>
      </c>
      <c r="F2402" s="51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2446</v>
      </c>
      <c r="D2403" t="s">
        <v>2447</v>
      </c>
      <c r="E2403" s="32">
        <f t="shared" si="111"/>
        <v>45478</v>
      </c>
      <c r="F2403" s="51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2447</v>
      </c>
      <c r="D2404" t="s">
        <v>2448</v>
      </c>
      <c r="E2404" s="32">
        <f t="shared" si="111"/>
        <v>45478</v>
      </c>
      <c r="F2404" s="51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2448</v>
      </c>
      <c r="D2405" t="s">
        <v>2449</v>
      </c>
      <c r="E2405" s="32">
        <f t="shared" si="111"/>
        <v>45478</v>
      </c>
      <c r="F2405" s="51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2449</v>
      </c>
      <c r="D2406" t="s">
        <v>2450</v>
      </c>
      <c r="E2406" s="32">
        <f t="shared" si="111"/>
        <v>45478</v>
      </c>
      <c r="F2406" s="51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2450</v>
      </c>
      <c r="D2407" t="s">
        <v>2451</v>
      </c>
      <c r="E2407" s="32">
        <f t="shared" si="111"/>
        <v>45478</v>
      </c>
      <c r="F2407" s="51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2451</v>
      </c>
      <c r="D2408" t="s">
        <v>2452</v>
      </c>
      <c r="E2408" s="32">
        <f t="shared" si="111"/>
        <v>45478</v>
      </c>
      <c r="F2408" s="51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2452</v>
      </c>
      <c r="D2409" t="s">
        <v>2453</v>
      </c>
      <c r="E2409" s="32">
        <f t="shared" si="111"/>
        <v>45478</v>
      </c>
      <c r="F2409" s="51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2453</v>
      </c>
      <c r="D2410" t="s">
        <v>2454</v>
      </c>
      <c r="E2410" s="32">
        <f t="shared" si="111"/>
        <v>45478</v>
      </c>
      <c r="F2410" s="51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2454</v>
      </c>
      <c r="D2411" t="s">
        <v>2455</v>
      </c>
      <c r="E2411" s="32">
        <f t="shared" si="111"/>
        <v>45478</v>
      </c>
      <c r="F2411" s="51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2455</v>
      </c>
      <c r="D2412" t="s">
        <v>2456</v>
      </c>
      <c r="E2412" s="32">
        <f t="shared" si="111"/>
        <v>45478</v>
      </c>
      <c r="F2412" s="51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2456</v>
      </c>
      <c r="D2413" t="s">
        <v>2457</v>
      </c>
      <c r="E2413" s="32">
        <f t="shared" si="111"/>
        <v>45478</v>
      </c>
      <c r="F2413" s="51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2457</v>
      </c>
      <c r="D2414" t="s">
        <v>2458</v>
      </c>
      <c r="E2414" s="32">
        <f t="shared" si="111"/>
        <v>45478</v>
      </c>
      <c r="F2414" s="51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2458</v>
      </c>
      <c r="D2415" t="s">
        <v>2459</v>
      </c>
      <c r="E2415" s="32">
        <f t="shared" si="111"/>
        <v>45478</v>
      </c>
      <c r="F2415" s="51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2459</v>
      </c>
      <c r="D2416" t="s">
        <v>2460</v>
      </c>
      <c r="E2416" s="32">
        <f t="shared" si="111"/>
        <v>45478</v>
      </c>
      <c r="F2416" s="51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2460</v>
      </c>
      <c r="D2417" t="s">
        <v>2461</v>
      </c>
      <c r="E2417" s="32">
        <f t="shared" si="111"/>
        <v>45478</v>
      </c>
      <c r="F2417" s="51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2461</v>
      </c>
      <c r="D2418" t="s">
        <v>2462</v>
      </c>
      <c r="E2418" s="32">
        <f t="shared" si="111"/>
        <v>45479</v>
      </c>
      <c r="F2418" s="51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2462</v>
      </c>
      <c r="D2419" t="s">
        <v>2463</v>
      </c>
      <c r="E2419" s="32">
        <f t="shared" si="111"/>
        <v>45479</v>
      </c>
      <c r="F2419" s="51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2463</v>
      </c>
      <c r="D2420" t="s">
        <v>2464</v>
      </c>
      <c r="E2420" s="32">
        <f t="shared" si="111"/>
        <v>45479</v>
      </c>
      <c r="F2420" s="51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2464</v>
      </c>
      <c r="D2421" t="s">
        <v>2465</v>
      </c>
      <c r="E2421" s="32">
        <f t="shared" si="111"/>
        <v>45479</v>
      </c>
      <c r="F2421" s="51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2465</v>
      </c>
      <c r="D2422" t="s">
        <v>2466</v>
      </c>
      <c r="E2422" s="32">
        <f t="shared" si="111"/>
        <v>45479</v>
      </c>
      <c r="F2422" s="51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2466</v>
      </c>
      <c r="D2423" t="s">
        <v>2467</v>
      </c>
      <c r="E2423" s="32">
        <f t="shared" si="111"/>
        <v>45479</v>
      </c>
      <c r="F2423" s="51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2467</v>
      </c>
      <c r="D2424" t="s">
        <v>2468</v>
      </c>
      <c r="E2424" s="32">
        <f t="shared" si="111"/>
        <v>45479</v>
      </c>
      <c r="F2424" s="51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2468</v>
      </c>
      <c r="D2425" t="s">
        <v>2469</v>
      </c>
      <c r="E2425" s="32">
        <f t="shared" si="111"/>
        <v>45479</v>
      </c>
      <c r="F2425" s="51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2469</v>
      </c>
      <c r="D2426" t="s">
        <v>2470</v>
      </c>
      <c r="E2426" s="32">
        <f t="shared" si="111"/>
        <v>45479</v>
      </c>
      <c r="F2426" s="51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2470</v>
      </c>
      <c r="D2427" t="s">
        <v>2471</v>
      </c>
      <c r="E2427" s="32">
        <f t="shared" si="111"/>
        <v>45479</v>
      </c>
      <c r="F2427" s="51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2471</v>
      </c>
      <c r="D2428" t="s">
        <v>2472</v>
      </c>
      <c r="E2428" s="32">
        <f t="shared" si="111"/>
        <v>45479</v>
      </c>
      <c r="F2428" s="51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2472</v>
      </c>
      <c r="D2429" t="s">
        <v>2473</v>
      </c>
      <c r="E2429" s="32">
        <f t="shared" si="111"/>
        <v>45479</v>
      </c>
      <c r="F2429" s="51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2473</v>
      </c>
      <c r="D2430" t="s">
        <v>2474</v>
      </c>
      <c r="E2430" s="32">
        <f t="shared" si="111"/>
        <v>45479</v>
      </c>
      <c r="F2430" s="51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2474</v>
      </c>
      <c r="D2431" t="s">
        <v>2475</v>
      </c>
      <c r="E2431" s="32">
        <f t="shared" si="111"/>
        <v>45479</v>
      </c>
      <c r="F2431" s="51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2475</v>
      </c>
      <c r="D2432" t="s">
        <v>2476</v>
      </c>
      <c r="E2432" s="32">
        <f t="shared" si="111"/>
        <v>45479</v>
      </c>
      <c r="F2432" s="51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2476</v>
      </c>
      <c r="D2433" t="s">
        <v>2477</v>
      </c>
      <c r="E2433" s="32">
        <f t="shared" si="111"/>
        <v>45479</v>
      </c>
      <c r="F2433" s="51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2477</v>
      </c>
      <c r="D2434" t="s">
        <v>2478</v>
      </c>
      <c r="E2434" s="32">
        <f t="shared" si="111"/>
        <v>45479</v>
      </c>
      <c r="F2434" s="51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2478</v>
      </c>
      <c r="D2435" t="s">
        <v>2479</v>
      </c>
      <c r="E2435" s="32">
        <f t="shared" si="111"/>
        <v>45479</v>
      </c>
      <c r="F2435" s="51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2479</v>
      </c>
      <c r="D2436" t="s">
        <v>2480</v>
      </c>
      <c r="E2436" s="32">
        <f t="shared" ref="E2436:E2499" si="114">DATE(MID(C2436,2,4),MID(C2436,7,2),MID(C2436,10,2))</f>
        <v>45479</v>
      </c>
      <c r="F2436" s="51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2480</v>
      </c>
      <c r="D2437" t="s">
        <v>2481</v>
      </c>
      <c r="E2437" s="32">
        <f t="shared" si="114"/>
        <v>45479</v>
      </c>
      <c r="F2437" s="51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2481</v>
      </c>
      <c r="D2438" t="s">
        <v>2482</v>
      </c>
      <c r="E2438" s="32">
        <f t="shared" si="114"/>
        <v>45479</v>
      </c>
      <c r="F2438" s="51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2482</v>
      </c>
      <c r="D2439" t="s">
        <v>2483</v>
      </c>
      <c r="E2439" s="32">
        <f t="shared" si="114"/>
        <v>45479</v>
      </c>
      <c r="F2439" s="51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2483</v>
      </c>
      <c r="D2440" t="s">
        <v>2484</v>
      </c>
      <c r="E2440" s="32">
        <f t="shared" si="114"/>
        <v>45479</v>
      </c>
      <c r="F2440" s="51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2484</v>
      </c>
      <c r="D2441" t="s">
        <v>2485</v>
      </c>
      <c r="E2441" s="32">
        <f t="shared" si="114"/>
        <v>45479</v>
      </c>
      <c r="F2441" s="51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2485</v>
      </c>
      <c r="D2442" t="s">
        <v>2486</v>
      </c>
      <c r="E2442" s="32">
        <f t="shared" si="114"/>
        <v>45479</v>
      </c>
      <c r="F2442" s="51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2486</v>
      </c>
      <c r="D2443" t="s">
        <v>2487</v>
      </c>
      <c r="E2443" s="32">
        <f t="shared" si="114"/>
        <v>45479</v>
      </c>
      <c r="F2443" s="51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2487</v>
      </c>
      <c r="D2444" t="s">
        <v>2488</v>
      </c>
      <c r="E2444" s="32">
        <f t="shared" si="114"/>
        <v>45479</v>
      </c>
      <c r="F2444" s="51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2488</v>
      </c>
      <c r="D2445" t="s">
        <v>2489</v>
      </c>
      <c r="E2445" s="32">
        <f t="shared" si="114"/>
        <v>45479</v>
      </c>
      <c r="F2445" s="51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2489</v>
      </c>
      <c r="D2446" t="s">
        <v>2490</v>
      </c>
      <c r="E2446" s="32">
        <f t="shared" si="114"/>
        <v>45479</v>
      </c>
      <c r="F2446" s="51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2490</v>
      </c>
      <c r="D2447" t="s">
        <v>2491</v>
      </c>
      <c r="E2447" s="32">
        <f t="shared" si="114"/>
        <v>45479</v>
      </c>
      <c r="F2447" s="51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2491</v>
      </c>
      <c r="D2448" t="s">
        <v>2492</v>
      </c>
      <c r="E2448" s="32">
        <f t="shared" si="114"/>
        <v>45479</v>
      </c>
      <c r="F2448" s="51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2492</v>
      </c>
      <c r="D2449" t="s">
        <v>2493</v>
      </c>
      <c r="E2449" s="32">
        <f t="shared" si="114"/>
        <v>45479</v>
      </c>
      <c r="F2449" s="51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2493</v>
      </c>
      <c r="D2450" t="s">
        <v>2494</v>
      </c>
      <c r="E2450" s="32">
        <f t="shared" si="114"/>
        <v>45479</v>
      </c>
      <c r="F2450" s="51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2494</v>
      </c>
      <c r="D2451" t="s">
        <v>2495</v>
      </c>
      <c r="E2451" s="32">
        <f t="shared" si="114"/>
        <v>45479</v>
      </c>
      <c r="F2451" s="51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2495</v>
      </c>
      <c r="D2452" t="s">
        <v>2496</v>
      </c>
      <c r="E2452" s="32">
        <f t="shared" si="114"/>
        <v>45479</v>
      </c>
      <c r="F2452" s="51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2496</v>
      </c>
      <c r="D2453" t="s">
        <v>2497</v>
      </c>
      <c r="E2453" s="32">
        <f t="shared" si="114"/>
        <v>45479</v>
      </c>
      <c r="F2453" s="51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2497</v>
      </c>
      <c r="D2454" t="s">
        <v>2498</v>
      </c>
      <c r="E2454" s="32">
        <f t="shared" si="114"/>
        <v>45479</v>
      </c>
      <c r="F2454" s="51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2498</v>
      </c>
      <c r="D2455" t="s">
        <v>2499</v>
      </c>
      <c r="E2455" s="32">
        <f t="shared" si="114"/>
        <v>45479</v>
      </c>
      <c r="F2455" s="51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2499</v>
      </c>
      <c r="D2456" t="s">
        <v>2500</v>
      </c>
      <c r="E2456" s="32">
        <f t="shared" si="114"/>
        <v>45479</v>
      </c>
      <c r="F2456" s="51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2500</v>
      </c>
      <c r="D2457" t="s">
        <v>2501</v>
      </c>
      <c r="E2457" s="32">
        <f t="shared" si="114"/>
        <v>45479</v>
      </c>
      <c r="F2457" s="51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2501</v>
      </c>
      <c r="D2458" t="s">
        <v>2502</v>
      </c>
      <c r="E2458" s="32">
        <f t="shared" si="114"/>
        <v>45479</v>
      </c>
      <c r="F2458" s="51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2502</v>
      </c>
      <c r="D2459" t="s">
        <v>2503</v>
      </c>
      <c r="E2459" s="32">
        <f t="shared" si="114"/>
        <v>45479</v>
      </c>
      <c r="F2459" s="51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2503</v>
      </c>
      <c r="D2460" t="s">
        <v>2504</v>
      </c>
      <c r="E2460" s="32">
        <f t="shared" si="114"/>
        <v>45479</v>
      </c>
      <c r="F2460" s="51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2504</v>
      </c>
      <c r="D2461" t="s">
        <v>2505</v>
      </c>
      <c r="E2461" s="32">
        <f t="shared" si="114"/>
        <v>45479</v>
      </c>
      <c r="F2461" s="51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2505</v>
      </c>
      <c r="D2462" t="s">
        <v>2506</v>
      </c>
      <c r="E2462" s="32">
        <f t="shared" si="114"/>
        <v>45479</v>
      </c>
      <c r="F2462" s="51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2506</v>
      </c>
      <c r="D2463" t="s">
        <v>2507</v>
      </c>
      <c r="E2463" s="32">
        <f t="shared" si="114"/>
        <v>45479</v>
      </c>
      <c r="F2463" s="51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2507</v>
      </c>
      <c r="D2464" t="s">
        <v>2508</v>
      </c>
      <c r="E2464" s="32">
        <f t="shared" si="114"/>
        <v>45479</v>
      </c>
      <c r="F2464" s="51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2508</v>
      </c>
      <c r="D2465" t="s">
        <v>2509</v>
      </c>
      <c r="E2465" s="32">
        <f t="shared" si="114"/>
        <v>45479</v>
      </c>
      <c r="F2465" s="51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2509</v>
      </c>
      <c r="D2466" t="s">
        <v>2510</v>
      </c>
      <c r="E2466" s="32">
        <f t="shared" si="114"/>
        <v>45480</v>
      </c>
      <c r="F2466" s="51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2510</v>
      </c>
      <c r="D2467" t="s">
        <v>2511</v>
      </c>
      <c r="E2467" s="32">
        <f t="shared" si="114"/>
        <v>45480</v>
      </c>
      <c r="F2467" s="51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2511</v>
      </c>
      <c r="D2468" t="s">
        <v>2512</v>
      </c>
      <c r="E2468" s="32">
        <f t="shared" si="114"/>
        <v>45480</v>
      </c>
      <c r="F2468" s="51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2512</v>
      </c>
      <c r="D2469" t="s">
        <v>2513</v>
      </c>
      <c r="E2469" s="32">
        <f t="shared" si="114"/>
        <v>45480</v>
      </c>
      <c r="F2469" s="51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2513</v>
      </c>
      <c r="D2470" t="s">
        <v>2514</v>
      </c>
      <c r="E2470" s="32">
        <f t="shared" si="114"/>
        <v>45480</v>
      </c>
      <c r="F2470" s="51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2514</v>
      </c>
      <c r="D2471" t="s">
        <v>2515</v>
      </c>
      <c r="E2471" s="32">
        <f t="shared" si="114"/>
        <v>45480</v>
      </c>
      <c r="F2471" s="51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2515</v>
      </c>
      <c r="D2472" t="s">
        <v>2516</v>
      </c>
      <c r="E2472" s="32">
        <f t="shared" si="114"/>
        <v>45480</v>
      </c>
      <c r="F2472" s="51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2516</v>
      </c>
      <c r="D2473" t="s">
        <v>2517</v>
      </c>
      <c r="E2473" s="32">
        <f t="shared" si="114"/>
        <v>45480</v>
      </c>
      <c r="F2473" s="51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2517</v>
      </c>
      <c r="D2474" t="s">
        <v>2518</v>
      </c>
      <c r="E2474" s="32">
        <f t="shared" si="114"/>
        <v>45480</v>
      </c>
      <c r="F2474" s="51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2518</v>
      </c>
      <c r="D2475" t="s">
        <v>2519</v>
      </c>
      <c r="E2475" s="32">
        <f t="shared" si="114"/>
        <v>45480</v>
      </c>
      <c r="F2475" s="51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2519</v>
      </c>
      <c r="D2476" t="s">
        <v>2520</v>
      </c>
      <c r="E2476" s="32">
        <f t="shared" si="114"/>
        <v>45480</v>
      </c>
      <c r="F2476" s="51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2520</v>
      </c>
      <c r="D2477" t="s">
        <v>2521</v>
      </c>
      <c r="E2477" s="32">
        <f t="shared" si="114"/>
        <v>45480</v>
      </c>
      <c r="F2477" s="51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2521</v>
      </c>
      <c r="D2478" t="s">
        <v>2522</v>
      </c>
      <c r="E2478" s="32">
        <f t="shared" si="114"/>
        <v>45480</v>
      </c>
      <c r="F2478" s="51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2522</v>
      </c>
      <c r="D2479" t="s">
        <v>2523</v>
      </c>
      <c r="E2479" s="32">
        <f t="shared" si="114"/>
        <v>45480</v>
      </c>
      <c r="F2479" s="51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2523</v>
      </c>
      <c r="D2480" t="s">
        <v>2524</v>
      </c>
      <c r="E2480" s="32">
        <f t="shared" si="114"/>
        <v>45480</v>
      </c>
      <c r="F2480" s="51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2524</v>
      </c>
      <c r="D2481" t="s">
        <v>2525</v>
      </c>
      <c r="E2481" s="32">
        <f t="shared" si="114"/>
        <v>45480</v>
      </c>
      <c r="F2481" s="51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2525</v>
      </c>
      <c r="D2482" t="s">
        <v>2526</v>
      </c>
      <c r="E2482" s="32">
        <f t="shared" si="114"/>
        <v>45480</v>
      </c>
      <c r="F2482" s="51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2526</v>
      </c>
      <c r="D2483" t="s">
        <v>2527</v>
      </c>
      <c r="E2483" s="32">
        <f t="shared" si="114"/>
        <v>45480</v>
      </c>
      <c r="F2483" s="51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2527</v>
      </c>
      <c r="D2484" t="s">
        <v>2528</v>
      </c>
      <c r="E2484" s="32">
        <f t="shared" si="114"/>
        <v>45480</v>
      </c>
      <c r="F2484" s="51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2528</v>
      </c>
      <c r="D2485" t="s">
        <v>2529</v>
      </c>
      <c r="E2485" s="32">
        <f t="shared" si="114"/>
        <v>45480</v>
      </c>
      <c r="F2485" s="51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2529</v>
      </c>
      <c r="D2486" t="s">
        <v>2530</v>
      </c>
      <c r="E2486" s="32">
        <f t="shared" si="114"/>
        <v>45480</v>
      </c>
      <c r="F2486" s="51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2530</v>
      </c>
      <c r="D2487" t="s">
        <v>2531</v>
      </c>
      <c r="E2487" s="32">
        <f t="shared" si="114"/>
        <v>45480</v>
      </c>
      <c r="F2487" s="51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2531</v>
      </c>
      <c r="D2488" t="s">
        <v>2532</v>
      </c>
      <c r="E2488" s="32">
        <f t="shared" si="114"/>
        <v>45480</v>
      </c>
      <c r="F2488" s="51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2532</v>
      </c>
      <c r="D2489" t="s">
        <v>2533</v>
      </c>
      <c r="E2489" s="32">
        <f t="shared" si="114"/>
        <v>45480</v>
      </c>
      <c r="F2489" s="51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2533</v>
      </c>
      <c r="D2490" t="s">
        <v>2534</v>
      </c>
      <c r="E2490" s="32">
        <f t="shared" si="114"/>
        <v>45480</v>
      </c>
      <c r="F2490" s="51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2534</v>
      </c>
      <c r="D2491" t="s">
        <v>2535</v>
      </c>
      <c r="E2491" s="32">
        <f t="shared" si="114"/>
        <v>45480</v>
      </c>
      <c r="F2491" s="51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2535</v>
      </c>
      <c r="D2492" t="s">
        <v>2536</v>
      </c>
      <c r="E2492" s="32">
        <f t="shared" si="114"/>
        <v>45480</v>
      </c>
      <c r="F2492" s="51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2536</v>
      </c>
      <c r="D2493" t="s">
        <v>2537</v>
      </c>
      <c r="E2493" s="32">
        <f t="shared" si="114"/>
        <v>45480</v>
      </c>
      <c r="F2493" s="51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2537</v>
      </c>
      <c r="D2494" t="s">
        <v>2538</v>
      </c>
      <c r="E2494" s="32">
        <f t="shared" si="114"/>
        <v>45480</v>
      </c>
      <c r="F2494" s="51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2538</v>
      </c>
      <c r="D2495" t="s">
        <v>2539</v>
      </c>
      <c r="E2495" s="32">
        <f t="shared" si="114"/>
        <v>45480</v>
      </c>
      <c r="F2495" s="51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2539</v>
      </c>
      <c r="D2496" t="s">
        <v>2540</v>
      </c>
      <c r="E2496" s="32">
        <f t="shared" si="114"/>
        <v>45480</v>
      </c>
      <c r="F2496" s="51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2540</v>
      </c>
      <c r="D2497" t="s">
        <v>2541</v>
      </c>
      <c r="E2497" s="32">
        <f t="shared" si="114"/>
        <v>45480</v>
      </c>
      <c r="F2497" s="51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2541</v>
      </c>
      <c r="D2498" t="s">
        <v>2542</v>
      </c>
      <c r="E2498" s="32">
        <f t="shared" si="114"/>
        <v>45480</v>
      </c>
      <c r="F2498" s="51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2542</v>
      </c>
      <c r="D2499" t="s">
        <v>2543</v>
      </c>
      <c r="E2499" s="32">
        <f t="shared" si="114"/>
        <v>45480</v>
      </c>
      <c r="F2499" s="51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2543</v>
      </c>
      <c r="D2500" t="s">
        <v>2544</v>
      </c>
      <c r="E2500" s="32">
        <f t="shared" ref="E2500:E2563" si="117">DATE(MID(C2500,2,4),MID(C2500,7,2),MID(C2500,10,2))</f>
        <v>45480</v>
      </c>
      <c r="F2500" s="51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2544</v>
      </c>
      <c r="D2501" t="s">
        <v>2545</v>
      </c>
      <c r="E2501" s="32">
        <f t="shared" si="117"/>
        <v>45480</v>
      </c>
      <c r="F2501" s="51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2545</v>
      </c>
      <c r="D2502" t="s">
        <v>2546</v>
      </c>
      <c r="E2502" s="32">
        <f t="shared" si="117"/>
        <v>45480</v>
      </c>
      <c r="F2502" s="51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2546</v>
      </c>
      <c r="D2503" t="s">
        <v>2547</v>
      </c>
      <c r="E2503" s="32">
        <f t="shared" si="117"/>
        <v>45480</v>
      </c>
      <c r="F2503" s="51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2547</v>
      </c>
      <c r="D2504" t="s">
        <v>2548</v>
      </c>
      <c r="E2504" s="32">
        <f t="shared" si="117"/>
        <v>45480</v>
      </c>
      <c r="F2504" s="51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2548</v>
      </c>
      <c r="D2505" t="s">
        <v>2549</v>
      </c>
      <c r="E2505" s="32">
        <f t="shared" si="117"/>
        <v>45480</v>
      </c>
      <c r="F2505" s="51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2549</v>
      </c>
      <c r="D2506" t="s">
        <v>2550</v>
      </c>
      <c r="E2506" s="32">
        <f t="shared" si="117"/>
        <v>45480</v>
      </c>
      <c r="F2506" s="51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2550</v>
      </c>
      <c r="D2507" t="s">
        <v>2551</v>
      </c>
      <c r="E2507" s="32">
        <f t="shared" si="117"/>
        <v>45480</v>
      </c>
      <c r="F2507" s="51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2551</v>
      </c>
      <c r="D2508" t="s">
        <v>2552</v>
      </c>
      <c r="E2508" s="32">
        <f t="shared" si="117"/>
        <v>45480</v>
      </c>
      <c r="F2508" s="51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2552</v>
      </c>
      <c r="D2509" t="s">
        <v>2553</v>
      </c>
      <c r="E2509" s="32">
        <f t="shared" si="117"/>
        <v>45480</v>
      </c>
      <c r="F2509" s="51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2553</v>
      </c>
      <c r="D2510" t="s">
        <v>2554</v>
      </c>
      <c r="E2510" s="32">
        <f t="shared" si="117"/>
        <v>45480</v>
      </c>
      <c r="F2510" s="51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2554</v>
      </c>
      <c r="D2511" t="s">
        <v>2555</v>
      </c>
      <c r="E2511" s="32">
        <f t="shared" si="117"/>
        <v>45480</v>
      </c>
      <c r="F2511" s="51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2555</v>
      </c>
      <c r="D2512" t="s">
        <v>2556</v>
      </c>
      <c r="E2512" s="32">
        <f t="shared" si="117"/>
        <v>45480</v>
      </c>
      <c r="F2512" s="51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2556</v>
      </c>
      <c r="D2513" t="s">
        <v>2557</v>
      </c>
      <c r="E2513" s="32">
        <f t="shared" si="117"/>
        <v>45480</v>
      </c>
      <c r="F2513" s="51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2557</v>
      </c>
      <c r="D2514" t="s">
        <v>2558</v>
      </c>
      <c r="E2514" s="32">
        <f t="shared" si="117"/>
        <v>45481</v>
      </c>
      <c r="F2514" s="51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2558</v>
      </c>
      <c r="D2515" t="s">
        <v>2559</v>
      </c>
      <c r="E2515" s="32">
        <f t="shared" si="117"/>
        <v>45481</v>
      </c>
      <c r="F2515" s="51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2559</v>
      </c>
      <c r="D2516" t="s">
        <v>2560</v>
      </c>
      <c r="E2516" s="32">
        <f t="shared" si="117"/>
        <v>45481</v>
      </c>
      <c r="F2516" s="51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2560</v>
      </c>
      <c r="D2517" t="s">
        <v>2561</v>
      </c>
      <c r="E2517" s="32">
        <f t="shared" si="117"/>
        <v>45481</v>
      </c>
      <c r="F2517" s="51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2561</v>
      </c>
      <c r="D2518" t="s">
        <v>2562</v>
      </c>
      <c r="E2518" s="32">
        <f t="shared" si="117"/>
        <v>45481</v>
      </c>
      <c r="F2518" s="51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2562</v>
      </c>
      <c r="D2519" t="s">
        <v>2563</v>
      </c>
      <c r="E2519" s="32">
        <f t="shared" si="117"/>
        <v>45481</v>
      </c>
      <c r="F2519" s="51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2563</v>
      </c>
      <c r="D2520" t="s">
        <v>2564</v>
      </c>
      <c r="E2520" s="32">
        <f t="shared" si="117"/>
        <v>45481</v>
      </c>
      <c r="F2520" s="51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2564</v>
      </c>
      <c r="D2521" t="s">
        <v>2565</v>
      </c>
      <c r="E2521" s="32">
        <f t="shared" si="117"/>
        <v>45481</v>
      </c>
      <c r="F2521" s="51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2565</v>
      </c>
      <c r="D2522" t="s">
        <v>2566</v>
      </c>
      <c r="E2522" s="32">
        <f t="shared" si="117"/>
        <v>45481</v>
      </c>
      <c r="F2522" s="51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2566</v>
      </c>
      <c r="D2523" t="s">
        <v>2567</v>
      </c>
      <c r="E2523" s="32">
        <f t="shared" si="117"/>
        <v>45481</v>
      </c>
      <c r="F2523" s="51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2567</v>
      </c>
      <c r="D2524" t="s">
        <v>2568</v>
      </c>
      <c r="E2524" s="32">
        <f t="shared" si="117"/>
        <v>45481</v>
      </c>
      <c r="F2524" s="51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2568</v>
      </c>
      <c r="D2525" t="s">
        <v>2569</v>
      </c>
      <c r="E2525" s="32">
        <f t="shared" si="117"/>
        <v>45481</v>
      </c>
      <c r="F2525" s="51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2569</v>
      </c>
      <c r="D2526" t="s">
        <v>2570</v>
      </c>
      <c r="E2526" s="32">
        <f t="shared" si="117"/>
        <v>45481</v>
      </c>
      <c r="F2526" s="51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2570</v>
      </c>
      <c r="D2527" t="s">
        <v>2571</v>
      </c>
      <c r="E2527" s="32">
        <f t="shared" si="117"/>
        <v>45481</v>
      </c>
      <c r="F2527" s="51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2571</v>
      </c>
      <c r="D2528" t="s">
        <v>2572</v>
      </c>
      <c r="E2528" s="32">
        <f t="shared" si="117"/>
        <v>45481</v>
      </c>
      <c r="F2528" s="51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2572</v>
      </c>
      <c r="D2529" t="s">
        <v>2573</v>
      </c>
      <c r="E2529" s="32">
        <f t="shared" si="117"/>
        <v>45481</v>
      </c>
      <c r="F2529" s="51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2573</v>
      </c>
      <c r="D2530" t="s">
        <v>2574</v>
      </c>
      <c r="E2530" s="32">
        <f t="shared" si="117"/>
        <v>45481</v>
      </c>
      <c r="F2530" s="51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2574</v>
      </c>
      <c r="D2531" t="s">
        <v>2575</v>
      </c>
      <c r="E2531" s="32">
        <f t="shared" si="117"/>
        <v>45481</v>
      </c>
      <c r="F2531" s="51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2575</v>
      </c>
      <c r="D2532" t="s">
        <v>2576</v>
      </c>
      <c r="E2532" s="32">
        <f t="shared" si="117"/>
        <v>45481</v>
      </c>
      <c r="F2532" s="51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2576</v>
      </c>
      <c r="D2533" t="s">
        <v>2577</v>
      </c>
      <c r="E2533" s="32">
        <f t="shared" si="117"/>
        <v>45481</v>
      </c>
      <c r="F2533" s="51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2577</v>
      </c>
      <c r="D2534" t="s">
        <v>2578</v>
      </c>
      <c r="E2534" s="32">
        <f t="shared" si="117"/>
        <v>45481</v>
      </c>
      <c r="F2534" s="51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2578</v>
      </c>
      <c r="D2535" t="s">
        <v>2579</v>
      </c>
      <c r="E2535" s="32">
        <f t="shared" si="117"/>
        <v>45481</v>
      </c>
      <c r="F2535" s="51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2579</v>
      </c>
      <c r="D2536" t="s">
        <v>2580</v>
      </c>
      <c r="E2536" s="32">
        <f t="shared" si="117"/>
        <v>45481</v>
      </c>
      <c r="F2536" s="51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2580</v>
      </c>
      <c r="D2537" t="s">
        <v>2581</v>
      </c>
      <c r="E2537" s="32">
        <f t="shared" si="117"/>
        <v>45481</v>
      </c>
      <c r="F2537" s="51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2581</v>
      </c>
      <c r="D2538" t="s">
        <v>2582</v>
      </c>
      <c r="E2538" s="32">
        <f t="shared" si="117"/>
        <v>45481</v>
      </c>
      <c r="F2538" s="51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2582</v>
      </c>
      <c r="D2539" t="s">
        <v>2583</v>
      </c>
      <c r="E2539" s="32">
        <f t="shared" si="117"/>
        <v>45481</v>
      </c>
      <c r="F2539" s="51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2583</v>
      </c>
      <c r="D2540" t="s">
        <v>2584</v>
      </c>
      <c r="E2540" s="32">
        <f t="shared" si="117"/>
        <v>45481</v>
      </c>
      <c r="F2540" s="51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2584</v>
      </c>
      <c r="D2541" t="s">
        <v>2585</v>
      </c>
      <c r="E2541" s="32">
        <f t="shared" si="117"/>
        <v>45481</v>
      </c>
      <c r="F2541" s="51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2585</v>
      </c>
      <c r="D2542" t="s">
        <v>2586</v>
      </c>
      <c r="E2542" s="32">
        <f t="shared" si="117"/>
        <v>45481</v>
      </c>
      <c r="F2542" s="51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2586</v>
      </c>
      <c r="D2543" t="s">
        <v>2587</v>
      </c>
      <c r="E2543" s="32">
        <f t="shared" si="117"/>
        <v>45481</v>
      </c>
      <c r="F2543" s="51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2587</v>
      </c>
      <c r="D2544" t="s">
        <v>2588</v>
      </c>
      <c r="E2544" s="32">
        <f t="shared" si="117"/>
        <v>45481</v>
      </c>
      <c r="F2544" s="51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2588</v>
      </c>
      <c r="D2545" t="s">
        <v>2589</v>
      </c>
      <c r="E2545" s="32">
        <f t="shared" si="117"/>
        <v>45481</v>
      </c>
      <c r="F2545" s="51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2589</v>
      </c>
      <c r="D2546" t="s">
        <v>2590</v>
      </c>
      <c r="E2546" s="32">
        <f t="shared" si="117"/>
        <v>45481</v>
      </c>
      <c r="F2546" s="51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2590</v>
      </c>
      <c r="D2547" t="s">
        <v>2591</v>
      </c>
      <c r="E2547" s="32">
        <f t="shared" si="117"/>
        <v>45481</v>
      </c>
      <c r="F2547" s="51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2591</v>
      </c>
      <c r="D2548" t="s">
        <v>2592</v>
      </c>
      <c r="E2548" s="32">
        <f t="shared" si="117"/>
        <v>45481</v>
      </c>
      <c r="F2548" s="51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2592</v>
      </c>
      <c r="D2549" t="s">
        <v>2593</v>
      </c>
      <c r="E2549" s="32">
        <f t="shared" si="117"/>
        <v>45481</v>
      </c>
      <c r="F2549" s="51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2593</v>
      </c>
      <c r="D2550" t="s">
        <v>2594</v>
      </c>
      <c r="E2550" s="32">
        <f t="shared" si="117"/>
        <v>45481</v>
      </c>
      <c r="F2550" s="51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2594</v>
      </c>
      <c r="D2551" t="s">
        <v>2595</v>
      </c>
      <c r="E2551" s="32">
        <f t="shared" si="117"/>
        <v>45481</v>
      </c>
      <c r="F2551" s="51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2595</v>
      </c>
      <c r="D2552" t="s">
        <v>2596</v>
      </c>
      <c r="E2552" s="32">
        <f t="shared" si="117"/>
        <v>45481</v>
      </c>
      <c r="F2552" s="51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2596</v>
      </c>
      <c r="D2553" t="s">
        <v>2597</v>
      </c>
      <c r="E2553" s="32">
        <f t="shared" si="117"/>
        <v>45481</v>
      </c>
      <c r="F2553" s="51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2597</v>
      </c>
      <c r="D2554" t="s">
        <v>2598</v>
      </c>
      <c r="E2554" s="32">
        <f t="shared" si="117"/>
        <v>45481</v>
      </c>
      <c r="F2554" s="51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2598</v>
      </c>
      <c r="D2555" t="s">
        <v>2599</v>
      </c>
      <c r="E2555" s="32">
        <f t="shared" si="117"/>
        <v>45481</v>
      </c>
      <c r="F2555" s="51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2599</v>
      </c>
      <c r="D2556" t="s">
        <v>2600</v>
      </c>
      <c r="E2556" s="32">
        <f t="shared" si="117"/>
        <v>45481</v>
      </c>
      <c r="F2556" s="51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2600</v>
      </c>
      <c r="D2557" t="s">
        <v>2601</v>
      </c>
      <c r="E2557" s="32">
        <f t="shared" si="117"/>
        <v>45481</v>
      </c>
      <c r="F2557" s="51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2601</v>
      </c>
      <c r="D2558" t="s">
        <v>2602</v>
      </c>
      <c r="E2558" s="32">
        <f t="shared" si="117"/>
        <v>45481</v>
      </c>
      <c r="F2558" s="51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2602</v>
      </c>
      <c r="D2559" t="s">
        <v>2603</v>
      </c>
      <c r="E2559" s="32">
        <f t="shared" si="117"/>
        <v>45481</v>
      </c>
      <c r="F2559" s="51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2603</v>
      </c>
      <c r="D2560" t="s">
        <v>2604</v>
      </c>
      <c r="E2560" s="32">
        <f t="shared" si="117"/>
        <v>45481</v>
      </c>
      <c r="F2560" s="51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2604</v>
      </c>
      <c r="D2561" t="s">
        <v>2605</v>
      </c>
      <c r="E2561" s="32">
        <f t="shared" si="117"/>
        <v>45481</v>
      </c>
      <c r="F2561" s="51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2605</v>
      </c>
      <c r="D2562" t="s">
        <v>2606</v>
      </c>
      <c r="E2562" s="32">
        <f t="shared" si="117"/>
        <v>45482</v>
      </c>
      <c r="F2562" s="51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2606</v>
      </c>
      <c r="D2563" t="s">
        <v>2607</v>
      </c>
      <c r="E2563" s="32">
        <f t="shared" si="117"/>
        <v>45482</v>
      </c>
      <c r="F2563" s="51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2607</v>
      </c>
      <c r="D2564" t="s">
        <v>2608</v>
      </c>
      <c r="E2564" s="32">
        <f t="shared" ref="E2564:E2627" si="120">DATE(MID(C2564,2,4),MID(C2564,7,2),MID(C2564,10,2))</f>
        <v>45482</v>
      </c>
      <c r="F2564" s="51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2608</v>
      </c>
      <c r="D2565" t="s">
        <v>2609</v>
      </c>
      <c r="E2565" s="32">
        <f t="shared" si="120"/>
        <v>45482</v>
      </c>
      <c r="F2565" s="51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2609</v>
      </c>
      <c r="D2566" t="s">
        <v>2610</v>
      </c>
      <c r="E2566" s="32">
        <f t="shared" si="120"/>
        <v>45482</v>
      </c>
      <c r="F2566" s="51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2610</v>
      </c>
      <c r="D2567" t="s">
        <v>2611</v>
      </c>
      <c r="E2567" s="32">
        <f t="shared" si="120"/>
        <v>45482</v>
      </c>
      <c r="F2567" s="51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2611</v>
      </c>
      <c r="D2568" t="s">
        <v>2612</v>
      </c>
      <c r="E2568" s="32">
        <f t="shared" si="120"/>
        <v>45482</v>
      </c>
      <c r="F2568" s="51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2612</v>
      </c>
      <c r="D2569" t="s">
        <v>2613</v>
      </c>
      <c r="E2569" s="32">
        <f t="shared" si="120"/>
        <v>45482</v>
      </c>
      <c r="F2569" s="51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2613</v>
      </c>
      <c r="D2570" t="s">
        <v>2614</v>
      </c>
      <c r="E2570" s="32">
        <f t="shared" si="120"/>
        <v>45482</v>
      </c>
      <c r="F2570" s="51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2614</v>
      </c>
      <c r="D2571" t="s">
        <v>2615</v>
      </c>
      <c r="E2571" s="32">
        <f t="shared" si="120"/>
        <v>45482</v>
      </c>
      <c r="F2571" s="51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2615</v>
      </c>
      <c r="D2572" t="s">
        <v>2616</v>
      </c>
      <c r="E2572" s="32">
        <f t="shared" si="120"/>
        <v>45482</v>
      </c>
      <c r="F2572" s="51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2616</v>
      </c>
      <c r="D2573" t="s">
        <v>2617</v>
      </c>
      <c r="E2573" s="32">
        <f t="shared" si="120"/>
        <v>45482</v>
      </c>
      <c r="F2573" s="51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2617</v>
      </c>
      <c r="D2574" t="s">
        <v>2618</v>
      </c>
      <c r="E2574" s="32">
        <f t="shared" si="120"/>
        <v>45482</v>
      </c>
      <c r="F2574" s="51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2618</v>
      </c>
      <c r="D2575" t="s">
        <v>2619</v>
      </c>
      <c r="E2575" s="32">
        <f t="shared" si="120"/>
        <v>45482</v>
      </c>
      <c r="F2575" s="51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2619</v>
      </c>
      <c r="D2576" t="s">
        <v>2620</v>
      </c>
      <c r="E2576" s="32">
        <f t="shared" si="120"/>
        <v>45482</v>
      </c>
      <c r="F2576" s="51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2620</v>
      </c>
      <c r="D2577" t="s">
        <v>2621</v>
      </c>
      <c r="E2577" s="32">
        <f t="shared" si="120"/>
        <v>45482</v>
      </c>
      <c r="F2577" s="51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2621</v>
      </c>
      <c r="D2578" t="s">
        <v>2622</v>
      </c>
      <c r="E2578" s="32">
        <f t="shared" si="120"/>
        <v>45482</v>
      </c>
      <c r="F2578" s="51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2622</v>
      </c>
      <c r="D2579" t="s">
        <v>2623</v>
      </c>
      <c r="E2579" s="32">
        <f t="shared" si="120"/>
        <v>45482</v>
      </c>
      <c r="F2579" s="51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2623</v>
      </c>
      <c r="D2580" t="s">
        <v>2624</v>
      </c>
      <c r="E2580" s="32">
        <f t="shared" si="120"/>
        <v>45482</v>
      </c>
      <c r="F2580" s="51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2624</v>
      </c>
      <c r="D2581" t="s">
        <v>2625</v>
      </c>
      <c r="E2581" s="32">
        <f t="shared" si="120"/>
        <v>45482</v>
      </c>
      <c r="F2581" s="51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2625</v>
      </c>
      <c r="D2582" t="s">
        <v>2626</v>
      </c>
      <c r="E2582" s="32">
        <f t="shared" si="120"/>
        <v>45482</v>
      </c>
      <c r="F2582" s="51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2626</v>
      </c>
      <c r="D2583" t="s">
        <v>2627</v>
      </c>
      <c r="E2583" s="32">
        <f t="shared" si="120"/>
        <v>45482</v>
      </c>
      <c r="F2583" s="51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2627</v>
      </c>
      <c r="D2584" t="s">
        <v>2628</v>
      </c>
      <c r="E2584" s="32">
        <f t="shared" si="120"/>
        <v>45482</v>
      </c>
      <c r="F2584" s="51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2628</v>
      </c>
      <c r="D2585" t="s">
        <v>2629</v>
      </c>
      <c r="E2585" s="32">
        <f t="shared" si="120"/>
        <v>45482</v>
      </c>
      <c r="F2585" s="51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2629</v>
      </c>
      <c r="D2586" t="s">
        <v>2630</v>
      </c>
      <c r="E2586" s="32">
        <f t="shared" si="120"/>
        <v>45482</v>
      </c>
      <c r="F2586" s="51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2630</v>
      </c>
      <c r="D2587" t="s">
        <v>2631</v>
      </c>
      <c r="E2587" s="32">
        <f t="shared" si="120"/>
        <v>45482</v>
      </c>
      <c r="F2587" s="51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2631</v>
      </c>
      <c r="D2588" t="s">
        <v>2632</v>
      </c>
      <c r="E2588" s="32">
        <f t="shared" si="120"/>
        <v>45482</v>
      </c>
      <c r="F2588" s="51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2632</v>
      </c>
      <c r="D2589" t="s">
        <v>2633</v>
      </c>
      <c r="E2589" s="32">
        <f t="shared" si="120"/>
        <v>45482</v>
      </c>
      <c r="F2589" s="51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2633</v>
      </c>
      <c r="D2590" t="s">
        <v>2634</v>
      </c>
      <c r="E2590" s="32">
        <f t="shared" si="120"/>
        <v>45482</v>
      </c>
      <c r="F2590" s="51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2634</v>
      </c>
      <c r="D2591" t="s">
        <v>2635</v>
      </c>
      <c r="E2591" s="32">
        <f t="shared" si="120"/>
        <v>45482</v>
      </c>
      <c r="F2591" s="51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2635</v>
      </c>
      <c r="D2592" t="s">
        <v>2636</v>
      </c>
      <c r="E2592" s="32">
        <f t="shared" si="120"/>
        <v>45482</v>
      </c>
      <c r="F2592" s="51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2636</v>
      </c>
      <c r="D2593" t="s">
        <v>2637</v>
      </c>
      <c r="E2593" s="32">
        <f t="shared" si="120"/>
        <v>45482</v>
      </c>
      <c r="F2593" s="51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2637</v>
      </c>
      <c r="D2594" t="s">
        <v>2638</v>
      </c>
      <c r="E2594" s="32">
        <f t="shared" si="120"/>
        <v>45482</v>
      </c>
      <c r="F2594" s="51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2638</v>
      </c>
      <c r="D2595" t="s">
        <v>2639</v>
      </c>
      <c r="E2595" s="32">
        <f t="shared" si="120"/>
        <v>45482</v>
      </c>
      <c r="F2595" s="51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2639</v>
      </c>
      <c r="D2596" t="s">
        <v>2640</v>
      </c>
      <c r="E2596" s="32">
        <f t="shared" si="120"/>
        <v>45482</v>
      </c>
      <c r="F2596" s="51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2640</v>
      </c>
      <c r="D2597" t="s">
        <v>2641</v>
      </c>
      <c r="E2597" s="32">
        <f t="shared" si="120"/>
        <v>45482</v>
      </c>
      <c r="F2597" s="51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2641</v>
      </c>
      <c r="D2598" t="s">
        <v>2642</v>
      </c>
      <c r="E2598" s="32">
        <f t="shared" si="120"/>
        <v>45482</v>
      </c>
      <c r="F2598" s="51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2642</v>
      </c>
      <c r="D2599" t="s">
        <v>2643</v>
      </c>
      <c r="E2599" s="32">
        <f t="shared" si="120"/>
        <v>45482</v>
      </c>
      <c r="F2599" s="51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2643</v>
      </c>
      <c r="D2600" t="s">
        <v>2644</v>
      </c>
      <c r="E2600" s="32">
        <f t="shared" si="120"/>
        <v>45482</v>
      </c>
      <c r="F2600" s="51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2644</v>
      </c>
      <c r="D2601" t="s">
        <v>2645</v>
      </c>
      <c r="E2601" s="32">
        <f t="shared" si="120"/>
        <v>45482</v>
      </c>
      <c r="F2601" s="51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2645</v>
      </c>
      <c r="D2602" t="s">
        <v>2646</v>
      </c>
      <c r="E2602" s="32">
        <f t="shared" si="120"/>
        <v>45482</v>
      </c>
      <c r="F2602" s="51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2646</v>
      </c>
      <c r="D2603" t="s">
        <v>2647</v>
      </c>
      <c r="E2603" s="32">
        <f t="shared" si="120"/>
        <v>45482</v>
      </c>
      <c r="F2603" s="51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2647</v>
      </c>
      <c r="D2604" t="s">
        <v>2648</v>
      </c>
      <c r="E2604" s="32">
        <f t="shared" si="120"/>
        <v>45482</v>
      </c>
      <c r="F2604" s="51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2648</v>
      </c>
      <c r="D2605" t="s">
        <v>2649</v>
      </c>
      <c r="E2605" s="32">
        <f t="shared" si="120"/>
        <v>45482</v>
      </c>
      <c r="F2605" s="51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2649</v>
      </c>
      <c r="D2606" t="s">
        <v>2650</v>
      </c>
      <c r="E2606" s="32">
        <f t="shared" si="120"/>
        <v>45482</v>
      </c>
      <c r="F2606" s="51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2650</v>
      </c>
      <c r="D2607" t="s">
        <v>2651</v>
      </c>
      <c r="E2607" s="32">
        <f t="shared" si="120"/>
        <v>45482</v>
      </c>
      <c r="F2607" s="51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2651</v>
      </c>
      <c r="D2608" t="s">
        <v>2652</v>
      </c>
      <c r="E2608" s="32">
        <f t="shared" si="120"/>
        <v>45482</v>
      </c>
      <c r="F2608" s="51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2652</v>
      </c>
      <c r="D2609" t="s">
        <v>2653</v>
      </c>
      <c r="E2609" s="32">
        <f t="shared" si="120"/>
        <v>45482</v>
      </c>
      <c r="F2609" s="51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2653</v>
      </c>
      <c r="D2610" t="s">
        <v>2654</v>
      </c>
      <c r="E2610" s="32">
        <f t="shared" si="120"/>
        <v>45483</v>
      </c>
      <c r="F2610" s="51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2654</v>
      </c>
      <c r="D2611" t="s">
        <v>2655</v>
      </c>
      <c r="E2611" s="32">
        <f t="shared" si="120"/>
        <v>45483</v>
      </c>
      <c r="F2611" s="51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2655</v>
      </c>
      <c r="D2612" t="s">
        <v>2656</v>
      </c>
      <c r="E2612" s="32">
        <f t="shared" si="120"/>
        <v>45483</v>
      </c>
      <c r="F2612" s="51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2656</v>
      </c>
      <c r="D2613" t="s">
        <v>2657</v>
      </c>
      <c r="E2613" s="32">
        <f t="shared" si="120"/>
        <v>45483</v>
      </c>
      <c r="F2613" s="51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2657</v>
      </c>
      <c r="D2614" t="s">
        <v>2658</v>
      </c>
      <c r="E2614" s="32">
        <f t="shared" si="120"/>
        <v>45483</v>
      </c>
      <c r="F2614" s="51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2658</v>
      </c>
      <c r="D2615" t="s">
        <v>2659</v>
      </c>
      <c r="E2615" s="32">
        <f t="shared" si="120"/>
        <v>45483</v>
      </c>
      <c r="F2615" s="51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2659</v>
      </c>
      <c r="D2616" t="s">
        <v>2660</v>
      </c>
      <c r="E2616" s="32">
        <f t="shared" si="120"/>
        <v>45483</v>
      </c>
      <c r="F2616" s="51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2660</v>
      </c>
      <c r="D2617" t="s">
        <v>2661</v>
      </c>
      <c r="E2617" s="32">
        <f t="shared" si="120"/>
        <v>45483</v>
      </c>
      <c r="F2617" s="51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2661</v>
      </c>
      <c r="D2618" t="s">
        <v>2662</v>
      </c>
      <c r="E2618" s="32">
        <f t="shared" si="120"/>
        <v>45483</v>
      </c>
      <c r="F2618" s="51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2662</v>
      </c>
      <c r="D2619" t="s">
        <v>2663</v>
      </c>
      <c r="E2619" s="32">
        <f t="shared" si="120"/>
        <v>45483</v>
      </c>
      <c r="F2619" s="51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2663</v>
      </c>
      <c r="D2620" t="s">
        <v>2664</v>
      </c>
      <c r="E2620" s="32">
        <f t="shared" si="120"/>
        <v>45483</v>
      </c>
      <c r="F2620" s="51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2664</v>
      </c>
      <c r="D2621" t="s">
        <v>2665</v>
      </c>
      <c r="E2621" s="32">
        <f t="shared" si="120"/>
        <v>45483</v>
      </c>
      <c r="F2621" s="51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2665</v>
      </c>
      <c r="D2622" t="s">
        <v>2666</v>
      </c>
      <c r="E2622" s="32">
        <f t="shared" si="120"/>
        <v>45483</v>
      </c>
      <c r="F2622" s="51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2666</v>
      </c>
      <c r="D2623" t="s">
        <v>2667</v>
      </c>
      <c r="E2623" s="32">
        <f t="shared" si="120"/>
        <v>45483</v>
      </c>
      <c r="F2623" s="51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2667</v>
      </c>
      <c r="D2624" t="s">
        <v>2668</v>
      </c>
      <c r="E2624" s="32">
        <f t="shared" si="120"/>
        <v>45483</v>
      </c>
      <c r="F2624" s="51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2668</v>
      </c>
      <c r="D2625" t="s">
        <v>2669</v>
      </c>
      <c r="E2625" s="32">
        <f t="shared" si="120"/>
        <v>45483</v>
      </c>
      <c r="F2625" s="51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2669</v>
      </c>
      <c r="D2626" t="s">
        <v>2670</v>
      </c>
      <c r="E2626" s="32">
        <f t="shared" si="120"/>
        <v>45483</v>
      </c>
      <c r="F2626" s="51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2670</v>
      </c>
      <c r="D2627" t="s">
        <v>2671</v>
      </c>
      <c r="E2627" s="32">
        <f t="shared" si="120"/>
        <v>45483</v>
      </c>
      <c r="F2627" s="51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2671</v>
      </c>
      <c r="D2628" t="s">
        <v>2672</v>
      </c>
      <c r="E2628" s="32">
        <f t="shared" ref="E2628:E2691" si="123">DATE(MID(C2628,2,4),MID(C2628,7,2),MID(C2628,10,2))</f>
        <v>45483</v>
      </c>
      <c r="F2628" s="51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2672</v>
      </c>
      <c r="D2629" t="s">
        <v>2673</v>
      </c>
      <c r="E2629" s="32">
        <f t="shared" si="123"/>
        <v>45483</v>
      </c>
      <c r="F2629" s="51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2673</v>
      </c>
      <c r="D2630" t="s">
        <v>2674</v>
      </c>
      <c r="E2630" s="32">
        <f t="shared" si="123"/>
        <v>45483</v>
      </c>
      <c r="F2630" s="51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2674</v>
      </c>
      <c r="D2631" t="s">
        <v>2675</v>
      </c>
      <c r="E2631" s="32">
        <f t="shared" si="123"/>
        <v>45483</v>
      </c>
      <c r="F2631" s="51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2675</v>
      </c>
      <c r="D2632" t="s">
        <v>2676</v>
      </c>
      <c r="E2632" s="32">
        <f t="shared" si="123"/>
        <v>45483</v>
      </c>
      <c r="F2632" s="51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2676</v>
      </c>
      <c r="D2633" t="s">
        <v>2677</v>
      </c>
      <c r="E2633" s="32">
        <f t="shared" si="123"/>
        <v>45483</v>
      </c>
      <c r="F2633" s="51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2677</v>
      </c>
      <c r="D2634" t="s">
        <v>2678</v>
      </c>
      <c r="E2634" s="32">
        <f t="shared" si="123"/>
        <v>45483</v>
      </c>
      <c r="F2634" s="51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2678</v>
      </c>
      <c r="D2635" t="s">
        <v>2679</v>
      </c>
      <c r="E2635" s="32">
        <f t="shared" si="123"/>
        <v>45483</v>
      </c>
      <c r="F2635" s="51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2679</v>
      </c>
      <c r="D2636" t="s">
        <v>2680</v>
      </c>
      <c r="E2636" s="32">
        <f t="shared" si="123"/>
        <v>45483</v>
      </c>
      <c r="F2636" s="51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2680</v>
      </c>
      <c r="D2637" t="s">
        <v>2681</v>
      </c>
      <c r="E2637" s="32">
        <f t="shared" si="123"/>
        <v>45483</v>
      </c>
      <c r="F2637" s="51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2681</v>
      </c>
      <c r="D2638" t="s">
        <v>2682</v>
      </c>
      <c r="E2638" s="32">
        <f t="shared" si="123"/>
        <v>45483</v>
      </c>
      <c r="F2638" s="51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2682</v>
      </c>
      <c r="D2639" t="s">
        <v>2683</v>
      </c>
      <c r="E2639" s="32">
        <f t="shared" si="123"/>
        <v>45483</v>
      </c>
      <c r="F2639" s="51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2683</v>
      </c>
      <c r="D2640" t="s">
        <v>2684</v>
      </c>
      <c r="E2640" s="32">
        <f t="shared" si="123"/>
        <v>45483</v>
      </c>
      <c r="F2640" s="51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2684</v>
      </c>
      <c r="D2641" t="s">
        <v>2685</v>
      </c>
      <c r="E2641" s="32">
        <f t="shared" si="123"/>
        <v>45483</v>
      </c>
      <c r="F2641" s="51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2685</v>
      </c>
      <c r="D2642" t="s">
        <v>2686</v>
      </c>
      <c r="E2642" s="32">
        <f t="shared" si="123"/>
        <v>45483</v>
      </c>
      <c r="F2642" s="51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2686</v>
      </c>
      <c r="D2643" t="s">
        <v>2687</v>
      </c>
      <c r="E2643" s="32">
        <f t="shared" si="123"/>
        <v>45483</v>
      </c>
      <c r="F2643" s="51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2687</v>
      </c>
      <c r="D2644" t="s">
        <v>2688</v>
      </c>
      <c r="E2644" s="32">
        <f t="shared" si="123"/>
        <v>45483</v>
      </c>
      <c r="F2644" s="51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2688</v>
      </c>
      <c r="D2645" t="s">
        <v>2689</v>
      </c>
      <c r="E2645" s="32">
        <f t="shared" si="123"/>
        <v>45483</v>
      </c>
      <c r="F2645" s="51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2689</v>
      </c>
      <c r="D2646" t="s">
        <v>2690</v>
      </c>
      <c r="E2646" s="32">
        <f t="shared" si="123"/>
        <v>45483</v>
      </c>
      <c r="F2646" s="51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2690</v>
      </c>
      <c r="D2647" t="s">
        <v>2691</v>
      </c>
      <c r="E2647" s="32">
        <f t="shared" si="123"/>
        <v>45483</v>
      </c>
      <c r="F2647" s="51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2691</v>
      </c>
      <c r="D2648" t="s">
        <v>2692</v>
      </c>
      <c r="E2648" s="32">
        <f t="shared" si="123"/>
        <v>45483</v>
      </c>
      <c r="F2648" s="51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2692</v>
      </c>
      <c r="D2649" t="s">
        <v>2693</v>
      </c>
      <c r="E2649" s="32">
        <f t="shared" si="123"/>
        <v>45483</v>
      </c>
      <c r="F2649" s="51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2693</v>
      </c>
      <c r="D2650" t="s">
        <v>2694</v>
      </c>
      <c r="E2650" s="32">
        <f t="shared" si="123"/>
        <v>45483</v>
      </c>
      <c r="F2650" s="51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2694</v>
      </c>
      <c r="D2651" t="s">
        <v>2695</v>
      </c>
      <c r="E2651" s="32">
        <f t="shared" si="123"/>
        <v>45483</v>
      </c>
      <c r="F2651" s="51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2695</v>
      </c>
      <c r="D2652" t="s">
        <v>2696</v>
      </c>
      <c r="E2652" s="32">
        <f t="shared" si="123"/>
        <v>45483</v>
      </c>
      <c r="F2652" s="51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2696</v>
      </c>
      <c r="D2653" t="s">
        <v>2697</v>
      </c>
      <c r="E2653" s="32">
        <f t="shared" si="123"/>
        <v>45483</v>
      </c>
      <c r="F2653" s="51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2697</v>
      </c>
      <c r="D2654" t="s">
        <v>2698</v>
      </c>
      <c r="E2654" s="32">
        <f t="shared" si="123"/>
        <v>45483</v>
      </c>
      <c r="F2654" s="51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2698</v>
      </c>
      <c r="D2655" t="s">
        <v>2699</v>
      </c>
      <c r="E2655" s="32">
        <f t="shared" si="123"/>
        <v>45483</v>
      </c>
      <c r="F2655" s="51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2699</v>
      </c>
      <c r="D2656" t="s">
        <v>2700</v>
      </c>
      <c r="E2656" s="32">
        <f t="shared" si="123"/>
        <v>45483</v>
      </c>
      <c r="F2656" s="51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2700</v>
      </c>
      <c r="D2657" t="s">
        <v>2701</v>
      </c>
      <c r="E2657" s="32">
        <f t="shared" si="123"/>
        <v>45483</v>
      </c>
      <c r="F2657" s="51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2701</v>
      </c>
      <c r="D2658" t="s">
        <v>2702</v>
      </c>
      <c r="E2658" s="32">
        <f t="shared" si="123"/>
        <v>45484</v>
      </c>
      <c r="F2658" s="51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2702</v>
      </c>
      <c r="D2659" t="s">
        <v>2703</v>
      </c>
      <c r="E2659" s="32">
        <f t="shared" si="123"/>
        <v>45484</v>
      </c>
      <c r="F2659" s="51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2703</v>
      </c>
      <c r="D2660" t="s">
        <v>2704</v>
      </c>
      <c r="E2660" s="32">
        <f t="shared" si="123"/>
        <v>45484</v>
      </c>
      <c r="F2660" s="51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2704</v>
      </c>
      <c r="D2661" t="s">
        <v>2705</v>
      </c>
      <c r="E2661" s="32">
        <f t="shared" si="123"/>
        <v>45484</v>
      </c>
      <c r="F2661" s="51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2705</v>
      </c>
      <c r="D2662" t="s">
        <v>2706</v>
      </c>
      <c r="E2662" s="32">
        <f t="shared" si="123"/>
        <v>45484</v>
      </c>
      <c r="F2662" s="51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2706</v>
      </c>
      <c r="D2663" t="s">
        <v>2707</v>
      </c>
      <c r="E2663" s="32">
        <f t="shared" si="123"/>
        <v>45484</v>
      </c>
      <c r="F2663" s="51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2707</v>
      </c>
      <c r="D2664" t="s">
        <v>2708</v>
      </c>
      <c r="E2664" s="32">
        <f t="shared" si="123"/>
        <v>45484</v>
      </c>
      <c r="F2664" s="51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2708</v>
      </c>
      <c r="D2665" t="s">
        <v>2709</v>
      </c>
      <c r="E2665" s="32">
        <f t="shared" si="123"/>
        <v>45484</v>
      </c>
      <c r="F2665" s="51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2709</v>
      </c>
      <c r="D2666" t="s">
        <v>2710</v>
      </c>
      <c r="E2666" s="32">
        <f t="shared" si="123"/>
        <v>45484</v>
      </c>
      <c r="F2666" s="51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2710</v>
      </c>
      <c r="D2667" t="s">
        <v>2711</v>
      </c>
      <c r="E2667" s="32">
        <f t="shared" si="123"/>
        <v>45484</v>
      </c>
      <c r="F2667" s="51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2711</v>
      </c>
      <c r="D2668" t="s">
        <v>2712</v>
      </c>
      <c r="E2668" s="32">
        <f t="shared" si="123"/>
        <v>45484</v>
      </c>
      <c r="F2668" s="51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2712</v>
      </c>
      <c r="D2669" t="s">
        <v>2713</v>
      </c>
      <c r="E2669" s="32">
        <f t="shared" si="123"/>
        <v>45484</v>
      </c>
      <c r="F2669" s="51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2713</v>
      </c>
      <c r="D2670" t="s">
        <v>2714</v>
      </c>
      <c r="E2670" s="32">
        <f t="shared" si="123"/>
        <v>45484</v>
      </c>
      <c r="F2670" s="51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2714</v>
      </c>
      <c r="D2671" t="s">
        <v>2715</v>
      </c>
      <c r="E2671" s="32">
        <f t="shared" si="123"/>
        <v>45484</v>
      </c>
      <c r="F2671" s="51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2715</v>
      </c>
      <c r="D2672" t="s">
        <v>2716</v>
      </c>
      <c r="E2672" s="32">
        <f t="shared" si="123"/>
        <v>45484</v>
      </c>
      <c r="F2672" s="51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2716</v>
      </c>
      <c r="D2673" t="s">
        <v>2717</v>
      </c>
      <c r="E2673" s="32">
        <f t="shared" si="123"/>
        <v>45484</v>
      </c>
      <c r="F2673" s="51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2717</v>
      </c>
      <c r="D2674" t="s">
        <v>2718</v>
      </c>
      <c r="E2674" s="32">
        <f t="shared" si="123"/>
        <v>45484</v>
      </c>
      <c r="F2674" s="51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2718</v>
      </c>
      <c r="D2675" t="s">
        <v>2719</v>
      </c>
      <c r="E2675" s="32">
        <f t="shared" si="123"/>
        <v>45484</v>
      </c>
      <c r="F2675" s="51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2719</v>
      </c>
      <c r="D2676" t="s">
        <v>2720</v>
      </c>
      <c r="E2676" s="32">
        <f t="shared" si="123"/>
        <v>45484</v>
      </c>
      <c r="F2676" s="51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2720</v>
      </c>
      <c r="D2677" t="s">
        <v>2721</v>
      </c>
      <c r="E2677" s="32">
        <f t="shared" si="123"/>
        <v>45484</v>
      </c>
      <c r="F2677" s="51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2721</v>
      </c>
      <c r="D2678" t="s">
        <v>2722</v>
      </c>
      <c r="E2678" s="32">
        <f t="shared" si="123"/>
        <v>45484</v>
      </c>
      <c r="F2678" s="51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2722</v>
      </c>
      <c r="D2679" t="s">
        <v>2723</v>
      </c>
      <c r="E2679" s="32">
        <f t="shared" si="123"/>
        <v>45484</v>
      </c>
      <c r="F2679" s="51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2723</v>
      </c>
      <c r="D2680" t="s">
        <v>2724</v>
      </c>
      <c r="E2680" s="32">
        <f t="shared" si="123"/>
        <v>45484</v>
      </c>
      <c r="F2680" s="51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2724</v>
      </c>
      <c r="D2681" t="s">
        <v>2725</v>
      </c>
      <c r="E2681" s="32">
        <f t="shared" si="123"/>
        <v>45484</v>
      </c>
      <c r="F2681" s="51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2725</v>
      </c>
      <c r="D2682" t="s">
        <v>2726</v>
      </c>
      <c r="E2682" s="32">
        <f t="shared" si="123"/>
        <v>45484</v>
      </c>
      <c r="F2682" s="51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2726</v>
      </c>
      <c r="D2683" t="s">
        <v>2727</v>
      </c>
      <c r="E2683" s="32">
        <f t="shared" si="123"/>
        <v>45484</v>
      </c>
      <c r="F2683" s="51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2727</v>
      </c>
      <c r="D2684" t="s">
        <v>2728</v>
      </c>
      <c r="E2684" s="32">
        <f t="shared" si="123"/>
        <v>45484</v>
      </c>
      <c r="F2684" s="51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2728</v>
      </c>
      <c r="D2685" t="s">
        <v>2729</v>
      </c>
      <c r="E2685" s="32">
        <f t="shared" si="123"/>
        <v>45484</v>
      </c>
      <c r="F2685" s="51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2729</v>
      </c>
      <c r="D2686" t="s">
        <v>2730</v>
      </c>
      <c r="E2686" s="32">
        <f t="shared" si="123"/>
        <v>45484</v>
      </c>
      <c r="F2686" s="51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2730</v>
      </c>
      <c r="D2687" t="s">
        <v>2731</v>
      </c>
      <c r="E2687" s="32">
        <f t="shared" si="123"/>
        <v>45484</v>
      </c>
      <c r="F2687" s="51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2731</v>
      </c>
      <c r="D2688" t="s">
        <v>2732</v>
      </c>
      <c r="E2688" s="32">
        <f t="shared" si="123"/>
        <v>45484</v>
      </c>
      <c r="F2688" s="51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2732</v>
      </c>
      <c r="D2689" t="s">
        <v>2733</v>
      </c>
      <c r="E2689" s="32">
        <f t="shared" si="123"/>
        <v>45484</v>
      </c>
      <c r="F2689" s="51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2733</v>
      </c>
      <c r="D2690" t="s">
        <v>2734</v>
      </c>
      <c r="E2690" s="32">
        <f t="shared" si="123"/>
        <v>45484</v>
      </c>
      <c r="F2690" s="51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2734</v>
      </c>
      <c r="D2691" t="s">
        <v>2735</v>
      </c>
      <c r="E2691" s="32">
        <f t="shared" si="123"/>
        <v>45484</v>
      </c>
      <c r="F2691" s="51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2735</v>
      </c>
      <c r="D2692" t="s">
        <v>2736</v>
      </c>
      <c r="E2692" s="32">
        <f t="shared" ref="E2692:E2755" si="126">DATE(MID(C2692,2,4),MID(C2692,7,2),MID(C2692,10,2))</f>
        <v>45484</v>
      </c>
      <c r="F2692" s="51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2736</v>
      </c>
      <c r="D2693" t="s">
        <v>2737</v>
      </c>
      <c r="E2693" s="32">
        <f t="shared" si="126"/>
        <v>45484</v>
      </c>
      <c r="F2693" s="51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2737</v>
      </c>
      <c r="D2694" t="s">
        <v>2738</v>
      </c>
      <c r="E2694" s="32">
        <f t="shared" si="126"/>
        <v>45484</v>
      </c>
      <c r="F2694" s="51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2738</v>
      </c>
      <c r="D2695" t="s">
        <v>2739</v>
      </c>
      <c r="E2695" s="32">
        <f t="shared" si="126"/>
        <v>45484</v>
      </c>
      <c r="F2695" s="51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2739</v>
      </c>
      <c r="D2696" t="s">
        <v>2740</v>
      </c>
      <c r="E2696" s="32">
        <f t="shared" si="126"/>
        <v>45484</v>
      </c>
      <c r="F2696" s="51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2740</v>
      </c>
      <c r="D2697" t="s">
        <v>2741</v>
      </c>
      <c r="E2697" s="32">
        <f t="shared" si="126"/>
        <v>45484</v>
      </c>
      <c r="F2697" s="51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2741</v>
      </c>
      <c r="D2698" t="s">
        <v>2742</v>
      </c>
      <c r="E2698" s="32">
        <f t="shared" si="126"/>
        <v>45484</v>
      </c>
      <c r="F2698" s="51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2742</v>
      </c>
      <c r="D2699" t="s">
        <v>2743</v>
      </c>
      <c r="E2699" s="32">
        <f t="shared" si="126"/>
        <v>45484</v>
      </c>
      <c r="F2699" s="51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2743</v>
      </c>
      <c r="D2700" t="s">
        <v>2744</v>
      </c>
      <c r="E2700" s="32">
        <f t="shared" si="126"/>
        <v>45484</v>
      </c>
      <c r="F2700" s="51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2744</v>
      </c>
      <c r="D2701" t="s">
        <v>2745</v>
      </c>
      <c r="E2701" s="32">
        <f t="shared" si="126"/>
        <v>45484</v>
      </c>
      <c r="F2701" s="51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2745</v>
      </c>
      <c r="D2702" t="s">
        <v>2746</v>
      </c>
      <c r="E2702" s="32">
        <f t="shared" si="126"/>
        <v>45484</v>
      </c>
      <c r="F2702" s="51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2746</v>
      </c>
      <c r="D2703" t="s">
        <v>2747</v>
      </c>
      <c r="E2703" s="32">
        <f t="shared" si="126"/>
        <v>45484</v>
      </c>
      <c r="F2703" s="51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2747</v>
      </c>
      <c r="D2704" t="s">
        <v>2748</v>
      </c>
      <c r="E2704" s="32">
        <f t="shared" si="126"/>
        <v>45484</v>
      </c>
      <c r="F2704" s="51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2748</v>
      </c>
      <c r="D2705" t="s">
        <v>2749</v>
      </c>
      <c r="E2705" s="32">
        <f t="shared" si="126"/>
        <v>45484</v>
      </c>
      <c r="F2705" s="51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2749</v>
      </c>
      <c r="D2706" t="s">
        <v>2750</v>
      </c>
      <c r="E2706" s="32">
        <f t="shared" si="126"/>
        <v>45485</v>
      </c>
      <c r="F2706" s="51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2750</v>
      </c>
      <c r="D2707" t="s">
        <v>2751</v>
      </c>
      <c r="E2707" s="32">
        <f t="shared" si="126"/>
        <v>45485</v>
      </c>
      <c r="F2707" s="51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2751</v>
      </c>
      <c r="D2708" t="s">
        <v>2752</v>
      </c>
      <c r="E2708" s="32">
        <f t="shared" si="126"/>
        <v>45485</v>
      </c>
      <c r="F2708" s="51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2752</v>
      </c>
      <c r="D2709" t="s">
        <v>2753</v>
      </c>
      <c r="E2709" s="32">
        <f t="shared" si="126"/>
        <v>45485</v>
      </c>
      <c r="F2709" s="51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2753</v>
      </c>
      <c r="D2710" t="s">
        <v>2754</v>
      </c>
      <c r="E2710" s="32">
        <f t="shared" si="126"/>
        <v>45485</v>
      </c>
      <c r="F2710" s="51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2754</v>
      </c>
      <c r="D2711" t="s">
        <v>2755</v>
      </c>
      <c r="E2711" s="32">
        <f t="shared" si="126"/>
        <v>45485</v>
      </c>
      <c r="F2711" s="51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2755</v>
      </c>
      <c r="D2712" t="s">
        <v>2756</v>
      </c>
      <c r="E2712" s="32">
        <f t="shared" si="126"/>
        <v>45485</v>
      </c>
      <c r="F2712" s="51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2756</v>
      </c>
      <c r="D2713" t="s">
        <v>2757</v>
      </c>
      <c r="E2713" s="32">
        <f t="shared" si="126"/>
        <v>45485</v>
      </c>
      <c r="F2713" s="51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2757</v>
      </c>
      <c r="D2714" t="s">
        <v>2758</v>
      </c>
      <c r="E2714" s="32">
        <f t="shared" si="126"/>
        <v>45485</v>
      </c>
      <c r="F2714" s="51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2758</v>
      </c>
      <c r="D2715" t="s">
        <v>2759</v>
      </c>
      <c r="E2715" s="32">
        <f t="shared" si="126"/>
        <v>45485</v>
      </c>
      <c r="F2715" s="51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2759</v>
      </c>
      <c r="D2716" t="s">
        <v>2760</v>
      </c>
      <c r="E2716" s="32">
        <f t="shared" si="126"/>
        <v>45485</v>
      </c>
      <c r="F2716" s="51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2760</v>
      </c>
      <c r="D2717" t="s">
        <v>2761</v>
      </c>
      <c r="E2717" s="32">
        <f t="shared" si="126"/>
        <v>45485</v>
      </c>
      <c r="F2717" s="51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2761</v>
      </c>
      <c r="D2718" t="s">
        <v>2762</v>
      </c>
      <c r="E2718" s="32">
        <f t="shared" si="126"/>
        <v>45485</v>
      </c>
      <c r="F2718" s="51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2762</v>
      </c>
      <c r="D2719" t="s">
        <v>2763</v>
      </c>
      <c r="E2719" s="32">
        <f t="shared" si="126"/>
        <v>45485</v>
      </c>
      <c r="F2719" s="51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2763</v>
      </c>
      <c r="D2720" t="s">
        <v>2764</v>
      </c>
      <c r="E2720" s="32">
        <f t="shared" si="126"/>
        <v>45485</v>
      </c>
      <c r="F2720" s="51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2764</v>
      </c>
      <c r="D2721" t="s">
        <v>2765</v>
      </c>
      <c r="E2721" s="32">
        <f t="shared" si="126"/>
        <v>45485</v>
      </c>
      <c r="F2721" s="51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2765</v>
      </c>
      <c r="D2722" t="s">
        <v>2766</v>
      </c>
      <c r="E2722" s="32">
        <f t="shared" si="126"/>
        <v>45485</v>
      </c>
      <c r="F2722" s="51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2766</v>
      </c>
      <c r="D2723" t="s">
        <v>2767</v>
      </c>
      <c r="E2723" s="32">
        <f t="shared" si="126"/>
        <v>45485</v>
      </c>
      <c r="F2723" s="51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2767</v>
      </c>
      <c r="D2724" t="s">
        <v>2768</v>
      </c>
      <c r="E2724" s="32">
        <f t="shared" si="126"/>
        <v>45485</v>
      </c>
      <c r="F2724" s="51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2768</v>
      </c>
      <c r="D2725" t="s">
        <v>2769</v>
      </c>
      <c r="E2725" s="32">
        <f t="shared" si="126"/>
        <v>45485</v>
      </c>
      <c r="F2725" s="51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2769</v>
      </c>
      <c r="D2726" t="s">
        <v>2770</v>
      </c>
      <c r="E2726" s="32">
        <f t="shared" si="126"/>
        <v>45485</v>
      </c>
      <c r="F2726" s="51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2770</v>
      </c>
      <c r="D2727" t="s">
        <v>2771</v>
      </c>
      <c r="E2727" s="32">
        <f t="shared" si="126"/>
        <v>45485</v>
      </c>
      <c r="F2727" s="51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2771</v>
      </c>
      <c r="D2728" t="s">
        <v>2772</v>
      </c>
      <c r="E2728" s="32">
        <f t="shared" si="126"/>
        <v>45485</v>
      </c>
      <c r="F2728" s="51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2772</v>
      </c>
      <c r="D2729" t="s">
        <v>2773</v>
      </c>
      <c r="E2729" s="32">
        <f t="shared" si="126"/>
        <v>45485</v>
      </c>
      <c r="F2729" s="51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2773</v>
      </c>
      <c r="D2730" t="s">
        <v>2774</v>
      </c>
      <c r="E2730" s="32">
        <f t="shared" si="126"/>
        <v>45485</v>
      </c>
      <c r="F2730" s="51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2774</v>
      </c>
      <c r="D2731" t="s">
        <v>2775</v>
      </c>
      <c r="E2731" s="32">
        <f t="shared" si="126"/>
        <v>45485</v>
      </c>
      <c r="F2731" s="51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2775</v>
      </c>
      <c r="D2732" t="s">
        <v>2776</v>
      </c>
      <c r="E2732" s="32">
        <f t="shared" si="126"/>
        <v>45485</v>
      </c>
      <c r="F2732" s="51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2776</v>
      </c>
      <c r="D2733" t="s">
        <v>2777</v>
      </c>
      <c r="E2733" s="32">
        <f t="shared" si="126"/>
        <v>45485</v>
      </c>
      <c r="F2733" s="51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2777</v>
      </c>
      <c r="D2734" t="s">
        <v>2778</v>
      </c>
      <c r="E2734" s="32">
        <f t="shared" si="126"/>
        <v>45485</v>
      </c>
      <c r="F2734" s="51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2778</v>
      </c>
      <c r="D2735" t="s">
        <v>2779</v>
      </c>
      <c r="E2735" s="32">
        <f t="shared" si="126"/>
        <v>45485</v>
      </c>
      <c r="F2735" s="51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2779</v>
      </c>
      <c r="D2736" t="s">
        <v>2780</v>
      </c>
      <c r="E2736" s="32">
        <f t="shared" si="126"/>
        <v>45485</v>
      </c>
      <c r="F2736" s="51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2780</v>
      </c>
      <c r="D2737" t="s">
        <v>2781</v>
      </c>
      <c r="E2737" s="32">
        <f t="shared" si="126"/>
        <v>45485</v>
      </c>
      <c r="F2737" s="51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2781</v>
      </c>
      <c r="D2738" t="s">
        <v>2782</v>
      </c>
      <c r="E2738" s="32">
        <f t="shared" si="126"/>
        <v>45485</v>
      </c>
      <c r="F2738" s="51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2782</v>
      </c>
      <c r="D2739" t="s">
        <v>2783</v>
      </c>
      <c r="E2739" s="32">
        <f t="shared" si="126"/>
        <v>45485</v>
      </c>
      <c r="F2739" s="51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2783</v>
      </c>
      <c r="D2740" t="s">
        <v>2784</v>
      </c>
      <c r="E2740" s="32">
        <f t="shared" si="126"/>
        <v>45485</v>
      </c>
      <c r="F2740" s="51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2784</v>
      </c>
      <c r="D2741" t="s">
        <v>2785</v>
      </c>
      <c r="E2741" s="32">
        <f t="shared" si="126"/>
        <v>45485</v>
      </c>
      <c r="F2741" s="51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2785</v>
      </c>
      <c r="D2742" t="s">
        <v>2786</v>
      </c>
      <c r="E2742" s="32">
        <f t="shared" si="126"/>
        <v>45485</v>
      </c>
      <c r="F2742" s="51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2786</v>
      </c>
      <c r="D2743" t="s">
        <v>2787</v>
      </c>
      <c r="E2743" s="32">
        <f t="shared" si="126"/>
        <v>45485</v>
      </c>
      <c r="F2743" s="51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2787</v>
      </c>
      <c r="D2744" t="s">
        <v>2788</v>
      </c>
      <c r="E2744" s="32">
        <f t="shared" si="126"/>
        <v>45485</v>
      </c>
      <c r="F2744" s="51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2788</v>
      </c>
      <c r="D2745" t="s">
        <v>2789</v>
      </c>
      <c r="E2745" s="32">
        <f t="shared" si="126"/>
        <v>45485</v>
      </c>
      <c r="F2745" s="51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2789</v>
      </c>
      <c r="D2746" t="s">
        <v>2790</v>
      </c>
      <c r="E2746" s="32">
        <f t="shared" si="126"/>
        <v>45485</v>
      </c>
      <c r="F2746" s="51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2790</v>
      </c>
      <c r="D2747" t="s">
        <v>2791</v>
      </c>
      <c r="E2747" s="32">
        <f t="shared" si="126"/>
        <v>45485</v>
      </c>
      <c r="F2747" s="51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2791</v>
      </c>
      <c r="D2748" t="s">
        <v>2792</v>
      </c>
      <c r="E2748" s="32">
        <f t="shared" si="126"/>
        <v>45485</v>
      </c>
      <c r="F2748" s="51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2792</v>
      </c>
      <c r="D2749" t="s">
        <v>2793</v>
      </c>
      <c r="E2749" s="32">
        <f t="shared" si="126"/>
        <v>45485</v>
      </c>
      <c r="F2749" s="51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2793</v>
      </c>
      <c r="D2750" t="s">
        <v>2794</v>
      </c>
      <c r="E2750" s="32">
        <f t="shared" si="126"/>
        <v>45485</v>
      </c>
      <c r="F2750" s="51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2794</v>
      </c>
      <c r="D2751" t="s">
        <v>2795</v>
      </c>
      <c r="E2751" s="32">
        <f t="shared" si="126"/>
        <v>45485</v>
      </c>
      <c r="F2751" s="51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2795</v>
      </c>
      <c r="D2752" t="s">
        <v>2796</v>
      </c>
      <c r="E2752" s="32">
        <f t="shared" si="126"/>
        <v>45485</v>
      </c>
      <c r="F2752" s="51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2796</v>
      </c>
      <c r="D2753" t="s">
        <v>2797</v>
      </c>
      <c r="E2753" s="32">
        <f t="shared" si="126"/>
        <v>45485</v>
      </c>
      <c r="F2753" s="51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2797</v>
      </c>
      <c r="D2754" t="s">
        <v>2798</v>
      </c>
      <c r="E2754" s="32">
        <f t="shared" si="126"/>
        <v>45486</v>
      </c>
      <c r="F2754" s="51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2798</v>
      </c>
      <c r="D2755" t="s">
        <v>2799</v>
      </c>
      <c r="E2755" s="32">
        <f t="shared" si="126"/>
        <v>45486</v>
      </c>
      <c r="F2755" s="51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2799</v>
      </c>
      <c r="D2756" t="s">
        <v>2800</v>
      </c>
      <c r="E2756" s="32">
        <f t="shared" ref="E2756:E2819" si="129">DATE(MID(C2756,2,4),MID(C2756,7,2),MID(C2756,10,2))</f>
        <v>45486</v>
      </c>
      <c r="F2756" s="51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2800</v>
      </c>
      <c r="D2757" t="s">
        <v>2801</v>
      </c>
      <c r="E2757" s="32">
        <f t="shared" si="129"/>
        <v>45486</v>
      </c>
      <c r="F2757" s="51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2801</v>
      </c>
      <c r="D2758" t="s">
        <v>2802</v>
      </c>
      <c r="E2758" s="32">
        <f t="shared" si="129"/>
        <v>45486</v>
      </c>
      <c r="F2758" s="51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2802</v>
      </c>
      <c r="D2759" t="s">
        <v>2803</v>
      </c>
      <c r="E2759" s="32">
        <f t="shared" si="129"/>
        <v>45486</v>
      </c>
      <c r="F2759" s="51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2803</v>
      </c>
      <c r="D2760" t="s">
        <v>2804</v>
      </c>
      <c r="E2760" s="32">
        <f t="shared" si="129"/>
        <v>45486</v>
      </c>
      <c r="F2760" s="51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2804</v>
      </c>
      <c r="D2761" t="s">
        <v>2805</v>
      </c>
      <c r="E2761" s="32">
        <f t="shared" si="129"/>
        <v>45486</v>
      </c>
      <c r="F2761" s="51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2805</v>
      </c>
      <c r="D2762" t="s">
        <v>2806</v>
      </c>
      <c r="E2762" s="32">
        <f t="shared" si="129"/>
        <v>45486</v>
      </c>
      <c r="F2762" s="51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2806</v>
      </c>
      <c r="D2763" t="s">
        <v>2807</v>
      </c>
      <c r="E2763" s="32">
        <f t="shared" si="129"/>
        <v>45486</v>
      </c>
      <c r="F2763" s="51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2807</v>
      </c>
      <c r="D2764" t="s">
        <v>2808</v>
      </c>
      <c r="E2764" s="32">
        <f t="shared" si="129"/>
        <v>45486</v>
      </c>
      <c r="F2764" s="51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2808</v>
      </c>
      <c r="D2765" t="s">
        <v>2809</v>
      </c>
      <c r="E2765" s="32">
        <f t="shared" si="129"/>
        <v>45486</v>
      </c>
      <c r="F2765" s="51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2809</v>
      </c>
      <c r="D2766" t="s">
        <v>2810</v>
      </c>
      <c r="E2766" s="32">
        <f t="shared" si="129"/>
        <v>45486</v>
      </c>
      <c r="F2766" s="51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2810</v>
      </c>
      <c r="D2767" t="s">
        <v>2811</v>
      </c>
      <c r="E2767" s="32">
        <f t="shared" si="129"/>
        <v>45486</v>
      </c>
      <c r="F2767" s="51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2811</v>
      </c>
      <c r="D2768" t="s">
        <v>2812</v>
      </c>
      <c r="E2768" s="32">
        <f t="shared" si="129"/>
        <v>45486</v>
      </c>
      <c r="F2768" s="51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2812</v>
      </c>
      <c r="D2769" t="s">
        <v>2813</v>
      </c>
      <c r="E2769" s="32">
        <f t="shared" si="129"/>
        <v>45486</v>
      </c>
      <c r="F2769" s="51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2813</v>
      </c>
      <c r="D2770" t="s">
        <v>2814</v>
      </c>
      <c r="E2770" s="32">
        <f t="shared" si="129"/>
        <v>45486</v>
      </c>
      <c r="F2770" s="51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2814</v>
      </c>
      <c r="D2771" t="s">
        <v>2815</v>
      </c>
      <c r="E2771" s="32">
        <f t="shared" si="129"/>
        <v>45486</v>
      </c>
      <c r="F2771" s="51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2815</v>
      </c>
      <c r="D2772" t="s">
        <v>2816</v>
      </c>
      <c r="E2772" s="32">
        <f t="shared" si="129"/>
        <v>45486</v>
      </c>
      <c r="F2772" s="51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2816</v>
      </c>
      <c r="D2773" t="s">
        <v>2817</v>
      </c>
      <c r="E2773" s="32">
        <f t="shared" si="129"/>
        <v>45486</v>
      </c>
      <c r="F2773" s="51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2817</v>
      </c>
      <c r="D2774" t="s">
        <v>2818</v>
      </c>
      <c r="E2774" s="32">
        <f t="shared" si="129"/>
        <v>45486</v>
      </c>
      <c r="F2774" s="51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2818</v>
      </c>
      <c r="D2775" t="s">
        <v>2819</v>
      </c>
      <c r="E2775" s="32">
        <f t="shared" si="129"/>
        <v>45486</v>
      </c>
      <c r="F2775" s="51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2819</v>
      </c>
      <c r="D2776" t="s">
        <v>2820</v>
      </c>
      <c r="E2776" s="32">
        <f t="shared" si="129"/>
        <v>45486</v>
      </c>
      <c r="F2776" s="51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2820</v>
      </c>
      <c r="D2777" t="s">
        <v>2821</v>
      </c>
      <c r="E2777" s="32">
        <f t="shared" si="129"/>
        <v>45486</v>
      </c>
      <c r="F2777" s="51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2821</v>
      </c>
      <c r="D2778" t="s">
        <v>2822</v>
      </c>
      <c r="E2778" s="32">
        <f t="shared" si="129"/>
        <v>45486</v>
      </c>
      <c r="F2778" s="51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2822</v>
      </c>
      <c r="D2779" t="s">
        <v>2823</v>
      </c>
      <c r="E2779" s="32">
        <f t="shared" si="129"/>
        <v>45486</v>
      </c>
      <c r="F2779" s="51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2823</v>
      </c>
      <c r="D2780" t="s">
        <v>2824</v>
      </c>
      <c r="E2780" s="32">
        <f t="shared" si="129"/>
        <v>45486</v>
      </c>
      <c r="F2780" s="51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2824</v>
      </c>
      <c r="D2781" t="s">
        <v>2825</v>
      </c>
      <c r="E2781" s="32">
        <f t="shared" si="129"/>
        <v>45486</v>
      </c>
      <c r="F2781" s="51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2825</v>
      </c>
      <c r="D2782" t="s">
        <v>2826</v>
      </c>
      <c r="E2782" s="32">
        <f t="shared" si="129"/>
        <v>45486</v>
      </c>
      <c r="F2782" s="51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2826</v>
      </c>
      <c r="D2783" t="s">
        <v>2827</v>
      </c>
      <c r="E2783" s="32">
        <f t="shared" si="129"/>
        <v>45486</v>
      </c>
      <c r="F2783" s="51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2827</v>
      </c>
      <c r="D2784" t="s">
        <v>2828</v>
      </c>
      <c r="E2784" s="32">
        <f t="shared" si="129"/>
        <v>45486</v>
      </c>
      <c r="F2784" s="51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2828</v>
      </c>
      <c r="D2785" t="s">
        <v>2829</v>
      </c>
      <c r="E2785" s="32">
        <f t="shared" si="129"/>
        <v>45486</v>
      </c>
      <c r="F2785" s="51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2829</v>
      </c>
      <c r="D2786" t="s">
        <v>2830</v>
      </c>
      <c r="E2786" s="32">
        <f t="shared" si="129"/>
        <v>45486</v>
      </c>
      <c r="F2786" s="51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2830</v>
      </c>
      <c r="D2787" t="s">
        <v>2831</v>
      </c>
      <c r="E2787" s="32">
        <f t="shared" si="129"/>
        <v>45486</v>
      </c>
      <c r="F2787" s="51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2831</v>
      </c>
      <c r="D2788" t="s">
        <v>2832</v>
      </c>
      <c r="E2788" s="32">
        <f t="shared" si="129"/>
        <v>45486</v>
      </c>
      <c r="F2788" s="51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2832</v>
      </c>
      <c r="D2789" t="s">
        <v>2833</v>
      </c>
      <c r="E2789" s="32">
        <f t="shared" si="129"/>
        <v>45486</v>
      </c>
      <c r="F2789" s="51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2833</v>
      </c>
      <c r="D2790" t="s">
        <v>2834</v>
      </c>
      <c r="E2790" s="32">
        <f t="shared" si="129"/>
        <v>45486</v>
      </c>
      <c r="F2790" s="51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2834</v>
      </c>
      <c r="D2791" t="s">
        <v>2835</v>
      </c>
      <c r="E2791" s="32">
        <f t="shared" si="129"/>
        <v>45486</v>
      </c>
      <c r="F2791" s="51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2835</v>
      </c>
      <c r="D2792" t="s">
        <v>2836</v>
      </c>
      <c r="E2792" s="32">
        <f t="shared" si="129"/>
        <v>45486</v>
      </c>
      <c r="F2792" s="51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2836</v>
      </c>
      <c r="D2793" t="s">
        <v>2837</v>
      </c>
      <c r="E2793" s="32">
        <f t="shared" si="129"/>
        <v>45486</v>
      </c>
      <c r="F2793" s="51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2837</v>
      </c>
      <c r="D2794" t="s">
        <v>2838</v>
      </c>
      <c r="E2794" s="32">
        <f t="shared" si="129"/>
        <v>45486</v>
      </c>
      <c r="F2794" s="51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2838</v>
      </c>
      <c r="D2795" t="s">
        <v>2839</v>
      </c>
      <c r="E2795" s="32">
        <f t="shared" si="129"/>
        <v>45486</v>
      </c>
      <c r="F2795" s="51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2839</v>
      </c>
      <c r="D2796" t="s">
        <v>2840</v>
      </c>
      <c r="E2796" s="32">
        <f t="shared" si="129"/>
        <v>45486</v>
      </c>
      <c r="F2796" s="51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2840</v>
      </c>
      <c r="D2797" t="s">
        <v>2841</v>
      </c>
      <c r="E2797" s="32">
        <f t="shared" si="129"/>
        <v>45486</v>
      </c>
      <c r="F2797" s="51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2841</v>
      </c>
      <c r="D2798" t="s">
        <v>2842</v>
      </c>
      <c r="E2798" s="32">
        <f t="shared" si="129"/>
        <v>45486</v>
      </c>
      <c r="F2798" s="51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2842</v>
      </c>
      <c r="D2799" t="s">
        <v>2843</v>
      </c>
      <c r="E2799" s="32">
        <f t="shared" si="129"/>
        <v>45486</v>
      </c>
      <c r="F2799" s="51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2843</v>
      </c>
      <c r="D2800" t="s">
        <v>2844</v>
      </c>
      <c r="E2800" s="32">
        <f t="shared" si="129"/>
        <v>45486</v>
      </c>
      <c r="F2800" s="51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2844</v>
      </c>
      <c r="D2801" t="s">
        <v>2845</v>
      </c>
      <c r="E2801" s="32">
        <f t="shared" si="129"/>
        <v>45486</v>
      </c>
      <c r="F2801" s="51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2845</v>
      </c>
      <c r="D2802" t="s">
        <v>2846</v>
      </c>
      <c r="E2802" s="32">
        <f t="shared" si="129"/>
        <v>45487</v>
      </c>
      <c r="F2802" s="51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2846</v>
      </c>
      <c r="D2803" t="s">
        <v>2847</v>
      </c>
      <c r="E2803" s="32">
        <f t="shared" si="129"/>
        <v>45487</v>
      </c>
      <c r="F2803" s="51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2847</v>
      </c>
      <c r="D2804" t="s">
        <v>2848</v>
      </c>
      <c r="E2804" s="32">
        <f t="shared" si="129"/>
        <v>45487</v>
      </c>
      <c r="F2804" s="51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2848</v>
      </c>
      <c r="D2805" t="s">
        <v>2849</v>
      </c>
      <c r="E2805" s="32">
        <f t="shared" si="129"/>
        <v>45487</v>
      </c>
      <c r="F2805" s="51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2849</v>
      </c>
      <c r="D2806" t="s">
        <v>2850</v>
      </c>
      <c r="E2806" s="32">
        <f t="shared" si="129"/>
        <v>45487</v>
      </c>
      <c r="F2806" s="51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2850</v>
      </c>
      <c r="D2807" t="s">
        <v>2851</v>
      </c>
      <c r="E2807" s="32">
        <f t="shared" si="129"/>
        <v>45487</v>
      </c>
      <c r="F2807" s="51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2851</v>
      </c>
      <c r="D2808" t="s">
        <v>2852</v>
      </c>
      <c r="E2808" s="32">
        <f t="shared" si="129"/>
        <v>45487</v>
      </c>
      <c r="F2808" s="51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2852</v>
      </c>
      <c r="D2809" t="s">
        <v>2853</v>
      </c>
      <c r="E2809" s="32">
        <f t="shared" si="129"/>
        <v>45487</v>
      </c>
      <c r="F2809" s="51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2853</v>
      </c>
      <c r="D2810" t="s">
        <v>2854</v>
      </c>
      <c r="E2810" s="32">
        <f t="shared" si="129"/>
        <v>45487</v>
      </c>
      <c r="F2810" s="51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2854</v>
      </c>
      <c r="D2811" t="s">
        <v>2855</v>
      </c>
      <c r="E2811" s="32">
        <f t="shared" si="129"/>
        <v>45487</v>
      </c>
      <c r="F2811" s="51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2855</v>
      </c>
      <c r="D2812" t="s">
        <v>2856</v>
      </c>
      <c r="E2812" s="32">
        <f t="shared" si="129"/>
        <v>45487</v>
      </c>
      <c r="F2812" s="51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2856</v>
      </c>
      <c r="D2813" t="s">
        <v>2857</v>
      </c>
      <c r="E2813" s="32">
        <f t="shared" si="129"/>
        <v>45487</v>
      </c>
      <c r="F2813" s="51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2857</v>
      </c>
      <c r="D2814" t="s">
        <v>2858</v>
      </c>
      <c r="E2814" s="32">
        <f t="shared" si="129"/>
        <v>45487</v>
      </c>
      <c r="F2814" s="51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2858</v>
      </c>
      <c r="D2815" t="s">
        <v>2859</v>
      </c>
      <c r="E2815" s="32">
        <f t="shared" si="129"/>
        <v>45487</v>
      </c>
      <c r="F2815" s="51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2859</v>
      </c>
      <c r="D2816" t="s">
        <v>2860</v>
      </c>
      <c r="E2816" s="32">
        <f t="shared" si="129"/>
        <v>45487</v>
      </c>
      <c r="F2816" s="51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2860</v>
      </c>
      <c r="D2817" t="s">
        <v>2861</v>
      </c>
      <c r="E2817" s="32">
        <f t="shared" si="129"/>
        <v>45487</v>
      </c>
      <c r="F2817" s="51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2861</v>
      </c>
      <c r="D2818" t="s">
        <v>2862</v>
      </c>
      <c r="E2818" s="32">
        <f t="shared" si="129"/>
        <v>45487</v>
      </c>
      <c r="F2818" s="51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2862</v>
      </c>
      <c r="D2819" t="s">
        <v>2863</v>
      </c>
      <c r="E2819" s="32">
        <f t="shared" si="129"/>
        <v>45487</v>
      </c>
      <c r="F2819" s="51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2863</v>
      </c>
      <c r="D2820" t="s">
        <v>2864</v>
      </c>
      <c r="E2820" s="32">
        <f t="shared" ref="E2820:E2883" si="132">DATE(MID(C2820,2,4),MID(C2820,7,2),MID(C2820,10,2))</f>
        <v>45487</v>
      </c>
      <c r="F2820" s="51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2864</v>
      </c>
      <c r="D2821" t="s">
        <v>2865</v>
      </c>
      <c r="E2821" s="32">
        <f t="shared" si="132"/>
        <v>45487</v>
      </c>
      <c r="F2821" s="51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2865</v>
      </c>
      <c r="D2822" t="s">
        <v>2866</v>
      </c>
      <c r="E2822" s="32">
        <f t="shared" si="132"/>
        <v>45487</v>
      </c>
      <c r="F2822" s="51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2866</v>
      </c>
      <c r="D2823" t="s">
        <v>2867</v>
      </c>
      <c r="E2823" s="32">
        <f t="shared" si="132"/>
        <v>45487</v>
      </c>
      <c r="F2823" s="51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2867</v>
      </c>
      <c r="D2824" t="s">
        <v>2868</v>
      </c>
      <c r="E2824" s="32">
        <f t="shared" si="132"/>
        <v>45487</v>
      </c>
      <c r="F2824" s="51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2868</v>
      </c>
      <c r="D2825" t="s">
        <v>2869</v>
      </c>
      <c r="E2825" s="32">
        <f t="shared" si="132"/>
        <v>45487</v>
      </c>
      <c r="F2825" s="51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2869</v>
      </c>
      <c r="D2826" t="s">
        <v>2870</v>
      </c>
      <c r="E2826" s="32">
        <f t="shared" si="132"/>
        <v>45487</v>
      </c>
      <c r="F2826" s="51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2870</v>
      </c>
      <c r="D2827" t="s">
        <v>2871</v>
      </c>
      <c r="E2827" s="32">
        <f t="shared" si="132"/>
        <v>45487</v>
      </c>
      <c r="F2827" s="51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2871</v>
      </c>
      <c r="D2828" t="s">
        <v>2872</v>
      </c>
      <c r="E2828" s="32">
        <f t="shared" si="132"/>
        <v>45487</v>
      </c>
      <c r="F2828" s="51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2872</v>
      </c>
      <c r="D2829" t="s">
        <v>2873</v>
      </c>
      <c r="E2829" s="32">
        <f t="shared" si="132"/>
        <v>45487</v>
      </c>
      <c r="F2829" s="51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2873</v>
      </c>
      <c r="D2830" t="s">
        <v>2874</v>
      </c>
      <c r="E2830" s="32">
        <f t="shared" si="132"/>
        <v>45487</v>
      </c>
      <c r="F2830" s="51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2874</v>
      </c>
      <c r="D2831" t="s">
        <v>2875</v>
      </c>
      <c r="E2831" s="32">
        <f t="shared" si="132"/>
        <v>45487</v>
      </c>
      <c r="F2831" s="51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2875</v>
      </c>
      <c r="D2832" t="s">
        <v>2876</v>
      </c>
      <c r="E2832" s="32">
        <f t="shared" si="132"/>
        <v>45487</v>
      </c>
      <c r="F2832" s="51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2876</v>
      </c>
      <c r="D2833" t="s">
        <v>2877</v>
      </c>
      <c r="E2833" s="32">
        <f t="shared" si="132"/>
        <v>45487</v>
      </c>
      <c r="F2833" s="51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2877</v>
      </c>
      <c r="D2834" t="s">
        <v>2878</v>
      </c>
      <c r="E2834" s="32">
        <f t="shared" si="132"/>
        <v>45487</v>
      </c>
      <c r="F2834" s="51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2878</v>
      </c>
      <c r="D2835" t="s">
        <v>2879</v>
      </c>
      <c r="E2835" s="32">
        <f t="shared" si="132"/>
        <v>45487</v>
      </c>
      <c r="F2835" s="51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2879</v>
      </c>
      <c r="D2836" t="s">
        <v>2880</v>
      </c>
      <c r="E2836" s="32">
        <f t="shared" si="132"/>
        <v>45487</v>
      </c>
      <c r="F2836" s="51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2880</v>
      </c>
      <c r="D2837" t="s">
        <v>2881</v>
      </c>
      <c r="E2837" s="32">
        <f t="shared" si="132"/>
        <v>45487</v>
      </c>
      <c r="F2837" s="51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2881</v>
      </c>
      <c r="D2838" t="s">
        <v>2882</v>
      </c>
      <c r="E2838" s="32">
        <f t="shared" si="132"/>
        <v>45487</v>
      </c>
      <c r="F2838" s="51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2882</v>
      </c>
      <c r="D2839" t="s">
        <v>2883</v>
      </c>
      <c r="E2839" s="32">
        <f t="shared" si="132"/>
        <v>45487</v>
      </c>
      <c r="F2839" s="51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2883</v>
      </c>
      <c r="D2840" t="s">
        <v>2884</v>
      </c>
      <c r="E2840" s="32">
        <f t="shared" si="132"/>
        <v>45487</v>
      </c>
      <c r="F2840" s="51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2884</v>
      </c>
      <c r="D2841" t="s">
        <v>2885</v>
      </c>
      <c r="E2841" s="32">
        <f t="shared" si="132"/>
        <v>45487</v>
      </c>
      <c r="F2841" s="51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2885</v>
      </c>
      <c r="D2842" t="s">
        <v>2886</v>
      </c>
      <c r="E2842" s="32">
        <f t="shared" si="132"/>
        <v>45487</v>
      </c>
      <c r="F2842" s="51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2886</v>
      </c>
      <c r="D2843" t="s">
        <v>2887</v>
      </c>
      <c r="E2843" s="32">
        <f t="shared" si="132"/>
        <v>45487</v>
      </c>
      <c r="F2843" s="51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2887</v>
      </c>
      <c r="D2844" t="s">
        <v>2888</v>
      </c>
      <c r="E2844" s="32">
        <f t="shared" si="132"/>
        <v>45487</v>
      </c>
      <c r="F2844" s="51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2888</v>
      </c>
      <c r="D2845" t="s">
        <v>2889</v>
      </c>
      <c r="E2845" s="32">
        <f t="shared" si="132"/>
        <v>45487</v>
      </c>
      <c r="F2845" s="51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2889</v>
      </c>
      <c r="D2846" t="s">
        <v>2890</v>
      </c>
      <c r="E2846" s="32">
        <f t="shared" si="132"/>
        <v>45487</v>
      </c>
      <c r="F2846" s="51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2890</v>
      </c>
      <c r="D2847" t="s">
        <v>2891</v>
      </c>
      <c r="E2847" s="32">
        <f t="shared" si="132"/>
        <v>45487</v>
      </c>
      <c r="F2847" s="51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2891</v>
      </c>
      <c r="D2848" t="s">
        <v>2892</v>
      </c>
      <c r="E2848" s="32">
        <f t="shared" si="132"/>
        <v>45487</v>
      </c>
      <c r="F2848" s="51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2892</v>
      </c>
      <c r="D2849" t="s">
        <v>2893</v>
      </c>
      <c r="E2849" s="32">
        <f t="shared" si="132"/>
        <v>45487</v>
      </c>
      <c r="F2849" s="51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2893</v>
      </c>
      <c r="D2850" t="s">
        <v>2894</v>
      </c>
      <c r="E2850" s="32">
        <f t="shared" si="132"/>
        <v>45488</v>
      </c>
      <c r="F2850" s="51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2894</v>
      </c>
      <c r="D2851" t="s">
        <v>2895</v>
      </c>
      <c r="E2851" s="32">
        <f t="shared" si="132"/>
        <v>45488</v>
      </c>
      <c r="F2851" s="51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2895</v>
      </c>
      <c r="D2852" t="s">
        <v>2896</v>
      </c>
      <c r="E2852" s="32">
        <f t="shared" si="132"/>
        <v>45488</v>
      </c>
      <c r="F2852" s="51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2896</v>
      </c>
      <c r="D2853" t="s">
        <v>2897</v>
      </c>
      <c r="E2853" s="32">
        <f t="shared" si="132"/>
        <v>45488</v>
      </c>
      <c r="F2853" s="51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2897</v>
      </c>
      <c r="D2854" t="s">
        <v>2898</v>
      </c>
      <c r="E2854" s="32">
        <f t="shared" si="132"/>
        <v>45488</v>
      </c>
      <c r="F2854" s="51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2898</v>
      </c>
      <c r="D2855" t="s">
        <v>2899</v>
      </c>
      <c r="E2855" s="32">
        <f t="shared" si="132"/>
        <v>45488</v>
      </c>
      <c r="F2855" s="51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2899</v>
      </c>
      <c r="D2856" t="s">
        <v>2900</v>
      </c>
      <c r="E2856" s="32">
        <f t="shared" si="132"/>
        <v>45488</v>
      </c>
      <c r="F2856" s="51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2900</v>
      </c>
      <c r="D2857" t="s">
        <v>2901</v>
      </c>
      <c r="E2857" s="32">
        <f t="shared" si="132"/>
        <v>45488</v>
      </c>
      <c r="F2857" s="51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2901</v>
      </c>
      <c r="D2858" t="s">
        <v>2902</v>
      </c>
      <c r="E2858" s="32">
        <f t="shared" si="132"/>
        <v>45488</v>
      </c>
      <c r="F2858" s="51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2902</v>
      </c>
      <c r="D2859" t="s">
        <v>2903</v>
      </c>
      <c r="E2859" s="32">
        <f t="shared" si="132"/>
        <v>45488</v>
      </c>
      <c r="F2859" s="51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2903</v>
      </c>
      <c r="D2860" t="s">
        <v>2904</v>
      </c>
      <c r="E2860" s="32">
        <f t="shared" si="132"/>
        <v>45488</v>
      </c>
      <c r="F2860" s="51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2904</v>
      </c>
      <c r="D2861" t="s">
        <v>2905</v>
      </c>
      <c r="E2861" s="32">
        <f t="shared" si="132"/>
        <v>45488</v>
      </c>
      <c r="F2861" s="51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2905</v>
      </c>
      <c r="D2862" t="s">
        <v>2906</v>
      </c>
      <c r="E2862" s="32">
        <f t="shared" si="132"/>
        <v>45488</v>
      </c>
      <c r="F2862" s="51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2906</v>
      </c>
      <c r="D2863" t="s">
        <v>2907</v>
      </c>
      <c r="E2863" s="32">
        <f t="shared" si="132"/>
        <v>45488</v>
      </c>
      <c r="F2863" s="51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2907</v>
      </c>
      <c r="D2864" t="s">
        <v>2908</v>
      </c>
      <c r="E2864" s="32">
        <f t="shared" si="132"/>
        <v>45488</v>
      </c>
      <c r="F2864" s="51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2908</v>
      </c>
      <c r="D2865" t="s">
        <v>2909</v>
      </c>
      <c r="E2865" s="32">
        <f t="shared" si="132"/>
        <v>45488</v>
      </c>
      <c r="F2865" s="51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2909</v>
      </c>
      <c r="D2866" t="s">
        <v>2910</v>
      </c>
      <c r="E2866" s="32">
        <f t="shared" si="132"/>
        <v>45488</v>
      </c>
      <c r="F2866" s="51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2910</v>
      </c>
      <c r="D2867" t="s">
        <v>2911</v>
      </c>
      <c r="E2867" s="32">
        <f t="shared" si="132"/>
        <v>45488</v>
      </c>
      <c r="F2867" s="51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2911</v>
      </c>
      <c r="D2868" t="s">
        <v>2912</v>
      </c>
      <c r="E2868" s="32">
        <f t="shared" si="132"/>
        <v>45488</v>
      </c>
      <c r="F2868" s="51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2912</v>
      </c>
      <c r="D2869" t="s">
        <v>2913</v>
      </c>
      <c r="E2869" s="32">
        <f t="shared" si="132"/>
        <v>45488</v>
      </c>
      <c r="F2869" s="51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2913</v>
      </c>
      <c r="D2870" t="s">
        <v>2914</v>
      </c>
      <c r="E2870" s="32">
        <f t="shared" si="132"/>
        <v>45488</v>
      </c>
      <c r="F2870" s="51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2914</v>
      </c>
      <c r="D2871" t="s">
        <v>2915</v>
      </c>
      <c r="E2871" s="32">
        <f t="shared" si="132"/>
        <v>45488</v>
      </c>
      <c r="F2871" s="51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2915</v>
      </c>
      <c r="D2872" t="s">
        <v>2916</v>
      </c>
      <c r="E2872" s="32">
        <f t="shared" si="132"/>
        <v>45488</v>
      </c>
      <c r="F2872" s="51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2916</v>
      </c>
      <c r="D2873" t="s">
        <v>2917</v>
      </c>
      <c r="E2873" s="32">
        <f t="shared" si="132"/>
        <v>45488</v>
      </c>
      <c r="F2873" s="51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2917</v>
      </c>
      <c r="D2874" t="s">
        <v>2918</v>
      </c>
      <c r="E2874" s="32">
        <f t="shared" si="132"/>
        <v>45488</v>
      </c>
      <c r="F2874" s="51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2918</v>
      </c>
      <c r="D2875" t="s">
        <v>2919</v>
      </c>
      <c r="E2875" s="32">
        <f t="shared" si="132"/>
        <v>45488</v>
      </c>
      <c r="F2875" s="51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2919</v>
      </c>
      <c r="D2876" t="s">
        <v>2920</v>
      </c>
      <c r="E2876" s="32">
        <f t="shared" si="132"/>
        <v>45488</v>
      </c>
      <c r="F2876" s="51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2920</v>
      </c>
      <c r="D2877" t="s">
        <v>2921</v>
      </c>
      <c r="E2877" s="32">
        <f t="shared" si="132"/>
        <v>45488</v>
      </c>
      <c r="F2877" s="51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2921</v>
      </c>
      <c r="D2878" t="s">
        <v>2922</v>
      </c>
      <c r="E2878" s="32">
        <f t="shared" si="132"/>
        <v>45488</v>
      </c>
      <c r="F2878" s="51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2922</v>
      </c>
      <c r="D2879" t="s">
        <v>2923</v>
      </c>
      <c r="E2879" s="32">
        <f t="shared" si="132"/>
        <v>45488</v>
      </c>
      <c r="F2879" s="51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2923</v>
      </c>
      <c r="D2880" t="s">
        <v>2924</v>
      </c>
      <c r="E2880" s="32">
        <f t="shared" si="132"/>
        <v>45488</v>
      </c>
      <c r="F2880" s="51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2924</v>
      </c>
      <c r="D2881" t="s">
        <v>2925</v>
      </c>
      <c r="E2881" s="32">
        <f t="shared" si="132"/>
        <v>45488</v>
      </c>
      <c r="F2881" s="51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2925</v>
      </c>
      <c r="D2882" t="s">
        <v>2926</v>
      </c>
      <c r="E2882" s="32">
        <f t="shared" si="132"/>
        <v>45488</v>
      </c>
      <c r="F2882" s="51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2926</v>
      </c>
      <c r="D2883" t="s">
        <v>2927</v>
      </c>
      <c r="E2883" s="32">
        <f t="shared" si="132"/>
        <v>45488</v>
      </c>
      <c r="F2883" s="51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2927</v>
      </c>
      <c r="D2884" t="s">
        <v>2928</v>
      </c>
      <c r="E2884" s="32">
        <f t="shared" ref="E2884:E2947" si="135">DATE(MID(C2884,2,4),MID(C2884,7,2),MID(C2884,10,2))</f>
        <v>45488</v>
      </c>
      <c r="F2884" s="51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2928</v>
      </c>
      <c r="D2885" t="s">
        <v>2929</v>
      </c>
      <c r="E2885" s="32">
        <f t="shared" si="135"/>
        <v>45488</v>
      </c>
      <c r="F2885" s="51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2929</v>
      </c>
      <c r="D2886" t="s">
        <v>2930</v>
      </c>
      <c r="E2886" s="32">
        <f t="shared" si="135"/>
        <v>45488</v>
      </c>
      <c r="F2886" s="51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2930</v>
      </c>
      <c r="D2887" t="s">
        <v>2931</v>
      </c>
      <c r="E2887" s="32">
        <f t="shared" si="135"/>
        <v>45488</v>
      </c>
      <c r="F2887" s="51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2931</v>
      </c>
      <c r="D2888" t="s">
        <v>2932</v>
      </c>
      <c r="E2888" s="32">
        <f t="shared" si="135"/>
        <v>45488</v>
      </c>
      <c r="F2888" s="51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2932</v>
      </c>
      <c r="D2889" t="s">
        <v>2933</v>
      </c>
      <c r="E2889" s="32">
        <f t="shared" si="135"/>
        <v>45488</v>
      </c>
      <c r="F2889" s="51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2933</v>
      </c>
      <c r="D2890" t="s">
        <v>2934</v>
      </c>
      <c r="E2890" s="32">
        <f t="shared" si="135"/>
        <v>45488</v>
      </c>
      <c r="F2890" s="51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2934</v>
      </c>
      <c r="D2891" t="s">
        <v>2935</v>
      </c>
      <c r="E2891" s="32">
        <f t="shared" si="135"/>
        <v>45488</v>
      </c>
      <c r="F2891" s="51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2935</v>
      </c>
      <c r="D2892" t="s">
        <v>2936</v>
      </c>
      <c r="E2892" s="32">
        <f t="shared" si="135"/>
        <v>45488</v>
      </c>
      <c r="F2892" s="51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2936</v>
      </c>
      <c r="D2893" t="s">
        <v>2937</v>
      </c>
      <c r="E2893" s="32">
        <f t="shared" si="135"/>
        <v>45488</v>
      </c>
      <c r="F2893" s="51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2937</v>
      </c>
      <c r="D2894" t="s">
        <v>2938</v>
      </c>
      <c r="E2894" s="32">
        <f t="shared" si="135"/>
        <v>45488</v>
      </c>
      <c r="F2894" s="51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2938</v>
      </c>
      <c r="D2895" t="s">
        <v>2939</v>
      </c>
      <c r="E2895" s="32">
        <f t="shared" si="135"/>
        <v>45488</v>
      </c>
      <c r="F2895" s="51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2939</v>
      </c>
      <c r="D2896" t="s">
        <v>2940</v>
      </c>
      <c r="E2896" s="32">
        <f t="shared" si="135"/>
        <v>45488</v>
      </c>
      <c r="F2896" s="51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2940</v>
      </c>
      <c r="D2897" t="s">
        <v>2941</v>
      </c>
      <c r="E2897" s="32">
        <f t="shared" si="135"/>
        <v>45488</v>
      </c>
      <c r="F2897" s="51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2941</v>
      </c>
      <c r="D2898" t="s">
        <v>2942</v>
      </c>
      <c r="E2898" s="32">
        <f t="shared" si="135"/>
        <v>45489</v>
      </c>
      <c r="F2898" s="51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2942</v>
      </c>
      <c r="D2899" t="s">
        <v>2943</v>
      </c>
      <c r="E2899" s="32">
        <f t="shared" si="135"/>
        <v>45489</v>
      </c>
      <c r="F2899" s="51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2943</v>
      </c>
      <c r="D2900" t="s">
        <v>2944</v>
      </c>
      <c r="E2900" s="32">
        <f t="shared" si="135"/>
        <v>45489</v>
      </c>
      <c r="F2900" s="51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2944</v>
      </c>
      <c r="D2901" t="s">
        <v>2945</v>
      </c>
      <c r="E2901" s="32">
        <f t="shared" si="135"/>
        <v>45489</v>
      </c>
      <c r="F2901" s="51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2945</v>
      </c>
      <c r="D2902" t="s">
        <v>2946</v>
      </c>
      <c r="E2902" s="32">
        <f t="shared" si="135"/>
        <v>45489</v>
      </c>
      <c r="F2902" s="51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2946</v>
      </c>
      <c r="D2903" t="s">
        <v>2947</v>
      </c>
      <c r="E2903" s="32">
        <f t="shared" si="135"/>
        <v>45489</v>
      </c>
      <c r="F2903" s="51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2947</v>
      </c>
      <c r="D2904" t="s">
        <v>2948</v>
      </c>
      <c r="E2904" s="32">
        <f t="shared" si="135"/>
        <v>45489</v>
      </c>
      <c r="F2904" s="51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2948</v>
      </c>
      <c r="D2905" t="s">
        <v>2949</v>
      </c>
      <c r="E2905" s="32">
        <f t="shared" si="135"/>
        <v>45489</v>
      </c>
      <c r="F2905" s="51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2949</v>
      </c>
      <c r="D2906" t="s">
        <v>2950</v>
      </c>
      <c r="E2906" s="32">
        <f t="shared" si="135"/>
        <v>45489</v>
      </c>
      <c r="F2906" s="51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2950</v>
      </c>
      <c r="D2907" t="s">
        <v>2951</v>
      </c>
      <c r="E2907" s="32">
        <f t="shared" si="135"/>
        <v>45489</v>
      </c>
      <c r="F2907" s="51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2951</v>
      </c>
      <c r="D2908" t="s">
        <v>2952</v>
      </c>
      <c r="E2908" s="32">
        <f t="shared" si="135"/>
        <v>45489</v>
      </c>
      <c r="F2908" s="51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2952</v>
      </c>
      <c r="D2909" t="s">
        <v>2953</v>
      </c>
      <c r="E2909" s="32">
        <f t="shared" si="135"/>
        <v>45489</v>
      </c>
      <c r="F2909" s="51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2953</v>
      </c>
      <c r="D2910" t="s">
        <v>2954</v>
      </c>
      <c r="E2910" s="32">
        <f t="shared" si="135"/>
        <v>45489</v>
      </c>
      <c r="F2910" s="51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2954</v>
      </c>
      <c r="D2911" t="s">
        <v>2955</v>
      </c>
      <c r="E2911" s="32">
        <f t="shared" si="135"/>
        <v>45489</v>
      </c>
      <c r="F2911" s="51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2955</v>
      </c>
      <c r="D2912" t="s">
        <v>2956</v>
      </c>
      <c r="E2912" s="32">
        <f t="shared" si="135"/>
        <v>45489</v>
      </c>
      <c r="F2912" s="51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2956</v>
      </c>
      <c r="D2913" t="s">
        <v>2957</v>
      </c>
      <c r="E2913" s="32">
        <f t="shared" si="135"/>
        <v>45489</v>
      </c>
      <c r="F2913" s="51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2957</v>
      </c>
      <c r="D2914" t="s">
        <v>2958</v>
      </c>
      <c r="E2914" s="32">
        <f t="shared" si="135"/>
        <v>45489</v>
      </c>
      <c r="F2914" s="51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2958</v>
      </c>
      <c r="D2915" t="s">
        <v>2959</v>
      </c>
      <c r="E2915" s="32">
        <f t="shared" si="135"/>
        <v>45489</v>
      </c>
      <c r="F2915" s="51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2959</v>
      </c>
      <c r="D2916" t="s">
        <v>2960</v>
      </c>
      <c r="E2916" s="32">
        <f t="shared" si="135"/>
        <v>45489</v>
      </c>
      <c r="F2916" s="51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2960</v>
      </c>
      <c r="D2917" t="s">
        <v>2961</v>
      </c>
      <c r="E2917" s="32">
        <f t="shared" si="135"/>
        <v>45489</v>
      </c>
      <c r="F2917" s="51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2961</v>
      </c>
      <c r="D2918" t="s">
        <v>2962</v>
      </c>
      <c r="E2918" s="32">
        <f t="shared" si="135"/>
        <v>45489</v>
      </c>
      <c r="F2918" s="51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2962</v>
      </c>
      <c r="D2919" t="s">
        <v>2963</v>
      </c>
      <c r="E2919" s="32">
        <f t="shared" si="135"/>
        <v>45489</v>
      </c>
      <c r="F2919" s="51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2963</v>
      </c>
      <c r="D2920" t="s">
        <v>2964</v>
      </c>
      <c r="E2920" s="32">
        <f t="shared" si="135"/>
        <v>45489</v>
      </c>
      <c r="F2920" s="51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2964</v>
      </c>
      <c r="D2921" t="s">
        <v>2965</v>
      </c>
      <c r="E2921" s="32">
        <f t="shared" si="135"/>
        <v>45489</v>
      </c>
      <c r="F2921" s="51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2965</v>
      </c>
      <c r="D2922" t="s">
        <v>2966</v>
      </c>
      <c r="E2922" s="32">
        <f t="shared" si="135"/>
        <v>45489</v>
      </c>
      <c r="F2922" s="51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2966</v>
      </c>
      <c r="D2923" t="s">
        <v>2967</v>
      </c>
      <c r="E2923" s="32">
        <f t="shared" si="135"/>
        <v>45489</v>
      </c>
      <c r="F2923" s="51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2967</v>
      </c>
      <c r="D2924" t="s">
        <v>2968</v>
      </c>
      <c r="E2924" s="32">
        <f t="shared" si="135"/>
        <v>45489</v>
      </c>
      <c r="F2924" s="51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2968</v>
      </c>
      <c r="D2925" t="s">
        <v>2969</v>
      </c>
      <c r="E2925" s="32">
        <f t="shared" si="135"/>
        <v>45489</v>
      </c>
      <c r="F2925" s="51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2969</v>
      </c>
      <c r="D2926" t="s">
        <v>2970</v>
      </c>
      <c r="E2926" s="32">
        <f t="shared" si="135"/>
        <v>45489</v>
      </c>
      <c r="F2926" s="51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2970</v>
      </c>
      <c r="D2927" t="s">
        <v>2971</v>
      </c>
      <c r="E2927" s="32">
        <f t="shared" si="135"/>
        <v>45489</v>
      </c>
      <c r="F2927" s="51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2971</v>
      </c>
      <c r="D2928" t="s">
        <v>2972</v>
      </c>
      <c r="E2928" s="32">
        <f t="shared" si="135"/>
        <v>45489</v>
      </c>
      <c r="F2928" s="51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2972</v>
      </c>
      <c r="D2929" t="s">
        <v>2973</v>
      </c>
      <c r="E2929" s="32">
        <f t="shared" si="135"/>
        <v>45489</v>
      </c>
      <c r="F2929" s="51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2973</v>
      </c>
      <c r="D2930" t="s">
        <v>2974</v>
      </c>
      <c r="E2930" s="32">
        <f t="shared" si="135"/>
        <v>45489</v>
      </c>
      <c r="F2930" s="51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2974</v>
      </c>
      <c r="D2931" t="s">
        <v>2975</v>
      </c>
      <c r="E2931" s="32">
        <f t="shared" si="135"/>
        <v>45489</v>
      </c>
      <c r="F2931" s="51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2975</v>
      </c>
      <c r="D2932" t="s">
        <v>2976</v>
      </c>
      <c r="E2932" s="32">
        <f t="shared" si="135"/>
        <v>45489</v>
      </c>
      <c r="F2932" s="51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2976</v>
      </c>
      <c r="D2933" t="s">
        <v>2977</v>
      </c>
      <c r="E2933" s="32">
        <f t="shared" si="135"/>
        <v>45489</v>
      </c>
      <c r="F2933" s="51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2977</v>
      </c>
      <c r="D2934" t="s">
        <v>2978</v>
      </c>
      <c r="E2934" s="32">
        <f t="shared" si="135"/>
        <v>45489</v>
      </c>
      <c r="F2934" s="51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2978</v>
      </c>
      <c r="D2935" t="s">
        <v>2979</v>
      </c>
      <c r="E2935" s="32">
        <f t="shared" si="135"/>
        <v>45489</v>
      </c>
      <c r="F2935" s="51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2979</v>
      </c>
      <c r="D2936" t="s">
        <v>2980</v>
      </c>
      <c r="E2936" s="32">
        <f t="shared" si="135"/>
        <v>45489</v>
      </c>
      <c r="F2936" s="51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2980</v>
      </c>
      <c r="D2937" t="s">
        <v>2981</v>
      </c>
      <c r="E2937" s="32">
        <f t="shared" si="135"/>
        <v>45489</v>
      </c>
      <c r="F2937" s="51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2981</v>
      </c>
      <c r="D2938" t="s">
        <v>2982</v>
      </c>
      <c r="E2938" s="32">
        <f t="shared" si="135"/>
        <v>45489</v>
      </c>
      <c r="F2938" s="51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2982</v>
      </c>
      <c r="D2939" t="s">
        <v>2983</v>
      </c>
      <c r="E2939" s="32">
        <f t="shared" si="135"/>
        <v>45489</v>
      </c>
      <c r="F2939" s="51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2983</v>
      </c>
      <c r="D2940" t="s">
        <v>2984</v>
      </c>
      <c r="E2940" s="32">
        <f t="shared" si="135"/>
        <v>45489</v>
      </c>
      <c r="F2940" s="51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2984</v>
      </c>
      <c r="D2941" t="s">
        <v>2985</v>
      </c>
      <c r="E2941" s="32">
        <f t="shared" si="135"/>
        <v>45489</v>
      </c>
      <c r="F2941" s="51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2985</v>
      </c>
      <c r="D2942" t="s">
        <v>2986</v>
      </c>
      <c r="E2942" s="32">
        <f t="shared" si="135"/>
        <v>45489</v>
      </c>
      <c r="F2942" s="51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2986</v>
      </c>
      <c r="D2943" t="s">
        <v>2987</v>
      </c>
      <c r="E2943" s="32">
        <f t="shared" si="135"/>
        <v>45489</v>
      </c>
      <c r="F2943" s="51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2987</v>
      </c>
      <c r="D2944" t="s">
        <v>2988</v>
      </c>
      <c r="E2944" s="32">
        <f t="shared" si="135"/>
        <v>45489</v>
      </c>
      <c r="F2944" s="51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2988</v>
      </c>
      <c r="D2945" t="s">
        <v>2989</v>
      </c>
      <c r="E2945" s="32">
        <f t="shared" si="135"/>
        <v>45489</v>
      </c>
      <c r="F2945" s="51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2989</v>
      </c>
      <c r="D2946" t="s">
        <v>2990</v>
      </c>
      <c r="E2946" s="32">
        <f t="shared" si="135"/>
        <v>45490</v>
      </c>
      <c r="F2946" s="51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2990</v>
      </c>
      <c r="D2947" t="s">
        <v>2991</v>
      </c>
      <c r="E2947" s="32">
        <f t="shared" si="135"/>
        <v>45490</v>
      </c>
      <c r="F2947" s="51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2991</v>
      </c>
      <c r="D2948" t="s">
        <v>2992</v>
      </c>
      <c r="E2948" s="32">
        <f t="shared" ref="E2948:E3011" si="138">DATE(MID(C2948,2,4),MID(C2948,7,2),MID(C2948,10,2))</f>
        <v>45490</v>
      </c>
      <c r="F2948" s="51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2992</v>
      </c>
      <c r="D2949" t="s">
        <v>2993</v>
      </c>
      <c r="E2949" s="32">
        <f t="shared" si="138"/>
        <v>45490</v>
      </c>
      <c r="F2949" s="51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2993</v>
      </c>
      <c r="D2950" t="s">
        <v>2994</v>
      </c>
      <c r="E2950" s="32">
        <f t="shared" si="138"/>
        <v>45490</v>
      </c>
      <c r="F2950" s="51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2994</v>
      </c>
      <c r="D2951" t="s">
        <v>2995</v>
      </c>
      <c r="E2951" s="32">
        <f t="shared" si="138"/>
        <v>45490</v>
      </c>
      <c r="F2951" s="51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2995</v>
      </c>
      <c r="D2952" t="s">
        <v>2996</v>
      </c>
      <c r="E2952" s="32">
        <f t="shared" si="138"/>
        <v>45490</v>
      </c>
      <c r="F2952" s="51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2996</v>
      </c>
      <c r="D2953" t="s">
        <v>2997</v>
      </c>
      <c r="E2953" s="32">
        <f t="shared" si="138"/>
        <v>45490</v>
      </c>
      <c r="F2953" s="51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2997</v>
      </c>
      <c r="D2954" t="s">
        <v>2998</v>
      </c>
      <c r="E2954" s="32">
        <f t="shared" si="138"/>
        <v>45490</v>
      </c>
      <c r="F2954" s="51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2998</v>
      </c>
      <c r="D2955" t="s">
        <v>2999</v>
      </c>
      <c r="E2955" s="32">
        <f t="shared" si="138"/>
        <v>45490</v>
      </c>
      <c r="F2955" s="51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2999</v>
      </c>
      <c r="D2956" t="s">
        <v>3000</v>
      </c>
      <c r="E2956" s="32">
        <f t="shared" si="138"/>
        <v>45490</v>
      </c>
      <c r="F2956" s="51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3000</v>
      </c>
      <c r="D2957" t="s">
        <v>3001</v>
      </c>
      <c r="E2957" s="32">
        <f t="shared" si="138"/>
        <v>45490</v>
      </c>
      <c r="F2957" s="51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3001</v>
      </c>
      <c r="D2958" t="s">
        <v>3002</v>
      </c>
      <c r="E2958" s="32">
        <f t="shared" si="138"/>
        <v>45490</v>
      </c>
      <c r="F2958" s="51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3002</v>
      </c>
      <c r="D2959" t="s">
        <v>3003</v>
      </c>
      <c r="E2959" s="32">
        <f t="shared" si="138"/>
        <v>45490</v>
      </c>
      <c r="F2959" s="51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3003</v>
      </c>
      <c r="D2960" t="s">
        <v>3004</v>
      </c>
      <c r="E2960" s="32">
        <f t="shared" si="138"/>
        <v>45490</v>
      </c>
      <c r="F2960" s="51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3004</v>
      </c>
      <c r="D2961" t="s">
        <v>3005</v>
      </c>
      <c r="E2961" s="32">
        <f t="shared" si="138"/>
        <v>45490</v>
      </c>
      <c r="F2961" s="51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3005</v>
      </c>
      <c r="D2962" t="s">
        <v>3006</v>
      </c>
      <c r="E2962" s="32">
        <f t="shared" si="138"/>
        <v>45490</v>
      </c>
      <c r="F2962" s="51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3006</v>
      </c>
      <c r="D2963" t="s">
        <v>3007</v>
      </c>
      <c r="E2963" s="32">
        <f t="shared" si="138"/>
        <v>45490</v>
      </c>
      <c r="F2963" s="51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3007</v>
      </c>
      <c r="D2964" t="s">
        <v>3008</v>
      </c>
      <c r="E2964" s="32">
        <f t="shared" si="138"/>
        <v>45490</v>
      </c>
      <c r="F2964" s="51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3008</v>
      </c>
      <c r="D2965" t="s">
        <v>3009</v>
      </c>
      <c r="E2965" s="32">
        <f t="shared" si="138"/>
        <v>45490</v>
      </c>
      <c r="F2965" s="51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3009</v>
      </c>
      <c r="D2966" t="s">
        <v>3010</v>
      </c>
      <c r="E2966" s="32">
        <f t="shared" si="138"/>
        <v>45490</v>
      </c>
      <c r="F2966" s="51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3010</v>
      </c>
      <c r="D2967" t="s">
        <v>3011</v>
      </c>
      <c r="E2967" s="32">
        <f t="shared" si="138"/>
        <v>45490</v>
      </c>
      <c r="F2967" s="51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3011</v>
      </c>
      <c r="D2968" t="s">
        <v>3012</v>
      </c>
      <c r="E2968" s="32">
        <f t="shared" si="138"/>
        <v>45490</v>
      </c>
      <c r="F2968" s="51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3012</v>
      </c>
      <c r="D2969" t="s">
        <v>3013</v>
      </c>
      <c r="E2969" s="32">
        <f t="shared" si="138"/>
        <v>45490</v>
      </c>
      <c r="F2969" s="51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3013</v>
      </c>
      <c r="D2970" t="s">
        <v>3014</v>
      </c>
      <c r="E2970" s="32">
        <f t="shared" si="138"/>
        <v>45490</v>
      </c>
      <c r="F2970" s="51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3014</v>
      </c>
      <c r="D2971" t="s">
        <v>3015</v>
      </c>
      <c r="E2971" s="32">
        <f t="shared" si="138"/>
        <v>45490</v>
      </c>
      <c r="F2971" s="51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3015</v>
      </c>
      <c r="D2972" t="s">
        <v>3016</v>
      </c>
      <c r="E2972" s="32">
        <f t="shared" si="138"/>
        <v>45490</v>
      </c>
      <c r="F2972" s="51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3016</v>
      </c>
      <c r="D2973" t="s">
        <v>3017</v>
      </c>
      <c r="E2973" s="32">
        <f t="shared" si="138"/>
        <v>45490</v>
      </c>
      <c r="F2973" s="51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3017</v>
      </c>
      <c r="D2974" t="s">
        <v>3018</v>
      </c>
      <c r="E2974" s="32">
        <f t="shared" si="138"/>
        <v>45490</v>
      </c>
      <c r="F2974" s="51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3018</v>
      </c>
      <c r="D2975" t="s">
        <v>3019</v>
      </c>
      <c r="E2975" s="32">
        <f t="shared" si="138"/>
        <v>45490</v>
      </c>
      <c r="F2975" s="51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3019</v>
      </c>
      <c r="D2976" t="s">
        <v>3020</v>
      </c>
      <c r="E2976" s="32">
        <f t="shared" si="138"/>
        <v>45490</v>
      </c>
      <c r="F2976" s="51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3020</v>
      </c>
      <c r="D2977" t="s">
        <v>3021</v>
      </c>
      <c r="E2977" s="32">
        <f t="shared" si="138"/>
        <v>45490</v>
      </c>
      <c r="F2977" s="51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3021</v>
      </c>
      <c r="D2978" t="s">
        <v>3022</v>
      </c>
      <c r="E2978" s="32">
        <f t="shared" si="138"/>
        <v>45490</v>
      </c>
      <c r="F2978" s="51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3022</v>
      </c>
      <c r="D2979" t="s">
        <v>3023</v>
      </c>
      <c r="E2979" s="32">
        <f t="shared" si="138"/>
        <v>45490</v>
      </c>
      <c r="F2979" s="51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3023</v>
      </c>
      <c r="D2980" t="s">
        <v>3024</v>
      </c>
      <c r="E2980" s="32">
        <f t="shared" si="138"/>
        <v>45490</v>
      </c>
      <c r="F2980" s="51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3024</v>
      </c>
      <c r="D2981" t="s">
        <v>3025</v>
      </c>
      <c r="E2981" s="32">
        <f t="shared" si="138"/>
        <v>45490</v>
      </c>
      <c r="F2981" s="51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3025</v>
      </c>
      <c r="D2982" t="s">
        <v>3026</v>
      </c>
      <c r="E2982" s="32">
        <f t="shared" si="138"/>
        <v>45490</v>
      </c>
      <c r="F2982" s="51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3026</v>
      </c>
      <c r="D2983" t="s">
        <v>3027</v>
      </c>
      <c r="E2983" s="32">
        <f t="shared" si="138"/>
        <v>45490</v>
      </c>
      <c r="F2983" s="51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3027</v>
      </c>
      <c r="D2984" t="s">
        <v>3028</v>
      </c>
      <c r="E2984" s="32">
        <f t="shared" si="138"/>
        <v>45490</v>
      </c>
      <c r="F2984" s="51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3028</v>
      </c>
      <c r="D2985" t="s">
        <v>3029</v>
      </c>
      <c r="E2985" s="32">
        <f t="shared" si="138"/>
        <v>45490</v>
      </c>
      <c r="F2985" s="51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3029</v>
      </c>
      <c r="D2986" t="s">
        <v>3030</v>
      </c>
      <c r="E2986" s="32">
        <f t="shared" si="138"/>
        <v>45490</v>
      </c>
      <c r="F2986" s="51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3030</v>
      </c>
      <c r="D2987" t="s">
        <v>3031</v>
      </c>
      <c r="E2987" s="32">
        <f t="shared" si="138"/>
        <v>45490</v>
      </c>
      <c r="F2987" s="51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3031</v>
      </c>
      <c r="D2988" t="s">
        <v>3032</v>
      </c>
      <c r="E2988" s="32">
        <f t="shared" si="138"/>
        <v>45490</v>
      </c>
      <c r="F2988" s="51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3032</v>
      </c>
      <c r="D2989" t="s">
        <v>3033</v>
      </c>
      <c r="E2989" s="32">
        <f t="shared" si="138"/>
        <v>45490</v>
      </c>
      <c r="F2989" s="51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3033</v>
      </c>
      <c r="D2990" t="s">
        <v>3034</v>
      </c>
      <c r="E2990" s="32">
        <f t="shared" si="138"/>
        <v>45490</v>
      </c>
      <c r="F2990" s="51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3034</v>
      </c>
      <c r="D2991" t="s">
        <v>3035</v>
      </c>
      <c r="E2991" s="32">
        <f t="shared" si="138"/>
        <v>45490</v>
      </c>
      <c r="F2991" s="51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3035</v>
      </c>
      <c r="D2992" t="s">
        <v>3036</v>
      </c>
      <c r="E2992" s="32">
        <f t="shared" si="138"/>
        <v>45490</v>
      </c>
      <c r="F2992" s="51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3036</v>
      </c>
      <c r="D2993" t="s">
        <v>3037</v>
      </c>
      <c r="E2993" s="32">
        <f t="shared" si="138"/>
        <v>45490</v>
      </c>
      <c r="F2993" s="51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3037</v>
      </c>
      <c r="D2994" t="s">
        <v>3038</v>
      </c>
      <c r="E2994" s="32">
        <f t="shared" si="138"/>
        <v>45491</v>
      </c>
      <c r="F2994" s="51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3038</v>
      </c>
      <c r="D2995" t="s">
        <v>3039</v>
      </c>
      <c r="E2995" s="32">
        <f t="shared" si="138"/>
        <v>45491</v>
      </c>
      <c r="F2995" s="51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3039</v>
      </c>
      <c r="D2996" t="s">
        <v>3040</v>
      </c>
      <c r="E2996" s="32">
        <f t="shared" si="138"/>
        <v>45491</v>
      </c>
      <c r="F2996" s="51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3040</v>
      </c>
      <c r="D2997" t="s">
        <v>3041</v>
      </c>
      <c r="E2997" s="32">
        <f t="shared" si="138"/>
        <v>45491</v>
      </c>
      <c r="F2997" s="51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3041</v>
      </c>
      <c r="D2998" t="s">
        <v>3042</v>
      </c>
      <c r="E2998" s="32">
        <f t="shared" si="138"/>
        <v>45491</v>
      </c>
      <c r="F2998" s="51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3042</v>
      </c>
      <c r="D2999" t="s">
        <v>3043</v>
      </c>
      <c r="E2999" s="32">
        <f t="shared" si="138"/>
        <v>45491</v>
      </c>
      <c r="F2999" s="51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3043</v>
      </c>
      <c r="D3000" t="s">
        <v>3044</v>
      </c>
      <c r="E3000" s="32">
        <f t="shared" si="138"/>
        <v>45491</v>
      </c>
      <c r="F3000" s="51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3044</v>
      </c>
      <c r="D3001" t="s">
        <v>3045</v>
      </c>
      <c r="E3001" s="32">
        <f t="shared" si="138"/>
        <v>45491</v>
      </c>
      <c r="F3001" s="51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3045</v>
      </c>
      <c r="D3002" t="s">
        <v>3046</v>
      </c>
      <c r="E3002" s="32">
        <f t="shared" si="138"/>
        <v>45491</v>
      </c>
      <c r="F3002" s="51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3046</v>
      </c>
      <c r="D3003" t="s">
        <v>3047</v>
      </c>
      <c r="E3003" s="32">
        <f t="shared" si="138"/>
        <v>45491</v>
      </c>
      <c r="F3003" s="51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3047</v>
      </c>
      <c r="D3004" t="s">
        <v>3048</v>
      </c>
      <c r="E3004" s="32">
        <f t="shared" si="138"/>
        <v>45491</v>
      </c>
      <c r="F3004" s="51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3048</v>
      </c>
      <c r="D3005" t="s">
        <v>3049</v>
      </c>
      <c r="E3005" s="32">
        <f t="shared" si="138"/>
        <v>45491</v>
      </c>
      <c r="F3005" s="51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3049</v>
      </c>
      <c r="D3006" t="s">
        <v>3050</v>
      </c>
      <c r="E3006" s="32">
        <f t="shared" si="138"/>
        <v>45491</v>
      </c>
      <c r="F3006" s="51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3050</v>
      </c>
      <c r="D3007" t="s">
        <v>3051</v>
      </c>
      <c r="E3007" s="32">
        <f t="shared" si="138"/>
        <v>45491</v>
      </c>
      <c r="F3007" s="51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3051</v>
      </c>
      <c r="D3008" t="s">
        <v>3052</v>
      </c>
      <c r="E3008" s="32">
        <f t="shared" si="138"/>
        <v>45491</v>
      </c>
      <c r="F3008" s="51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3052</v>
      </c>
      <c r="D3009" t="s">
        <v>3053</v>
      </c>
      <c r="E3009" s="32">
        <f t="shared" si="138"/>
        <v>45491</v>
      </c>
      <c r="F3009" s="51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3053</v>
      </c>
      <c r="D3010" t="s">
        <v>3054</v>
      </c>
      <c r="E3010" s="32">
        <f t="shared" si="138"/>
        <v>45491</v>
      </c>
      <c r="F3010" s="51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3054</v>
      </c>
      <c r="D3011" t="s">
        <v>3055</v>
      </c>
      <c r="E3011" s="32">
        <f t="shared" si="138"/>
        <v>45491</v>
      </c>
      <c r="F3011" s="51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3055</v>
      </c>
      <c r="D3012" t="s">
        <v>3056</v>
      </c>
      <c r="E3012" s="32">
        <f t="shared" ref="E3012:E3075" si="141">DATE(MID(C3012,2,4),MID(C3012,7,2),MID(C3012,10,2))</f>
        <v>45491</v>
      </c>
      <c r="F3012" s="51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3056</v>
      </c>
      <c r="D3013" t="s">
        <v>3057</v>
      </c>
      <c r="E3013" s="32">
        <f t="shared" si="141"/>
        <v>45491</v>
      </c>
      <c r="F3013" s="51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3057</v>
      </c>
      <c r="D3014" t="s">
        <v>3058</v>
      </c>
      <c r="E3014" s="32">
        <f t="shared" si="141"/>
        <v>45491</v>
      </c>
      <c r="F3014" s="51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3058</v>
      </c>
      <c r="D3015" t="s">
        <v>3059</v>
      </c>
      <c r="E3015" s="32">
        <f t="shared" si="141"/>
        <v>45491</v>
      </c>
      <c r="F3015" s="51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3059</v>
      </c>
      <c r="D3016" t="s">
        <v>3060</v>
      </c>
      <c r="E3016" s="32">
        <f t="shared" si="141"/>
        <v>45491</v>
      </c>
      <c r="F3016" s="51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3060</v>
      </c>
      <c r="D3017" t="s">
        <v>3061</v>
      </c>
      <c r="E3017" s="32">
        <f t="shared" si="141"/>
        <v>45491</v>
      </c>
      <c r="F3017" s="51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3061</v>
      </c>
      <c r="D3018" t="s">
        <v>3062</v>
      </c>
      <c r="E3018" s="32">
        <f t="shared" si="141"/>
        <v>45491</v>
      </c>
      <c r="F3018" s="51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3062</v>
      </c>
      <c r="D3019" t="s">
        <v>3063</v>
      </c>
      <c r="E3019" s="32">
        <f t="shared" si="141"/>
        <v>45491</v>
      </c>
      <c r="F3019" s="51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3063</v>
      </c>
      <c r="D3020" t="s">
        <v>3064</v>
      </c>
      <c r="E3020" s="32">
        <f t="shared" si="141"/>
        <v>45491</v>
      </c>
      <c r="F3020" s="51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3064</v>
      </c>
      <c r="D3021" t="s">
        <v>3065</v>
      </c>
      <c r="E3021" s="32">
        <f t="shared" si="141"/>
        <v>45491</v>
      </c>
      <c r="F3021" s="51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3065</v>
      </c>
      <c r="D3022" t="s">
        <v>3066</v>
      </c>
      <c r="E3022" s="32">
        <f t="shared" si="141"/>
        <v>45491</v>
      </c>
      <c r="F3022" s="51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3066</v>
      </c>
      <c r="D3023" t="s">
        <v>3067</v>
      </c>
      <c r="E3023" s="32">
        <f t="shared" si="141"/>
        <v>45491</v>
      </c>
      <c r="F3023" s="51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3067</v>
      </c>
      <c r="D3024" t="s">
        <v>3068</v>
      </c>
      <c r="E3024" s="32">
        <f t="shared" si="141"/>
        <v>45491</v>
      </c>
      <c r="F3024" s="51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3068</v>
      </c>
      <c r="D3025" t="s">
        <v>3069</v>
      </c>
      <c r="E3025" s="32">
        <f t="shared" si="141"/>
        <v>45491</v>
      </c>
      <c r="F3025" s="51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3069</v>
      </c>
      <c r="D3026" t="s">
        <v>3070</v>
      </c>
      <c r="E3026" s="32">
        <f t="shared" si="141"/>
        <v>45491</v>
      </c>
      <c r="F3026" s="51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3070</v>
      </c>
      <c r="D3027" t="s">
        <v>3071</v>
      </c>
      <c r="E3027" s="32">
        <f t="shared" si="141"/>
        <v>45491</v>
      </c>
      <c r="F3027" s="51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3071</v>
      </c>
      <c r="D3028" t="s">
        <v>3072</v>
      </c>
      <c r="E3028" s="32">
        <f t="shared" si="141"/>
        <v>45491</v>
      </c>
      <c r="F3028" s="51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3072</v>
      </c>
      <c r="D3029" t="s">
        <v>3073</v>
      </c>
      <c r="E3029" s="32">
        <f t="shared" si="141"/>
        <v>45491</v>
      </c>
      <c r="F3029" s="51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3073</v>
      </c>
      <c r="D3030" t="s">
        <v>3074</v>
      </c>
      <c r="E3030" s="32">
        <f t="shared" si="141"/>
        <v>45491</v>
      </c>
      <c r="F3030" s="51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3074</v>
      </c>
      <c r="D3031" t="s">
        <v>3075</v>
      </c>
      <c r="E3031" s="32">
        <f t="shared" si="141"/>
        <v>45491</v>
      </c>
      <c r="F3031" s="51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3075</v>
      </c>
      <c r="D3032" t="s">
        <v>3076</v>
      </c>
      <c r="E3032" s="32">
        <f t="shared" si="141"/>
        <v>45491</v>
      </c>
      <c r="F3032" s="51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3076</v>
      </c>
      <c r="D3033" t="s">
        <v>3077</v>
      </c>
      <c r="E3033" s="32">
        <f t="shared" si="141"/>
        <v>45491</v>
      </c>
      <c r="F3033" s="51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3077</v>
      </c>
      <c r="D3034" t="s">
        <v>3078</v>
      </c>
      <c r="E3034" s="32">
        <f t="shared" si="141"/>
        <v>45491</v>
      </c>
      <c r="F3034" s="51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3078</v>
      </c>
      <c r="D3035" t="s">
        <v>3079</v>
      </c>
      <c r="E3035" s="32">
        <f t="shared" si="141"/>
        <v>45491</v>
      </c>
      <c r="F3035" s="51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3079</v>
      </c>
      <c r="D3036" t="s">
        <v>3080</v>
      </c>
      <c r="E3036" s="32">
        <f t="shared" si="141"/>
        <v>45491</v>
      </c>
      <c r="F3036" s="51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3080</v>
      </c>
      <c r="D3037" t="s">
        <v>3081</v>
      </c>
      <c r="E3037" s="32">
        <f t="shared" si="141"/>
        <v>45491</v>
      </c>
      <c r="F3037" s="51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3081</v>
      </c>
      <c r="D3038" t="s">
        <v>3082</v>
      </c>
      <c r="E3038" s="32">
        <f t="shared" si="141"/>
        <v>45491</v>
      </c>
      <c r="F3038" s="51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3082</v>
      </c>
      <c r="D3039" t="s">
        <v>3083</v>
      </c>
      <c r="E3039" s="32">
        <f t="shared" si="141"/>
        <v>45491</v>
      </c>
      <c r="F3039" s="51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3083</v>
      </c>
      <c r="D3040" t="s">
        <v>3084</v>
      </c>
      <c r="E3040" s="32">
        <f t="shared" si="141"/>
        <v>45491</v>
      </c>
      <c r="F3040" s="51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3084</v>
      </c>
      <c r="D3041" t="s">
        <v>3085</v>
      </c>
      <c r="E3041" s="32">
        <f t="shared" si="141"/>
        <v>45491</v>
      </c>
      <c r="F3041" s="51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3085</v>
      </c>
      <c r="D3042" t="s">
        <v>3086</v>
      </c>
      <c r="E3042" s="32">
        <f t="shared" si="141"/>
        <v>45492</v>
      </c>
      <c r="F3042" s="51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3086</v>
      </c>
      <c r="D3043" t="s">
        <v>3087</v>
      </c>
      <c r="E3043" s="32">
        <f t="shared" si="141"/>
        <v>45492</v>
      </c>
      <c r="F3043" s="51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3087</v>
      </c>
      <c r="D3044" t="s">
        <v>3088</v>
      </c>
      <c r="E3044" s="32">
        <f t="shared" si="141"/>
        <v>45492</v>
      </c>
      <c r="F3044" s="51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3088</v>
      </c>
      <c r="D3045" t="s">
        <v>3089</v>
      </c>
      <c r="E3045" s="32">
        <f t="shared" si="141"/>
        <v>45492</v>
      </c>
      <c r="F3045" s="51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3089</v>
      </c>
      <c r="D3046" t="s">
        <v>3090</v>
      </c>
      <c r="E3046" s="32">
        <f t="shared" si="141"/>
        <v>45492</v>
      </c>
      <c r="F3046" s="51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3090</v>
      </c>
      <c r="D3047" t="s">
        <v>3091</v>
      </c>
      <c r="E3047" s="32">
        <f t="shared" si="141"/>
        <v>45492</v>
      </c>
      <c r="F3047" s="51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3091</v>
      </c>
      <c r="D3048" t="s">
        <v>3092</v>
      </c>
      <c r="E3048" s="32">
        <f t="shared" si="141"/>
        <v>45492</v>
      </c>
      <c r="F3048" s="51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3092</v>
      </c>
      <c r="D3049" t="s">
        <v>3093</v>
      </c>
      <c r="E3049" s="32">
        <f t="shared" si="141"/>
        <v>45492</v>
      </c>
      <c r="F3049" s="51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3093</v>
      </c>
      <c r="D3050" t="s">
        <v>3094</v>
      </c>
      <c r="E3050" s="32">
        <f t="shared" si="141"/>
        <v>45492</v>
      </c>
      <c r="F3050" s="51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3094</v>
      </c>
      <c r="D3051" t="s">
        <v>3095</v>
      </c>
      <c r="E3051" s="32">
        <f t="shared" si="141"/>
        <v>45492</v>
      </c>
      <c r="F3051" s="51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3095</v>
      </c>
      <c r="D3052" t="s">
        <v>3096</v>
      </c>
      <c r="E3052" s="32">
        <f t="shared" si="141"/>
        <v>45492</v>
      </c>
      <c r="F3052" s="51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3096</v>
      </c>
      <c r="D3053" t="s">
        <v>3097</v>
      </c>
      <c r="E3053" s="32">
        <f t="shared" si="141"/>
        <v>45492</v>
      </c>
      <c r="F3053" s="51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3097</v>
      </c>
      <c r="D3054" t="s">
        <v>3098</v>
      </c>
      <c r="E3054" s="32">
        <f t="shared" si="141"/>
        <v>45492</v>
      </c>
      <c r="F3054" s="51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3098</v>
      </c>
      <c r="D3055" t="s">
        <v>3099</v>
      </c>
      <c r="E3055" s="32">
        <f t="shared" si="141"/>
        <v>45492</v>
      </c>
      <c r="F3055" s="51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3099</v>
      </c>
      <c r="D3056" t="s">
        <v>3100</v>
      </c>
      <c r="E3056" s="32">
        <f t="shared" si="141"/>
        <v>45492</v>
      </c>
      <c r="F3056" s="51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3100</v>
      </c>
      <c r="D3057" t="s">
        <v>3101</v>
      </c>
      <c r="E3057" s="32">
        <f t="shared" si="141"/>
        <v>45492</v>
      </c>
      <c r="F3057" s="51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3101</v>
      </c>
      <c r="D3058" t="s">
        <v>3102</v>
      </c>
      <c r="E3058" s="32">
        <f t="shared" si="141"/>
        <v>45492</v>
      </c>
      <c r="F3058" s="51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3102</v>
      </c>
      <c r="D3059" t="s">
        <v>3103</v>
      </c>
      <c r="E3059" s="32">
        <f t="shared" si="141"/>
        <v>45492</v>
      </c>
      <c r="F3059" s="51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3103</v>
      </c>
      <c r="D3060" t="s">
        <v>3104</v>
      </c>
      <c r="E3060" s="32">
        <f t="shared" si="141"/>
        <v>45492</v>
      </c>
      <c r="F3060" s="51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3104</v>
      </c>
      <c r="D3061" t="s">
        <v>3105</v>
      </c>
      <c r="E3061" s="32">
        <f t="shared" si="141"/>
        <v>45492</v>
      </c>
      <c r="F3061" s="51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3105</v>
      </c>
      <c r="D3062" t="s">
        <v>3106</v>
      </c>
      <c r="E3062" s="32">
        <f t="shared" si="141"/>
        <v>45492</v>
      </c>
      <c r="F3062" s="51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3106</v>
      </c>
      <c r="D3063" t="s">
        <v>3107</v>
      </c>
      <c r="E3063" s="32">
        <f t="shared" si="141"/>
        <v>45492</v>
      </c>
      <c r="F3063" s="51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3107</v>
      </c>
      <c r="D3064" t="s">
        <v>3108</v>
      </c>
      <c r="E3064" s="32">
        <f t="shared" si="141"/>
        <v>45492</v>
      </c>
      <c r="F3064" s="51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3108</v>
      </c>
      <c r="D3065" t="s">
        <v>3109</v>
      </c>
      <c r="E3065" s="32">
        <f t="shared" si="141"/>
        <v>45492</v>
      </c>
      <c r="F3065" s="51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3109</v>
      </c>
      <c r="D3066" t="s">
        <v>3110</v>
      </c>
      <c r="E3066" s="32">
        <f t="shared" si="141"/>
        <v>45492</v>
      </c>
      <c r="F3066" s="51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3110</v>
      </c>
      <c r="D3067" t="s">
        <v>3111</v>
      </c>
      <c r="E3067" s="32">
        <f t="shared" si="141"/>
        <v>45492</v>
      </c>
      <c r="F3067" s="51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3111</v>
      </c>
      <c r="D3068" t="s">
        <v>3112</v>
      </c>
      <c r="E3068" s="32">
        <f t="shared" si="141"/>
        <v>45492</v>
      </c>
      <c r="F3068" s="51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3112</v>
      </c>
      <c r="D3069" t="s">
        <v>3113</v>
      </c>
      <c r="E3069" s="32">
        <f t="shared" si="141"/>
        <v>45492</v>
      </c>
      <c r="F3069" s="51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3113</v>
      </c>
      <c r="D3070" t="s">
        <v>3114</v>
      </c>
      <c r="E3070" s="32">
        <f t="shared" si="141"/>
        <v>45492</v>
      </c>
      <c r="F3070" s="51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3114</v>
      </c>
      <c r="D3071" t="s">
        <v>3115</v>
      </c>
      <c r="E3071" s="32">
        <f t="shared" si="141"/>
        <v>45492</v>
      </c>
      <c r="F3071" s="51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3115</v>
      </c>
      <c r="D3072" t="s">
        <v>3116</v>
      </c>
      <c r="E3072" s="32">
        <f t="shared" si="141"/>
        <v>45492</v>
      </c>
      <c r="F3072" s="51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3116</v>
      </c>
      <c r="D3073" t="s">
        <v>3117</v>
      </c>
      <c r="E3073" s="32">
        <f t="shared" si="141"/>
        <v>45492</v>
      </c>
      <c r="F3073" s="51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3117</v>
      </c>
      <c r="D3074" t="s">
        <v>3118</v>
      </c>
      <c r="E3074" s="32">
        <f t="shared" si="141"/>
        <v>45492</v>
      </c>
      <c r="F3074" s="51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3118</v>
      </c>
      <c r="D3075" t="s">
        <v>3119</v>
      </c>
      <c r="E3075" s="32">
        <f t="shared" si="141"/>
        <v>45492</v>
      </c>
      <c r="F3075" s="51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3119</v>
      </c>
      <c r="D3076" t="s">
        <v>3120</v>
      </c>
      <c r="E3076" s="32">
        <f t="shared" ref="E3076:E3139" si="144">DATE(MID(C3076,2,4),MID(C3076,7,2),MID(C3076,10,2))</f>
        <v>45492</v>
      </c>
      <c r="F3076" s="51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3120</v>
      </c>
      <c r="D3077" t="s">
        <v>3121</v>
      </c>
      <c r="E3077" s="32">
        <f t="shared" si="144"/>
        <v>45492</v>
      </c>
      <c r="F3077" s="51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3121</v>
      </c>
      <c r="D3078" t="s">
        <v>3122</v>
      </c>
      <c r="E3078" s="32">
        <f t="shared" si="144"/>
        <v>45492</v>
      </c>
      <c r="F3078" s="51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3122</v>
      </c>
      <c r="D3079" t="s">
        <v>3123</v>
      </c>
      <c r="E3079" s="32">
        <f t="shared" si="144"/>
        <v>45492</v>
      </c>
      <c r="F3079" s="51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3123</v>
      </c>
      <c r="D3080" t="s">
        <v>3124</v>
      </c>
      <c r="E3080" s="32">
        <f t="shared" si="144"/>
        <v>45492</v>
      </c>
      <c r="F3080" s="51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3124</v>
      </c>
      <c r="D3081" t="s">
        <v>10755</v>
      </c>
      <c r="E3081" s="32">
        <f t="shared" si="144"/>
        <v>45492</v>
      </c>
      <c r="F3081" s="51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10755</v>
      </c>
      <c r="D3082" t="s">
        <v>10756</v>
      </c>
      <c r="E3082" s="32">
        <f t="shared" si="144"/>
        <v>45492</v>
      </c>
      <c r="F3082" s="51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10756</v>
      </c>
      <c r="D3083" t="s">
        <v>10757</v>
      </c>
      <c r="E3083" s="32">
        <f t="shared" si="144"/>
        <v>45492</v>
      </c>
      <c r="F3083" s="51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10757</v>
      </c>
      <c r="D3084" t="s">
        <v>10758</v>
      </c>
      <c r="E3084" s="32">
        <f t="shared" si="144"/>
        <v>45492</v>
      </c>
      <c r="F3084" s="51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10758</v>
      </c>
      <c r="D3085" t="s">
        <v>10759</v>
      </c>
      <c r="E3085" s="32">
        <f t="shared" si="144"/>
        <v>45492</v>
      </c>
      <c r="F3085" s="51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10759</v>
      </c>
      <c r="D3086" t="s">
        <v>10760</v>
      </c>
      <c r="E3086" s="32">
        <f t="shared" si="144"/>
        <v>45492</v>
      </c>
      <c r="F3086" s="51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10760</v>
      </c>
      <c r="D3087" t="s">
        <v>10761</v>
      </c>
      <c r="E3087" s="32">
        <f t="shared" si="144"/>
        <v>45492</v>
      </c>
      <c r="F3087" s="51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10761</v>
      </c>
      <c r="D3088" t="s">
        <v>10762</v>
      </c>
      <c r="E3088" s="32">
        <f t="shared" si="144"/>
        <v>45492</v>
      </c>
      <c r="F3088" s="51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10762</v>
      </c>
      <c r="D3089" t="s">
        <v>10763</v>
      </c>
      <c r="E3089" s="32">
        <f t="shared" si="144"/>
        <v>45492</v>
      </c>
      <c r="F3089" s="51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10763</v>
      </c>
      <c r="D3090" t="s">
        <v>10764</v>
      </c>
      <c r="E3090" s="32">
        <f t="shared" si="144"/>
        <v>45493</v>
      </c>
      <c r="F3090" s="51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10764</v>
      </c>
      <c r="D3091" t="s">
        <v>10765</v>
      </c>
      <c r="E3091" s="32">
        <f t="shared" si="144"/>
        <v>45493</v>
      </c>
      <c r="F3091" s="51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10765</v>
      </c>
      <c r="D3092" t="s">
        <v>10766</v>
      </c>
      <c r="E3092" s="32">
        <f t="shared" si="144"/>
        <v>45493</v>
      </c>
      <c r="F3092" s="51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10766</v>
      </c>
      <c r="D3093" t="s">
        <v>10767</v>
      </c>
      <c r="E3093" s="32">
        <f t="shared" si="144"/>
        <v>45493</v>
      </c>
      <c r="F3093" s="51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10767</v>
      </c>
      <c r="D3094" t="s">
        <v>10768</v>
      </c>
      <c r="E3094" s="32">
        <f t="shared" si="144"/>
        <v>45493</v>
      </c>
      <c r="F3094" s="51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10768</v>
      </c>
      <c r="D3095" t="s">
        <v>10769</v>
      </c>
      <c r="E3095" s="32">
        <f t="shared" si="144"/>
        <v>45493</v>
      </c>
      <c r="F3095" s="51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10769</v>
      </c>
      <c r="D3096" t="s">
        <v>10770</v>
      </c>
      <c r="E3096" s="32">
        <f t="shared" si="144"/>
        <v>45493</v>
      </c>
      <c r="F3096" s="51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10770</v>
      </c>
      <c r="D3097" t="s">
        <v>10771</v>
      </c>
      <c r="E3097" s="32">
        <f t="shared" si="144"/>
        <v>45493</v>
      </c>
      <c r="F3097" s="51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10771</v>
      </c>
      <c r="D3098" t="s">
        <v>10772</v>
      </c>
      <c r="E3098" s="32">
        <f t="shared" si="144"/>
        <v>45493</v>
      </c>
      <c r="F3098" s="51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10772</v>
      </c>
      <c r="D3099" t="s">
        <v>10773</v>
      </c>
      <c r="E3099" s="32">
        <f t="shared" si="144"/>
        <v>45493</v>
      </c>
      <c r="F3099" s="51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10773</v>
      </c>
      <c r="D3100" t="s">
        <v>10774</v>
      </c>
      <c r="E3100" s="32">
        <f t="shared" si="144"/>
        <v>45493</v>
      </c>
      <c r="F3100" s="51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10774</v>
      </c>
      <c r="D3101" t="s">
        <v>10775</v>
      </c>
      <c r="E3101" s="32">
        <f t="shared" si="144"/>
        <v>45493</v>
      </c>
      <c r="F3101" s="51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10775</v>
      </c>
      <c r="D3102" t="s">
        <v>10776</v>
      </c>
      <c r="E3102" s="32">
        <f t="shared" si="144"/>
        <v>45493</v>
      </c>
      <c r="F3102" s="51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10776</v>
      </c>
      <c r="D3103" t="s">
        <v>10777</v>
      </c>
      <c r="E3103" s="32">
        <f t="shared" si="144"/>
        <v>45493</v>
      </c>
      <c r="F3103" s="51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10777</v>
      </c>
      <c r="D3104" t="s">
        <v>10778</v>
      </c>
      <c r="E3104" s="32">
        <f t="shared" si="144"/>
        <v>45493</v>
      </c>
      <c r="F3104" s="51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10778</v>
      </c>
      <c r="D3105" t="s">
        <v>10779</v>
      </c>
      <c r="E3105" s="32">
        <f t="shared" si="144"/>
        <v>45493</v>
      </c>
      <c r="F3105" s="51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10779</v>
      </c>
      <c r="D3106" t="s">
        <v>10780</v>
      </c>
      <c r="E3106" s="32">
        <f t="shared" si="144"/>
        <v>45493</v>
      </c>
      <c r="F3106" s="51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10780</v>
      </c>
      <c r="D3107" t="s">
        <v>10781</v>
      </c>
      <c r="E3107" s="32">
        <f t="shared" si="144"/>
        <v>45493</v>
      </c>
      <c r="F3107" s="51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10781</v>
      </c>
      <c r="D3108" t="s">
        <v>10782</v>
      </c>
      <c r="E3108" s="32">
        <f t="shared" si="144"/>
        <v>45493</v>
      </c>
      <c r="F3108" s="51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10782</v>
      </c>
      <c r="D3109" t="s">
        <v>10783</v>
      </c>
      <c r="E3109" s="32">
        <f t="shared" si="144"/>
        <v>45493</v>
      </c>
      <c r="F3109" s="51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10783</v>
      </c>
      <c r="D3110" t="s">
        <v>10784</v>
      </c>
      <c r="E3110" s="32">
        <f t="shared" si="144"/>
        <v>45493</v>
      </c>
      <c r="F3110" s="51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10784</v>
      </c>
      <c r="D3111" t="s">
        <v>10785</v>
      </c>
      <c r="E3111" s="32">
        <f t="shared" si="144"/>
        <v>45493</v>
      </c>
      <c r="F3111" s="51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10785</v>
      </c>
      <c r="D3112" t="s">
        <v>10786</v>
      </c>
      <c r="E3112" s="32">
        <f t="shared" si="144"/>
        <v>45493</v>
      </c>
      <c r="F3112" s="51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10786</v>
      </c>
      <c r="D3113" t="s">
        <v>10787</v>
      </c>
      <c r="E3113" s="32">
        <f t="shared" si="144"/>
        <v>45493</v>
      </c>
      <c r="F3113" s="51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10787</v>
      </c>
      <c r="D3114" t="s">
        <v>10788</v>
      </c>
      <c r="E3114" s="32">
        <f t="shared" si="144"/>
        <v>45493</v>
      </c>
      <c r="F3114" s="51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10788</v>
      </c>
      <c r="D3115" t="s">
        <v>10789</v>
      </c>
      <c r="E3115" s="32">
        <f t="shared" si="144"/>
        <v>45493</v>
      </c>
      <c r="F3115" s="51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10789</v>
      </c>
      <c r="D3116" t="s">
        <v>10790</v>
      </c>
      <c r="E3116" s="32">
        <f t="shared" si="144"/>
        <v>45493</v>
      </c>
      <c r="F3116" s="51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10790</v>
      </c>
      <c r="D3117" t="s">
        <v>10791</v>
      </c>
      <c r="E3117" s="32">
        <f t="shared" si="144"/>
        <v>45493</v>
      </c>
      <c r="F3117" s="51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10791</v>
      </c>
      <c r="D3118" t="s">
        <v>10792</v>
      </c>
      <c r="E3118" s="32">
        <f t="shared" si="144"/>
        <v>45493</v>
      </c>
      <c r="F3118" s="51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10792</v>
      </c>
      <c r="D3119" t="s">
        <v>10793</v>
      </c>
      <c r="E3119" s="32">
        <f t="shared" si="144"/>
        <v>45493</v>
      </c>
      <c r="F3119" s="51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10793</v>
      </c>
      <c r="D3120" t="s">
        <v>10794</v>
      </c>
      <c r="E3120" s="32">
        <f t="shared" si="144"/>
        <v>45493</v>
      </c>
      <c r="F3120" s="51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10794</v>
      </c>
      <c r="D3121" t="s">
        <v>10795</v>
      </c>
      <c r="E3121" s="32">
        <f t="shared" si="144"/>
        <v>45493</v>
      </c>
      <c r="F3121" s="51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10795</v>
      </c>
      <c r="D3122" t="s">
        <v>10796</v>
      </c>
      <c r="E3122" s="32">
        <f t="shared" si="144"/>
        <v>45493</v>
      </c>
      <c r="F3122" s="51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10796</v>
      </c>
      <c r="D3123" t="s">
        <v>10797</v>
      </c>
      <c r="E3123" s="32">
        <f t="shared" si="144"/>
        <v>45493</v>
      </c>
      <c r="F3123" s="51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10797</v>
      </c>
      <c r="D3124" t="s">
        <v>10798</v>
      </c>
      <c r="E3124" s="32">
        <f t="shared" si="144"/>
        <v>45493</v>
      </c>
      <c r="F3124" s="51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10798</v>
      </c>
      <c r="D3125" t="s">
        <v>10799</v>
      </c>
      <c r="E3125" s="32">
        <f t="shared" si="144"/>
        <v>45493</v>
      </c>
      <c r="F3125" s="51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10799</v>
      </c>
      <c r="D3126" t="s">
        <v>10800</v>
      </c>
      <c r="E3126" s="32">
        <f t="shared" si="144"/>
        <v>45493</v>
      </c>
      <c r="F3126" s="51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10800</v>
      </c>
      <c r="D3127" t="s">
        <v>10801</v>
      </c>
      <c r="E3127" s="32">
        <f t="shared" si="144"/>
        <v>45493</v>
      </c>
      <c r="F3127" s="51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10801</v>
      </c>
      <c r="D3128" t="s">
        <v>10802</v>
      </c>
      <c r="E3128" s="32">
        <f t="shared" si="144"/>
        <v>45493</v>
      </c>
      <c r="F3128" s="51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10802</v>
      </c>
      <c r="D3129" t="s">
        <v>10803</v>
      </c>
      <c r="E3129" s="32">
        <f t="shared" si="144"/>
        <v>45493</v>
      </c>
      <c r="F3129" s="51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10803</v>
      </c>
      <c r="D3130" t="s">
        <v>10804</v>
      </c>
      <c r="E3130" s="32">
        <f t="shared" si="144"/>
        <v>45493</v>
      </c>
      <c r="F3130" s="51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10804</v>
      </c>
      <c r="D3131" t="s">
        <v>10805</v>
      </c>
      <c r="E3131" s="32">
        <f t="shared" si="144"/>
        <v>45493</v>
      </c>
      <c r="F3131" s="51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10805</v>
      </c>
      <c r="D3132" t="s">
        <v>10806</v>
      </c>
      <c r="E3132" s="32">
        <f t="shared" si="144"/>
        <v>45493</v>
      </c>
      <c r="F3132" s="51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10806</v>
      </c>
      <c r="D3133" t="s">
        <v>10807</v>
      </c>
      <c r="E3133" s="32">
        <f t="shared" si="144"/>
        <v>45493</v>
      </c>
      <c r="F3133" s="51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10807</v>
      </c>
      <c r="D3134" t="s">
        <v>10808</v>
      </c>
      <c r="E3134" s="32">
        <f t="shared" si="144"/>
        <v>45493</v>
      </c>
      <c r="F3134" s="51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10808</v>
      </c>
      <c r="D3135" t="s">
        <v>10809</v>
      </c>
      <c r="E3135" s="32">
        <f t="shared" si="144"/>
        <v>45493</v>
      </c>
      <c r="F3135" s="51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10809</v>
      </c>
      <c r="D3136" t="s">
        <v>10810</v>
      </c>
      <c r="E3136" s="32">
        <f t="shared" si="144"/>
        <v>45493</v>
      </c>
      <c r="F3136" s="51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10810</v>
      </c>
      <c r="D3137" t="s">
        <v>10811</v>
      </c>
      <c r="E3137" s="32">
        <f t="shared" si="144"/>
        <v>45493</v>
      </c>
      <c r="F3137" s="51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10811</v>
      </c>
      <c r="D3138" t="s">
        <v>10812</v>
      </c>
      <c r="E3138" s="32">
        <f t="shared" si="144"/>
        <v>45494</v>
      </c>
      <c r="F3138" s="51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10812</v>
      </c>
      <c r="D3139" t="s">
        <v>10813</v>
      </c>
      <c r="E3139" s="32">
        <f t="shared" si="144"/>
        <v>45494</v>
      </c>
      <c r="F3139" s="51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10813</v>
      </c>
      <c r="D3140" t="s">
        <v>10814</v>
      </c>
      <c r="E3140" s="32">
        <f t="shared" ref="E3140:E3203" si="147">DATE(MID(C3140,2,4),MID(C3140,7,2),MID(C3140,10,2))</f>
        <v>45494</v>
      </c>
      <c r="F3140" s="51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10814</v>
      </c>
      <c r="D3141" t="s">
        <v>10815</v>
      </c>
      <c r="E3141" s="32">
        <f t="shared" si="147"/>
        <v>45494</v>
      </c>
      <c r="F3141" s="51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10815</v>
      </c>
      <c r="D3142" t="s">
        <v>10816</v>
      </c>
      <c r="E3142" s="32">
        <f t="shared" si="147"/>
        <v>45494</v>
      </c>
      <c r="F3142" s="51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10816</v>
      </c>
      <c r="D3143" t="s">
        <v>10817</v>
      </c>
      <c r="E3143" s="32">
        <f t="shared" si="147"/>
        <v>45494</v>
      </c>
      <c r="F3143" s="51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10817</v>
      </c>
      <c r="D3144" t="s">
        <v>10818</v>
      </c>
      <c r="E3144" s="32">
        <f t="shared" si="147"/>
        <v>45494</v>
      </c>
      <c r="F3144" s="51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10818</v>
      </c>
      <c r="D3145" t="s">
        <v>10819</v>
      </c>
      <c r="E3145" s="32">
        <f t="shared" si="147"/>
        <v>45494</v>
      </c>
      <c r="F3145" s="51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10819</v>
      </c>
      <c r="D3146" t="s">
        <v>10820</v>
      </c>
      <c r="E3146" s="32">
        <f t="shared" si="147"/>
        <v>45494</v>
      </c>
      <c r="F3146" s="51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10820</v>
      </c>
      <c r="D3147" t="s">
        <v>10821</v>
      </c>
      <c r="E3147" s="32">
        <f t="shared" si="147"/>
        <v>45494</v>
      </c>
      <c r="F3147" s="51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10821</v>
      </c>
      <c r="D3148" t="s">
        <v>10822</v>
      </c>
      <c r="E3148" s="32">
        <f t="shared" si="147"/>
        <v>45494</v>
      </c>
      <c r="F3148" s="51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10822</v>
      </c>
      <c r="D3149" t="s">
        <v>10823</v>
      </c>
      <c r="E3149" s="32">
        <f t="shared" si="147"/>
        <v>45494</v>
      </c>
      <c r="F3149" s="51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10823</v>
      </c>
      <c r="D3150" t="s">
        <v>10824</v>
      </c>
      <c r="E3150" s="32">
        <f t="shared" si="147"/>
        <v>45494</v>
      </c>
      <c r="F3150" s="51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10824</v>
      </c>
      <c r="D3151" t="s">
        <v>10825</v>
      </c>
      <c r="E3151" s="32">
        <f t="shared" si="147"/>
        <v>45494</v>
      </c>
      <c r="F3151" s="51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10825</v>
      </c>
      <c r="D3152" t="s">
        <v>10826</v>
      </c>
      <c r="E3152" s="32">
        <f t="shared" si="147"/>
        <v>45494</v>
      </c>
      <c r="F3152" s="51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10826</v>
      </c>
      <c r="D3153" t="s">
        <v>10827</v>
      </c>
      <c r="E3153" s="32">
        <f t="shared" si="147"/>
        <v>45494</v>
      </c>
      <c r="F3153" s="51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10827</v>
      </c>
      <c r="D3154" t="s">
        <v>10828</v>
      </c>
      <c r="E3154" s="32">
        <f t="shared" si="147"/>
        <v>45494</v>
      </c>
      <c r="F3154" s="51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10828</v>
      </c>
      <c r="D3155" t="s">
        <v>10829</v>
      </c>
      <c r="E3155" s="32">
        <f t="shared" si="147"/>
        <v>45494</v>
      </c>
      <c r="F3155" s="51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10829</v>
      </c>
      <c r="D3156" t="s">
        <v>10830</v>
      </c>
      <c r="E3156" s="32">
        <f t="shared" si="147"/>
        <v>45494</v>
      </c>
      <c r="F3156" s="51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10830</v>
      </c>
      <c r="D3157" t="s">
        <v>10831</v>
      </c>
      <c r="E3157" s="32">
        <f t="shared" si="147"/>
        <v>45494</v>
      </c>
      <c r="F3157" s="51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10831</v>
      </c>
      <c r="D3158" t="s">
        <v>10832</v>
      </c>
      <c r="E3158" s="32">
        <f t="shared" si="147"/>
        <v>45494</v>
      </c>
      <c r="F3158" s="51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10832</v>
      </c>
      <c r="D3159" t="s">
        <v>10833</v>
      </c>
      <c r="E3159" s="32">
        <f t="shared" si="147"/>
        <v>45494</v>
      </c>
      <c r="F3159" s="51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10833</v>
      </c>
      <c r="D3160" t="s">
        <v>10834</v>
      </c>
      <c r="E3160" s="32">
        <f t="shared" si="147"/>
        <v>45494</v>
      </c>
      <c r="F3160" s="51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10834</v>
      </c>
      <c r="D3161" t="s">
        <v>10835</v>
      </c>
      <c r="E3161" s="32">
        <f t="shared" si="147"/>
        <v>45494</v>
      </c>
      <c r="F3161" s="51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10835</v>
      </c>
      <c r="D3162" t="s">
        <v>10836</v>
      </c>
      <c r="E3162" s="32">
        <f t="shared" si="147"/>
        <v>45494</v>
      </c>
      <c r="F3162" s="51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10836</v>
      </c>
      <c r="D3163" t="s">
        <v>10837</v>
      </c>
      <c r="E3163" s="32">
        <f t="shared" si="147"/>
        <v>45494</v>
      </c>
      <c r="F3163" s="51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10837</v>
      </c>
      <c r="D3164" t="s">
        <v>10838</v>
      </c>
      <c r="E3164" s="32">
        <f t="shared" si="147"/>
        <v>45494</v>
      </c>
      <c r="F3164" s="51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10838</v>
      </c>
      <c r="D3165" t="s">
        <v>10839</v>
      </c>
      <c r="E3165" s="32">
        <f t="shared" si="147"/>
        <v>45494</v>
      </c>
      <c r="F3165" s="51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10839</v>
      </c>
      <c r="D3166" t="s">
        <v>10840</v>
      </c>
      <c r="E3166" s="32">
        <f t="shared" si="147"/>
        <v>45494</v>
      </c>
      <c r="F3166" s="51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10840</v>
      </c>
      <c r="D3167" t="s">
        <v>10841</v>
      </c>
      <c r="E3167" s="32">
        <f t="shared" si="147"/>
        <v>45494</v>
      </c>
      <c r="F3167" s="51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10841</v>
      </c>
      <c r="D3168" t="s">
        <v>10842</v>
      </c>
      <c r="E3168" s="32">
        <f t="shared" si="147"/>
        <v>45494</v>
      </c>
      <c r="F3168" s="51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10842</v>
      </c>
      <c r="D3169" t="s">
        <v>10843</v>
      </c>
      <c r="E3169" s="32">
        <f t="shared" si="147"/>
        <v>45494</v>
      </c>
      <c r="F3169" s="51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10843</v>
      </c>
      <c r="D3170" t="s">
        <v>10844</v>
      </c>
      <c r="E3170" s="32">
        <f t="shared" si="147"/>
        <v>45494</v>
      </c>
      <c r="F3170" s="51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10844</v>
      </c>
      <c r="D3171" t="s">
        <v>10845</v>
      </c>
      <c r="E3171" s="32">
        <f t="shared" si="147"/>
        <v>45494</v>
      </c>
      <c r="F3171" s="51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10845</v>
      </c>
      <c r="D3172" t="s">
        <v>10846</v>
      </c>
      <c r="E3172" s="32">
        <f t="shared" si="147"/>
        <v>45494</v>
      </c>
      <c r="F3172" s="51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10846</v>
      </c>
      <c r="D3173" t="s">
        <v>10847</v>
      </c>
      <c r="E3173" s="32">
        <f t="shared" si="147"/>
        <v>45494</v>
      </c>
      <c r="F3173" s="51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10847</v>
      </c>
      <c r="D3174" t="s">
        <v>10848</v>
      </c>
      <c r="E3174" s="32">
        <f t="shared" si="147"/>
        <v>45494</v>
      </c>
      <c r="F3174" s="51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10848</v>
      </c>
      <c r="D3175" t="s">
        <v>10849</v>
      </c>
      <c r="E3175" s="32">
        <f t="shared" si="147"/>
        <v>45494</v>
      </c>
      <c r="F3175" s="51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10849</v>
      </c>
      <c r="D3176" t="s">
        <v>10850</v>
      </c>
      <c r="E3176" s="32">
        <f t="shared" si="147"/>
        <v>45494</v>
      </c>
      <c r="F3176" s="51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10850</v>
      </c>
      <c r="D3177" t="s">
        <v>10851</v>
      </c>
      <c r="E3177" s="32">
        <f t="shared" si="147"/>
        <v>45494</v>
      </c>
      <c r="F3177" s="51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10851</v>
      </c>
      <c r="D3178" t="s">
        <v>10852</v>
      </c>
      <c r="E3178" s="32">
        <f t="shared" si="147"/>
        <v>45494</v>
      </c>
      <c r="F3178" s="51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10852</v>
      </c>
      <c r="D3179" t="s">
        <v>10853</v>
      </c>
      <c r="E3179" s="32">
        <f t="shared" si="147"/>
        <v>45494</v>
      </c>
      <c r="F3179" s="51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10853</v>
      </c>
      <c r="D3180" t="s">
        <v>10854</v>
      </c>
      <c r="E3180" s="32">
        <f t="shared" si="147"/>
        <v>45494</v>
      </c>
      <c r="F3180" s="51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10854</v>
      </c>
      <c r="D3181" t="s">
        <v>10855</v>
      </c>
      <c r="E3181" s="32">
        <f t="shared" si="147"/>
        <v>45494</v>
      </c>
      <c r="F3181" s="51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10855</v>
      </c>
      <c r="D3182" t="s">
        <v>10856</v>
      </c>
      <c r="E3182" s="32">
        <f t="shared" si="147"/>
        <v>45494</v>
      </c>
      <c r="F3182" s="51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10856</v>
      </c>
      <c r="D3183" t="s">
        <v>10857</v>
      </c>
      <c r="E3183" s="32">
        <f t="shared" si="147"/>
        <v>45494</v>
      </c>
      <c r="F3183" s="51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10857</v>
      </c>
      <c r="D3184" t="s">
        <v>10858</v>
      </c>
      <c r="E3184" s="32">
        <f t="shared" si="147"/>
        <v>45494</v>
      </c>
      <c r="F3184" s="51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10858</v>
      </c>
      <c r="D3185" t="s">
        <v>10859</v>
      </c>
      <c r="E3185" s="32">
        <f t="shared" si="147"/>
        <v>45494</v>
      </c>
      <c r="F3185" s="51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10859</v>
      </c>
      <c r="D3186" t="s">
        <v>10860</v>
      </c>
      <c r="E3186" s="32">
        <f t="shared" si="147"/>
        <v>45495</v>
      </c>
      <c r="F3186" s="51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10860</v>
      </c>
      <c r="D3187" t="s">
        <v>3125</v>
      </c>
      <c r="E3187" s="32">
        <f t="shared" si="147"/>
        <v>45495</v>
      </c>
      <c r="F3187" s="51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3125</v>
      </c>
      <c r="D3188" t="s">
        <v>3126</v>
      </c>
      <c r="E3188" s="32">
        <f t="shared" si="147"/>
        <v>45495</v>
      </c>
      <c r="F3188" s="51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3126</v>
      </c>
      <c r="D3189" t="s">
        <v>3127</v>
      </c>
      <c r="E3189" s="32">
        <f t="shared" si="147"/>
        <v>45495</v>
      </c>
      <c r="F3189" s="51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3127</v>
      </c>
      <c r="D3190" t="s">
        <v>3128</v>
      </c>
      <c r="E3190" s="32">
        <f t="shared" si="147"/>
        <v>45495</v>
      </c>
      <c r="F3190" s="51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3128</v>
      </c>
      <c r="D3191" t="s">
        <v>3129</v>
      </c>
      <c r="E3191" s="32">
        <f t="shared" si="147"/>
        <v>45495</v>
      </c>
      <c r="F3191" s="51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3129</v>
      </c>
      <c r="D3192" t="s">
        <v>3130</v>
      </c>
      <c r="E3192" s="32">
        <f t="shared" si="147"/>
        <v>45495</v>
      </c>
      <c r="F3192" s="51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3130</v>
      </c>
      <c r="D3193" t="s">
        <v>3131</v>
      </c>
      <c r="E3193" s="32">
        <f t="shared" si="147"/>
        <v>45495</v>
      </c>
      <c r="F3193" s="51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3131</v>
      </c>
      <c r="D3194" t="s">
        <v>3132</v>
      </c>
      <c r="E3194" s="32">
        <f t="shared" si="147"/>
        <v>45495</v>
      </c>
      <c r="F3194" s="51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3132</v>
      </c>
      <c r="D3195" t="s">
        <v>3133</v>
      </c>
      <c r="E3195" s="32">
        <f t="shared" si="147"/>
        <v>45495</v>
      </c>
      <c r="F3195" s="51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3133</v>
      </c>
      <c r="D3196" t="s">
        <v>3134</v>
      </c>
      <c r="E3196" s="32">
        <f t="shared" si="147"/>
        <v>45495</v>
      </c>
      <c r="F3196" s="51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3134</v>
      </c>
      <c r="D3197" t="s">
        <v>3135</v>
      </c>
      <c r="E3197" s="32">
        <f t="shared" si="147"/>
        <v>45495</v>
      </c>
      <c r="F3197" s="51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3135</v>
      </c>
      <c r="D3198" t="s">
        <v>3136</v>
      </c>
      <c r="E3198" s="32">
        <f t="shared" si="147"/>
        <v>45495</v>
      </c>
      <c r="F3198" s="51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3136</v>
      </c>
      <c r="D3199" t="s">
        <v>3137</v>
      </c>
      <c r="E3199" s="32">
        <f t="shared" si="147"/>
        <v>45495</v>
      </c>
      <c r="F3199" s="51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3137</v>
      </c>
      <c r="D3200" t="s">
        <v>3138</v>
      </c>
      <c r="E3200" s="32">
        <f t="shared" si="147"/>
        <v>45495</v>
      </c>
      <c r="F3200" s="51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3138</v>
      </c>
      <c r="D3201" t="s">
        <v>3139</v>
      </c>
      <c r="E3201" s="32">
        <f t="shared" si="147"/>
        <v>45495</v>
      </c>
      <c r="F3201" s="51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3139</v>
      </c>
      <c r="D3202" t="s">
        <v>3140</v>
      </c>
      <c r="E3202" s="32">
        <f t="shared" si="147"/>
        <v>45495</v>
      </c>
      <c r="F3202" s="51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3140</v>
      </c>
      <c r="D3203" t="s">
        <v>3141</v>
      </c>
      <c r="E3203" s="32">
        <f t="shared" si="147"/>
        <v>45495</v>
      </c>
      <c r="F3203" s="51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3141</v>
      </c>
      <c r="D3204" t="s">
        <v>3142</v>
      </c>
      <c r="E3204" s="32">
        <f t="shared" ref="E3204:E3267" si="150">DATE(MID(C3204,2,4),MID(C3204,7,2),MID(C3204,10,2))</f>
        <v>45495</v>
      </c>
      <c r="F3204" s="51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3142</v>
      </c>
      <c r="D3205" t="s">
        <v>3143</v>
      </c>
      <c r="E3205" s="32">
        <f t="shared" si="150"/>
        <v>45495</v>
      </c>
      <c r="F3205" s="51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3143</v>
      </c>
      <c r="D3206" t="s">
        <v>3144</v>
      </c>
      <c r="E3206" s="32">
        <f t="shared" si="150"/>
        <v>45495</v>
      </c>
      <c r="F3206" s="51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3144</v>
      </c>
      <c r="D3207" t="s">
        <v>3145</v>
      </c>
      <c r="E3207" s="32">
        <f t="shared" si="150"/>
        <v>45495</v>
      </c>
      <c r="F3207" s="51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3145</v>
      </c>
      <c r="D3208" t="s">
        <v>3146</v>
      </c>
      <c r="E3208" s="32">
        <f t="shared" si="150"/>
        <v>45495</v>
      </c>
      <c r="F3208" s="51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3146</v>
      </c>
      <c r="D3209" t="s">
        <v>3147</v>
      </c>
      <c r="E3209" s="32">
        <f t="shared" si="150"/>
        <v>45495</v>
      </c>
      <c r="F3209" s="51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3147</v>
      </c>
      <c r="D3210" t="s">
        <v>3148</v>
      </c>
      <c r="E3210" s="32">
        <f t="shared" si="150"/>
        <v>45495</v>
      </c>
      <c r="F3210" s="51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3148</v>
      </c>
      <c r="D3211" t="s">
        <v>3149</v>
      </c>
      <c r="E3211" s="32">
        <f t="shared" si="150"/>
        <v>45495</v>
      </c>
      <c r="F3211" s="51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3149</v>
      </c>
      <c r="D3212" t="s">
        <v>3150</v>
      </c>
      <c r="E3212" s="32">
        <f t="shared" si="150"/>
        <v>45495</v>
      </c>
      <c r="F3212" s="51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3150</v>
      </c>
      <c r="D3213" t="s">
        <v>3151</v>
      </c>
      <c r="E3213" s="32">
        <f t="shared" si="150"/>
        <v>45495</v>
      </c>
      <c r="F3213" s="51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3151</v>
      </c>
      <c r="D3214" t="s">
        <v>3152</v>
      </c>
      <c r="E3214" s="32">
        <f t="shared" si="150"/>
        <v>45495</v>
      </c>
      <c r="F3214" s="51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3152</v>
      </c>
      <c r="D3215" t="s">
        <v>3153</v>
      </c>
      <c r="E3215" s="32">
        <f t="shared" si="150"/>
        <v>45495</v>
      </c>
      <c r="F3215" s="51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3153</v>
      </c>
      <c r="D3216" t="s">
        <v>3154</v>
      </c>
      <c r="E3216" s="32">
        <f t="shared" si="150"/>
        <v>45495</v>
      </c>
      <c r="F3216" s="51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3154</v>
      </c>
      <c r="D3217" t="s">
        <v>3155</v>
      </c>
      <c r="E3217" s="32">
        <f t="shared" si="150"/>
        <v>45495</v>
      </c>
      <c r="F3217" s="51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3155</v>
      </c>
      <c r="D3218" t="s">
        <v>3156</v>
      </c>
      <c r="E3218" s="32">
        <f t="shared" si="150"/>
        <v>45495</v>
      </c>
      <c r="F3218" s="51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3156</v>
      </c>
      <c r="D3219" t="s">
        <v>3157</v>
      </c>
      <c r="E3219" s="32">
        <f t="shared" si="150"/>
        <v>45495</v>
      </c>
      <c r="F3219" s="51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3157</v>
      </c>
      <c r="D3220" t="s">
        <v>3158</v>
      </c>
      <c r="E3220" s="32">
        <f t="shared" si="150"/>
        <v>45495</v>
      </c>
      <c r="F3220" s="51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3158</v>
      </c>
      <c r="D3221" t="s">
        <v>3159</v>
      </c>
      <c r="E3221" s="32">
        <f t="shared" si="150"/>
        <v>45495</v>
      </c>
      <c r="F3221" s="51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3159</v>
      </c>
      <c r="D3222" t="s">
        <v>3160</v>
      </c>
      <c r="E3222" s="32">
        <f t="shared" si="150"/>
        <v>45495</v>
      </c>
      <c r="F3222" s="51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3160</v>
      </c>
      <c r="D3223" t="s">
        <v>3161</v>
      </c>
      <c r="E3223" s="32">
        <f t="shared" si="150"/>
        <v>45495</v>
      </c>
      <c r="F3223" s="51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3161</v>
      </c>
      <c r="D3224" t="s">
        <v>3162</v>
      </c>
      <c r="E3224" s="32">
        <f t="shared" si="150"/>
        <v>45495</v>
      </c>
      <c r="F3224" s="51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3162</v>
      </c>
      <c r="D3225" t="s">
        <v>3163</v>
      </c>
      <c r="E3225" s="32">
        <f t="shared" si="150"/>
        <v>45495</v>
      </c>
      <c r="F3225" s="51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3163</v>
      </c>
      <c r="D3226" t="s">
        <v>3164</v>
      </c>
      <c r="E3226" s="32">
        <f t="shared" si="150"/>
        <v>45495</v>
      </c>
      <c r="F3226" s="51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3164</v>
      </c>
      <c r="D3227" t="s">
        <v>3165</v>
      </c>
      <c r="E3227" s="32">
        <f t="shared" si="150"/>
        <v>45495</v>
      </c>
      <c r="F3227" s="51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3165</v>
      </c>
      <c r="D3228" t="s">
        <v>3166</v>
      </c>
      <c r="E3228" s="32">
        <f t="shared" si="150"/>
        <v>45495</v>
      </c>
      <c r="F3228" s="51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3166</v>
      </c>
      <c r="D3229" t="s">
        <v>3167</v>
      </c>
      <c r="E3229" s="32">
        <f t="shared" si="150"/>
        <v>45495</v>
      </c>
      <c r="F3229" s="51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3167</v>
      </c>
      <c r="D3230" t="s">
        <v>3168</v>
      </c>
      <c r="E3230" s="32">
        <f t="shared" si="150"/>
        <v>45495</v>
      </c>
      <c r="F3230" s="51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3168</v>
      </c>
      <c r="D3231" t="s">
        <v>3169</v>
      </c>
      <c r="E3231" s="32">
        <f t="shared" si="150"/>
        <v>45495</v>
      </c>
      <c r="F3231" s="51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3169</v>
      </c>
      <c r="D3232" t="s">
        <v>3170</v>
      </c>
      <c r="E3232" s="32">
        <f t="shared" si="150"/>
        <v>45495</v>
      </c>
      <c r="F3232" s="51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3170</v>
      </c>
      <c r="D3233" t="s">
        <v>3171</v>
      </c>
      <c r="E3233" s="32">
        <f t="shared" si="150"/>
        <v>45495</v>
      </c>
      <c r="F3233" s="51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3171</v>
      </c>
      <c r="D3234" t="s">
        <v>3172</v>
      </c>
      <c r="E3234" s="32">
        <f t="shared" si="150"/>
        <v>45496</v>
      </c>
      <c r="F3234" s="51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3172</v>
      </c>
      <c r="D3235" t="s">
        <v>3173</v>
      </c>
      <c r="E3235" s="32">
        <f t="shared" si="150"/>
        <v>45496</v>
      </c>
      <c r="F3235" s="51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3173</v>
      </c>
      <c r="D3236" t="s">
        <v>3174</v>
      </c>
      <c r="E3236" s="32">
        <f t="shared" si="150"/>
        <v>45496</v>
      </c>
      <c r="F3236" s="51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3174</v>
      </c>
      <c r="D3237" t="s">
        <v>3175</v>
      </c>
      <c r="E3237" s="32">
        <f t="shared" si="150"/>
        <v>45496</v>
      </c>
      <c r="F3237" s="51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3175</v>
      </c>
      <c r="D3238" t="s">
        <v>3176</v>
      </c>
      <c r="E3238" s="32">
        <f t="shared" si="150"/>
        <v>45496</v>
      </c>
      <c r="F3238" s="51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3176</v>
      </c>
      <c r="D3239" t="s">
        <v>3177</v>
      </c>
      <c r="E3239" s="32">
        <f t="shared" si="150"/>
        <v>45496</v>
      </c>
      <c r="F3239" s="51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3177</v>
      </c>
      <c r="D3240" t="s">
        <v>3178</v>
      </c>
      <c r="E3240" s="32">
        <f t="shared" si="150"/>
        <v>45496</v>
      </c>
      <c r="F3240" s="51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3178</v>
      </c>
      <c r="D3241" t="s">
        <v>3179</v>
      </c>
      <c r="E3241" s="32">
        <f t="shared" si="150"/>
        <v>45496</v>
      </c>
      <c r="F3241" s="51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3179</v>
      </c>
      <c r="D3242" t="s">
        <v>3180</v>
      </c>
      <c r="E3242" s="32">
        <f t="shared" si="150"/>
        <v>45496</v>
      </c>
      <c r="F3242" s="51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3180</v>
      </c>
      <c r="D3243" t="s">
        <v>3181</v>
      </c>
      <c r="E3243" s="32">
        <f t="shared" si="150"/>
        <v>45496</v>
      </c>
      <c r="F3243" s="51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3181</v>
      </c>
      <c r="D3244" t="s">
        <v>3182</v>
      </c>
      <c r="E3244" s="32">
        <f t="shared" si="150"/>
        <v>45496</v>
      </c>
      <c r="F3244" s="51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3182</v>
      </c>
      <c r="D3245" t="s">
        <v>3183</v>
      </c>
      <c r="E3245" s="32">
        <f t="shared" si="150"/>
        <v>45496</v>
      </c>
      <c r="F3245" s="51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3183</v>
      </c>
      <c r="D3246" t="s">
        <v>3184</v>
      </c>
      <c r="E3246" s="32">
        <f t="shared" si="150"/>
        <v>45496</v>
      </c>
      <c r="F3246" s="51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3184</v>
      </c>
      <c r="D3247" t="s">
        <v>3185</v>
      </c>
      <c r="E3247" s="32">
        <f t="shared" si="150"/>
        <v>45496</v>
      </c>
      <c r="F3247" s="51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3185</v>
      </c>
      <c r="D3248" t="s">
        <v>3186</v>
      </c>
      <c r="E3248" s="32">
        <f t="shared" si="150"/>
        <v>45496</v>
      </c>
      <c r="F3248" s="51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3186</v>
      </c>
      <c r="D3249" t="s">
        <v>3187</v>
      </c>
      <c r="E3249" s="32">
        <f t="shared" si="150"/>
        <v>45496</v>
      </c>
      <c r="F3249" s="51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3187</v>
      </c>
      <c r="D3250" t="s">
        <v>3188</v>
      </c>
      <c r="E3250" s="32">
        <f t="shared" si="150"/>
        <v>45496</v>
      </c>
      <c r="F3250" s="51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3188</v>
      </c>
      <c r="D3251" t="s">
        <v>3189</v>
      </c>
      <c r="E3251" s="32">
        <f t="shared" si="150"/>
        <v>45496</v>
      </c>
      <c r="F3251" s="51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3189</v>
      </c>
      <c r="D3252" t="s">
        <v>3190</v>
      </c>
      <c r="E3252" s="32">
        <f t="shared" si="150"/>
        <v>45496</v>
      </c>
      <c r="F3252" s="51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3190</v>
      </c>
      <c r="D3253" t="s">
        <v>3191</v>
      </c>
      <c r="E3253" s="32">
        <f t="shared" si="150"/>
        <v>45496</v>
      </c>
      <c r="F3253" s="51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3191</v>
      </c>
      <c r="D3254" t="s">
        <v>3192</v>
      </c>
      <c r="E3254" s="32">
        <f t="shared" si="150"/>
        <v>45496</v>
      </c>
      <c r="F3254" s="51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3192</v>
      </c>
      <c r="D3255" t="s">
        <v>3193</v>
      </c>
      <c r="E3255" s="32">
        <f t="shared" si="150"/>
        <v>45496</v>
      </c>
      <c r="F3255" s="51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3193</v>
      </c>
      <c r="D3256" t="s">
        <v>3194</v>
      </c>
      <c r="E3256" s="32">
        <f t="shared" si="150"/>
        <v>45496</v>
      </c>
      <c r="F3256" s="51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3194</v>
      </c>
      <c r="D3257" t="s">
        <v>3195</v>
      </c>
      <c r="E3257" s="32">
        <f t="shared" si="150"/>
        <v>45496</v>
      </c>
      <c r="F3257" s="51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3195</v>
      </c>
      <c r="D3258" t="s">
        <v>3196</v>
      </c>
      <c r="E3258" s="32">
        <f t="shared" si="150"/>
        <v>45496</v>
      </c>
      <c r="F3258" s="51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3196</v>
      </c>
      <c r="D3259" t="s">
        <v>3197</v>
      </c>
      <c r="E3259" s="32">
        <f t="shared" si="150"/>
        <v>45496</v>
      </c>
      <c r="F3259" s="51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3197</v>
      </c>
      <c r="D3260" t="s">
        <v>3198</v>
      </c>
      <c r="E3260" s="32">
        <f t="shared" si="150"/>
        <v>45496</v>
      </c>
      <c r="F3260" s="51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3198</v>
      </c>
      <c r="D3261" t="s">
        <v>3199</v>
      </c>
      <c r="E3261" s="32">
        <f t="shared" si="150"/>
        <v>45496</v>
      </c>
      <c r="F3261" s="51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3199</v>
      </c>
      <c r="D3262" t="s">
        <v>3200</v>
      </c>
      <c r="E3262" s="32">
        <f t="shared" si="150"/>
        <v>45496</v>
      </c>
      <c r="F3262" s="51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3200</v>
      </c>
      <c r="D3263" t="s">
        <v>3201</v>
      </c>
      <c r="E3263" s="32">
        <f t="shared" si="150"/>
        <v>45496</v>
      </c>
      <c r="F3263" s="51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3201</v>
      </c>
      <c r="D3264" t="s">
        <v>3202</v>
      </c>
      <c r="E3264" s="32">
        <f t="shared" si="150"/>
        <v>45496</v>
      </c>
      <c r="F3264" s="51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3202</v>
      </c>
      <c r="D3265" t="s">
        <v>3203</v>
      </c>
      <c r="E3265" s="32">
        <f t="shared" si="150"/>
        <v>45496</v>
      </c>
      <c r="F3265" s="51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3203</v>
      </c>
      <c r="D3266" t="s">
        <v>3204</v>
      </c>
      <c r="E3266" s="32">
        <f t="shared" si="150"/>
        <v>45496</v>
      </c>
      <c r="F3266" s="51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3204</v>
      </c>
      <c r="D3267" t="s">
        <v>3205</v>
      </c>
      <c r="E3267" s="32">
        <f t="shared" si="150"/>
        <v>45496</v>
      </c>
      <c r="F3267" s="51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3205</v>
      </c>
      <c r="D3268" t="s">
        <v>3206</v>
      </c>
      <c r="E3268" s="32">
        <f t="shared" ref="E3268:E3331" si="153">DATE(MID(C3268,2,4),MID(C3268,7,2),MID(C3268,10,2))</f>
        <v>45496</v>
      </c>
      <c r="F3268" s="51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3206</v>
      </c>
      <c r="D3269" t="s">
        <v>3207</v>
      </c>
      <c r="E3269" s="32">
        <f t="shared" si="153"/>
        <v>45496</v>
      </c>
      <c r="F3269" s="51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3207</v>
      </c>
      <c r="D3270" t="s">
        <v>3208</v>
      </c>
      <c r="E3270" s="32">
        <f t="shared" si="153"/>
        <v>45496</v>
      </c>
      <c r="F3270" s="51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3208</v>
      </c>
      <c r="D3271" t="s">
        <v>3209</v>
      </c>
      <c r="E3271" s="32">
        <f t="shared" si="153"/>
        <v>45496</v>
      </c>
      <c r="F3271" s="51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3209</v>
      </c>
      <c r="D3272" t="s">
        <v>3210</v>
      </c>
      <c r="E3272" s="32">
        <f t="shared" si="153"/>
        <v>45496</v>
      </c>
      <c r="F3272" s="51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3210</v>
      </c>
      <c r="D3273" t="s">
        <v>3211</v>
      </c>
      <c r="E3273" s="32">
        <f t="shared" si="153"/>
        <v>45496</v>
      </c>
      <c r="F3273" s="51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3211</v>
      </c>
      <c r="D3274" t="s">
        <v>3212</v>
      </c>
      <c r="E3274" s="32">
        <f t="shared" si="153"/>
        <v>45496</v>
      </c>
      <c r="F3274" s="51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3212</v>
      </c>
      <c r="D3275" t="s">
        <v>3213</v>
      </c>
      <c r="E3275" s="32">
        <f t="shared" si="153"/>
        <v>45496</v>
      </c>
      <c r="F3275" s="51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3213</v>
      </c>
      <c r="D3276" t="s">
        <v>3214</v>
      </c>
      <c r="E3276" s="32">
        <f t="shared" si="153"/>
        <v>45496</v>
      </c>
      <c r="F3276" s="51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3214</v>
      </c>
      <c r="D3277" t="s">
        <v>3215</v>
      </c>
      <c r="E3277" s="32">
        <f t="shared" si="153"/>
        <v>45496</v>
      </c>
      <c r="F3277" s="51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3215</v>
      </c>
      <c r="D3278" t="s">
        <v>3216</v>
      </c>
      <c r="E3278" s="32">
        <f t="shared" si="153"/>
        <v>45496</v>
      </c>
      <c r="F3278" s="51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3216</v>
      </c>
      <c r="D3279" t="s">
        <v>3217</v>
      </c>
      <c r="E3279" s="32">
        <f t="shared" si="153"/>
        <v>45496</v>
      </c>
      <c r="F3279" s="51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3217</v>
      </c>
      <c r="D3280" t="s">
        <v>3218</v>
      </c>
      <c r="E3280" s="32">
        <f t="shared" si="153"/>
        <v>45496</v>
      </c>
      <c r="F3280" s="51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3218</v>
      </c>
      <c r="D3281" t="s">
        <v>3219</v>
      </c>
      <c r="E3281" s="32">
        <f t="shared" si="153"/>
        <v>45496</v>
      </c>
      <c r="F3281" s="51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3219</v>
      </c>
      <c r="D3282" t="s">
        <v>3220</v>
      </c>
      <c r="E3282" s="32">
        <f t="shared" si="153"/>
        <v>45497</v>
      </c>
      <c r="F3282" s="51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3220</v>
      </c>
      <c r="D3283" t="s">
        <v>3221</v>
      </c>
      <c r="E3283" s="32">
        <f t="shared" si="153"/>
        <v>45497</v>
      </c>
      <c r="F3283" s="51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3221</v>
      </c>
      <c r="D3284" t="s">
        <v>3222</v>
      </c>
      <c r="E3284" s="32">
        <f t="shared" si="153"/>
        <v>45497</v>
      </c>
      <c r="F3284" s="51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3222</v>
      </c>
      <c r="D3285" t="s">
        <v>3223</v>
      </c>
      <c r="E3285" s="32">
        <f t="shared" si="153"/>
        <v>45497</v>
      </c>
      <c r="F3285" s="51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3223</v>
      </c>
      <c r="D3286" t="s">
        <v>3224</v>
      </c>
      <c r="E3286" s="32">
        <f t="shared" si="153"/>
        <v>45497</v>
      </c>
      <c r="F3286" s="51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3224</v>
      </c>
      <c r="D3287" t="s">
        <v>3225</v>
      </c>
      <c r="E3287" s="32">
        <f t="shared" si="153"/>
        <v>45497</v>
      </c>
      <c r="F3287" s="51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3225</v>
      </c>
      <c r="D3288" t="s">
        <v>3226</v>
      </c>
      <c r="E3288" s="32">
        <f t="shared" si="153"/>
        <v>45497</v>
      </c>
      <c r="F3288" s="51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3226</v>
      </c>
      <c r="D3289" t="s">
        <v>3227</v>
      </c>
      <c r="E3289" s="32">
        <f t="shared" si="153"/>
        <v>45497</v>
      </c>
      <c r="F3289" s="51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3227</v>
      </c>
      <c r="D3290" t="s">
        <v>3228</v>
      </c>
      <c r="E3290" s="32">
        <f t="shared" si="153"/>
        <v>45497</v>
      </c>
      <c r="F3290" s="51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3228</v>
      </c>
      <c r="D3291" t="s">
        <v>3229</v>
      </c>
      <c r="E3291" s="32">
        <f t="shared" si="153"/>
        <v>45497</v>
      </c>
      <c r="F3291" s="51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3229</v>
      </c>
      <c r="D3292" t="s">
        <v>3230</v>
      </c>
      <c r="E3292" s="32">
        <f t="shared" si="153"/>
        <v>45497</v>
      </c>
      <c r="F3292" s="51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3230</v>
      </c>
      <c r="D3293" t="s">
        <v>3231</v>
      </c>
      <c r="E3293" s="32">
        <f t="shared" si="153"/>
        <v>45497</v>
      </c>
      <c r="F3293" s="51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3231</v>
      </c>
      <c r="D3294" t="s">
        <v>3232</v>
      </c>
      <c r="E3294" s="32">
        <f t="shared" si="153"/>
        <v>45497</v>
      </c>
      <c r="F3294" s="51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3232</v>
      </c>
      <c r="D3295" t="s">
        <v>3233</v>
      </c>
      <c r="E3295" s="32">
        <f t="shared" si="153"/>
        <v>45497</v>
      </c>
      <c r="F3295" s="51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3233</v>
      </c>
      <c r="D3296" t="s">
        <v>3234</v>
      </c>
      <c r="E3296" s="32">
        <f t="shared" si="153"/>
        <v>45497</v>
      </c>
      <c r="F3296" s="51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3234</v>
      </c>
      <c r="D3297" t="s">
        <v>3235</v>
      </c>
      <c r="E3297" s="32">
        <f t="shared" si="153"/>
        <v>45497</v>
      </c>
      <c r="F3297" s="51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3235</v>
      </c>
      <c r="D3298" t="s">
        <v>3236</v>
      </c>
      <c r="E3298" s="32">
        <f t="shared" si="153"/>
        <v>45497</v>
      </c>
      <c r="F3298" s="51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3236</v>
      </c>
      <c r="D3299" t="s">
        <v>3237</v>
      </c>
      <c r="E3299" s="32">
        <f t="shared" si="153"/>
        <v>45497</v>
      </c>
      <c r="F3299" s="51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3237</v>
      </c>
      <c r="D3300" t="s">
        <v>3238</v>
      </c>
      <c r="E3300" s="32">
        <f t="shared" si="153"/>
        <v>45497</v>
      </c>
      <c r="F3300" s="51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3238</v>
      </c>
      <c r="D3301" t="s">
        <v>3239</v>
      </c>
      <c r="E3301" s="32">
        <f t="shared" si="153"/>
        <v>45497</v>
      </c>
      <c r="F3301" s="51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3239</v>
      </c>
      <c r="D3302" t="s">
        <v>3240</v>
      </c>
      <c r="E3302" s="32">
        <f t="shared" si="153"/>
        <v>45497</v>
      </c>
      <c r="F3302" s="51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3240</v>
      </c>
      <c r="D3303" t="s">
        <v>3241</v>
      </c>
      <c r="E3303" s="32">
        <f t="shared" si="153"/>
        <v>45497</v>
      </c>
      <c r="F3303" s="51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3241</v>
      </c>
      <c r="D3304" t="s">
        <v>3242</v>
      </c>
      <c r="E3304" s="32">
        <f t="shared" si="153"/>
        <v>45497</v>
      </c>
      <c r="F3304" s="51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3242</v>
      </c>
      <c r="D3305" t="s">
        <v>3243</v>
      </c>
      <c r="E3305" s="32">
        <f t="shared" si="153"/>
        <v>45497</v>
      </c>
      <c r="F3305" s="51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3243</v>
      </c>
      <c r="D3306" t="s">
        <v>3244</v>
      </c>
      <c r="E3306" s="32">
        <f t="shared" si="153"/>
        <v>45497</v>
      </c>
      <c r="F3306" s="51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3244</v>
      </c>
      <c r="D3307" t="s">
        <v>3245</v>
      </c>
      <c r="E3307" s="32">
        <f t="shared" si="153"/>
        <v>45497</v>
      </c>
      <c r="F3307" s="51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3245</v>
      </c>
      <c r="D3308" t="s">
        <v>3246</v>
      </c>
      <c r="E3308" s="32">
        <f t="shared" si="153"/>
        <v>45497</v>
      </c>
      <c r="F3308" s="51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3246</v>
      </c>
      <c r="D3309" t="s">
        <v>3247</v>
      </c>
      <c r="E3309" s="32">
        <f t="shared" si="153"/>
        <v>45497</v>
      </c>
      <c r="F3309" s="51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3247</v>
      </c>
      <c r="D3310" t="s">
        <v>3248</v>
      </c>
      <c r="E3310" s="32">
        <f t="shared" si="153"/>
        <v>45497</v>
      </c>
      <c r="F3310" s="51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3248</v>
      </c>
      <c r="D3311" t="s">
        <v>3249</v>
      </c>
      <c r="E3311" s="32">
        <f t="shared" si="153"/>
        <v>45497</v>
      </c>
      <c r="F3311" s="51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3249</v>
      </c>
      <c r="D3312" t="s">
        <v>3250</v>
      </c>
      <c r="E3312" s="32">
        <f t="shared" si="153"/>
        <v>45497</v>
      </c>
      <c r="F3312" s="51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3250</v>
      </c>
      <c r="D3313" t="s">
        <v>3251</v>
      </c>
      <c r="E3313" s="32">
        <f t="shared" si="153"/>
        <v>45497</v>
      </c>
      <c r="F3313" s="51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3251</v>
      </c>
      <c r="D3314" t="s">
        <v>3252</v>
      </c>
      <c r="E3314" s="32">
        <f t="shared" si="153"/>
        <v>45497</v>
      </c>
      <c r="F3314" s="51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3252</v>
      </c>
      <c r="D3315" t="s">
        <v>3253</v>
      </c>
      <c r="E3315" s="32">
        <f t="shared" si="153"/>
        <v>45497</v>
      </c>
      <c r="F3315" s="51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3253</v>
      </c>
      <c r="D3316" t="s">
        <v>3254</v>
      </c>
      <c r="E3316" s="32">
        <f t="shared" si="153"/>
        <v>45497</v>
      </c>
      <c r="F3316" s="51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3254</v>
      </c>
      <c r="D3317" t="s">
        <v>3255</v>
      </c>
      <c r="E3317" s="32">
        <f t="shared" si="153"/>
        <v>45497</v>
      </c>
      <c r="F3317" s="51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3255</v>
      </c>
      <c r="D3318" t="s">
        <v>3256</v>
      </c>
      <c r="E3318" s="32">
        <f t="shared" si="153"/>
        <v>45497</v>
      </c>
      <c r="F3318" s="51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3256</v>
      </c>
      <c r="D3319" t="s">
        <v>3257</v>
      </c>
      <c r="E3319" s="32">
        <f t="shared" si="153"/>
        <v>45497</v>
      </c>
      <c r="F3319" s="51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3257</v>
      </c>
      <c r="D3320" t="s">
        <v>3258</v>
      </c>
      <c r="E3320" s="32">
        <f t="shared" si="153"/>
        <v>45497</v>
      </c>
      <c r="F3320" s="51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3258</v>
      </c>
      <c r="D3321" t="s">
        <v>3259</v>
      </c>
      <c r="E3321" s="32">
        <f t="shared" si="153"/>
        <v>45497</v>
      </c>
      <c r="F3321" s="51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3259</v>
      </c>
      <c r="D3322" t="s">
        <v>3260</v>
      </c>
      <c r="E3322" s="32">
        <f t="shared" si="153"/>
        <v>45497</v>
      </c>
      <c r="F3322" s="51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3260</v>
      </c>
      <c r="D3323" t="s">
        <v>3261</v>
      </c>
      <c r="E3323" s="32">
        <f t="shared" si="153"/>
        <v>45497</v>
      </c>
      <c r="F3323" s="51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3261</v>
      </c>
      <c r="D3324" t="s">
        <v>3262</v>
      </c>
      <c r="E3324" s="32">
        <f t="shared" si="153"/>
        <v>45497</v>
      </c>
      <c r="F3324" s="51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3262</v>
      </c>
      <c r="D3325" t="s">
        <v>3263</v>
      </c>
      <c r="E3325" s="32">
        <f t="shared" si="153"/>
        <v>45497</v>
      </c>
      <c r="F3325" s="51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3263</v>
      </c>
      <c r="D3326" t="s">
        <v>3264</v>
      </c>
      <c r="E3326" s="32">
        <f t="shared" si="153"/>
        <v>45497</v>
      </c>
      <c r="F3326" s="51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3264</v>
      </c>
      <c r="D3327" t="s">
        <v>3265</v>
      </c>
      <c r="E3327" s="32">
        <f t="shared" si="153"/>
        <v>45497</v>
      </c>
      <c r="F3327" s="51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3265</v>
      </c>
      <c r="D3328" t="s">
        <v>3266</v>
      </c>
      <c r="E3328" s="32">
        <f t="shared" si="153"/>
        <v>45497</v>
      </c>
      <c r="F3328" s="51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3266</v>
      </c>
      <c r="D3329" t="s">
        <v>3267</v>
      </c>
      <c r="E3329" s="32">
        <f t="shared" si="153"/>
        <v>45497</v>
      </c>
      <c r="F3329" s="51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3267</v>
      </c>
      <c r="D3330" t="s">
        <v>3268</v>
      </c>
      <c r="E3330" s="32">
        <f t="shared" si="153"/>
        <v>45498</v>
      </c>
      <c r="F3330" s="51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3268</v>
      </c>
      <c r="D3331" t="s">
        <v>3269</v>
      </c>
      <c r="E3331" s="32">
        <f t="shared" si="153"/>
        <v>45498</v>
      </c>
      <c r="F3331" s="51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3269</v>
      </c>
      <c r="D3332" t="s">
        <v>3270</v>
      </c>
      <c r="E3332" s="32">
        <f t="shared" ref="E3332:E3395" si="156">DATE(MID(C3332,2,4),MID(C3332,7,2),MID(C3332,10,2))</f>
        <v>45498</v>
      </c>
      <c r="F3332" s="51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3270</v>
      </c>
      <c r="D3333" t="s">
        <v>3271</v>
      </c>
      <c r="E3333" s="32">
        <f t="shared" si="156"/>
        <v>45498</v>
      </c>
      <c r="F3333" s="51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3271</v>
      </c>
      <c r="D3334" t="s">
        <v>3272</v>
      </c>
      <c r="E3334" s="32">
        <f t="shared" si="156"/>
        <v>45498</v>
      </c>
      <c r="F3334" s="51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3272</v>
      </c>
      <c r="D3335" t="s">
        <v>3273</v>
      </c>
      <c r="E3335" s="32">
        <f t="shared" si="156"/>
        <v>45498</v>
      </c>
      <c r="F3335" s="51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3273</v>
      </c>
      <c r="D3336" t="s">
        <v>3274</v>
      </c>
      <c r="E3336" s="32">
        <f t="shared" si="156"/>
        <v>45498</v>
      </c>
      <c r="F3336" s="51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3274</v>
      </c>
      <c r="D3337" t="s">
        <v>3275</v>
      </c>
      <c r="E3337" s="32">
        <f t="shared" si="156"/>
        <v>45498</v>
      </c>
      <c r="F3337" s="51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3275</v>
      </c>
      <c r="D3338" t="s">
        <v>3276</v>
      </c>
      <c r="E3338" s="32">
        <f t="shared" si="156"/>
        <v>45498</v>
      </c>
      <c r="F3338" s="51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3276</v>
      </c>
      <c r="D3339" t="s">
        <v>3277</v>
      </c>
      <c r="E3339" s="32">
        <f t="shared" si="156"/>
        <v>45498</v>
      </c>
      <c r="F3339" s="51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3277</v>
      </c>
      <c r="D3340" t="s">
        <v>3278</v>
      </c>
      <c r="E3340" s="32">
        <f t="shared" si="156"/>
        <v>45498</v>
      </c>
      <c r="F3340" s="51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3278</v>
      </c>
      <c r="D3341" t="s">
        <v>3279</v>
      </c>
      <c r="E3341" s="32">
        <f t="shared" si="156"/>
        <v>45498</v>
      </c>
      <c r="F3341" s="51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3279</v>
      </c>
      <c r="D3342" t="s">
        <v>3280</v>
      </c>
      <c r="E3342" s="32">
        <f t="shared" si="156"/>
        <v>45498</v>
      </c>
      <c r="F3342" s="51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3280</v>
      </c>
      <c r="D3343" t="s">
        <v>3281</v>
      </c>
      <c r="E3343" s="32">
        <f t="shared" si="156"/>
        <v>45498</v>
      </c>
      <c r="F3343" s="51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3281</v>
      </c>
      <c r="D3344" t="s">
        <v>3282</v>
      </c>
      <c r="E3344" s="32">
        <f t="shared" si="156"/>
        <v>45498</v>
      </c>
      <c r="F3344" s="51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3282</v>
      </c>
      <c r="D3345" t="s">
        <v>3283</v>
      </c>
      <c r="E3345" s="32">
        <f t="shared" si="156"/>
        <v>45498</v>
      </c>
      <c r="F3345" s="51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3283</v>
      </c>
      <c r="D3346" t="s">
        <v>3284</v>
      </c>
      <c r="E3346" s="32">
        <f t="shared" si="156"/>
        <v>45498</v>
      </c>
      <c r="F3346" s="51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3284</v>
      </c>
      <c r="D3347" t="s">
        <v>3285</v>
      </c>
      <c r="E3347" s="32">
        <f t="shared" si="156"/>
        <v>45498</v>
      </c>
      <c r="F3347" s="51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3285</v>
      </c>
      <c r="D3348" t="s">
        <v>3286</v>
      </c>
      <c r="E3348" s="32">
        <f t="shared" si="156"/>
        <v>45498</v>
      </c>
      <c r="F3348" s="51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3286</v>
      </c>
      <c r="D3349" t="s">
        <v>3287</v>
      </c>
      <c r="E3349" s="32">
        <f t="shared" si="156"/>
        <v>45498</v>
      </c>
      <c r="F3349" s="51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3287</v>
      </c>
      <c r="D3350" t="s">
        <v>3288</v>
      </c>
      <c r="E3350" s="32">
        <f t="shared" si="156"/>
        <v>45498</v>
      </c>
      <c r="F3350" s="51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3288</v>
      </c>
      <c r="D3351" t="s">
        <v>3289</v>
      </c>
      <c r="E3351" s="32">
        <f t="shared" si="156"/>
        <v>45498</v>
      </c>
      <c r="F3351" s="51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3289</v>
      </c>
      <c r="D3352" t="s">
        <v>3290</v>
      </c>
      <c r="E3352" s="32">
        <f t="shared" si="156"/>
        <v>45498</v>
      </c>
      <c r="F3352" s="51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3290</v>
      </c>
      <c r="D3353" t="s">
        <v>3291</v>
      </c>
      <c r="E3353" s="32">
        <f t="shared" si="156"/>
        <v>45498</v>
      </c>
      <c r="F3353" s="51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3291</v>
      </c>
      <c r="D3354" t="s">
        <v>3292</v>
      </c>
      <c r="E3354" s="32">
        <f t="shared" si="156"/>
        <v>45498</v>
      </c>
      <c r="F3354" s="51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3292</v>
      </c>
      <c r="D3355" t="s">
        <v>3293</v>
      </c>
      <c r="E3355" s="32">
        <f t="shared" si="156"/>
        <v>45498</v>
      </c>
      <c r="F3355" s="51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3293</v>
      </c>
      <c r="D3356" t="s">
        <v>3294</v>
      </c>
      <c r="E3356" s="32">
        <f t="shared" si="156"/>
        <v>45498</v>
      </c>
      <c r="F3356" s="51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3294</v>
      </c>
      <c r="D3357" t="s">
        <v>3295</v>
      </c>
      <c r="E3357" s="32">
        <f t="shared" si="156"/>
        <v>45498</v>
      </c>
      <c r="F3357" s="51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3295</v>
      </c>
      <c r="D3358" t="s">
        <v>3296</v>
      </c>
      <c r="E3358" s="32">
        <f t="shared" si="156"/>
        <v>45498</v>
      </c>
      <c r="F3358" s="51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3296</v>
      </c>
      <c r="D3359" t="s">
        <v>3297</v>
      </c>
      <c r="E3359" s="32">
        <f t="shared" si="156"/>
        <v>45498</v>
      </c>
      <c r="F3359" s="51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3297</v>
      </c>
      <c r="D3360" t="s">
        <v>3298</v>
      </c>
      <c r="E3360" s="32">
        <f t="shared" si="156"/>
        <v>45498</v>
      </c>
      <c r="F3360" s="51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3298</v>
      </c>
      <c r="D3361" t="s">
        <v>3299</v>
      </c>
      <c r="E3361" s="32">
        <f t="shared" si="156"/>
        <v>45498</v>
      </c>
      <c r="F3361" s="51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3299</v>
      </c>
      <c r="D3362" t="s">
        <v>3300</v>
      </c>
      <c r="E3362" s="32">
        <f t="shared" si="156"/>
        <v>45498</v>
      </c>
      <c r="F3362" s="51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3300</v>
      </c>
      <c r="D3363" t="s">
        <v>3301</v>
      </c>
      <c r="E3363" s="32">
        <f t="shared" si="156"/>
        <v>45498</v>
      </c>
      <c r="F3363" s="51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3301</v>
      </c>
      <c r="D3364" t="s">
        <v>3302</v>
      </c>
      <c r="E3364" s="32">
        <f t="shared" si="156"/>
        <v>45498</v>
      </c>
      <c r="F3364" s="51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3302</v>
      </c>
      <c r="D3365" t="s">
        <v>3303</v>
      </c>
      <c r="E3365" s="32">
        <f t="shared" si="156"/>
        <v>45498</v>
      </c>
      <c r="F3365" s="51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3303</v>
      </c>
      <c r="D3366" t="s">
        <v>3304</v>
      </c>
      <c r="E3366" s="32">
        <f t="shared" si="156"/>
        <v>45498</v>
      </c>
      <c r="F3366" s="51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3304</v>
      </c>
      <c r="D3367" t="s">
        <v>3305</v>
      </c>
      <c r="E3367" s="32">
        <f t="shared" si="156"/>
        <v>45498</v>
      </c>
      <c r="F3367" s="51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3305</v>
      </c>
      <c r="D3368" t="s">
        <v>3306</v>
      </c>
      <c r="E3368" s="32">
        <f t="shared" si="156"/>
        <v>45498</v>
      </c>
      <c r="F3368" s="51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3306</v>
      </c>
      <c r="D3369" t="s">
        <v>3307</v>
      </c>
      <c r="E3369" s="32">
        <f t="shared" si="156"/>
        <v>45498</v>
      </c>
      <c r="F3369" s="51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3307</v>
      </c>
      <c r="D3370" t="s">
        <v>3308</v>
      </c>
      <c r="E3370" s="32">
        <f t="shared" si="156"/>
        <v>45498</v>
      </c>
      <c r="F3370" s="51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3308</v>
      </c>
      <c r="D3371" t="s">
        <v>3309</v>
      </c>
      <c r="E3371" s="32">
        <f t="shared" si="156"/>
        <v>45498</v>
      </c>
      <c r="F3371" s="51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3309</v>
      </c>
      <c r="D3372" t="s">
        <v>3310</v>
      </c>
      <c r="E3372" s="32">
        <f t="shared" si="156"/>
        <v>45498</v>
      </c>
      <c r="F3372" s="51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3310</v>
      </c>
      <c r="D3373" t="s">
        <v>3311</v>
      </c>
      <c r="E3373" s="32">
        <f t="shared" si="156"/>
        <v>45498</v>
      </c>
      <c r="F3373" s="51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3311</v>
      </c>
      <c r="D3374" t="s">
        <v>3312</v>
      </c>
      <c r="E3374" s="32">
        <f t="shared" si="156"/>
        <v>45498</v>
      </c>
      <c r="F3374" s="51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3312</v>
      </c>
      <c r="D3375" t="s">
        <v>3313</v>
      </c>
      <c r="E3375" s="32">
        <f t="shared" si="156"/>
        <v>45498</v>
      </c>
      <c r="F3375" s="51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3313</v>
      </c>
      <c r="D3376" t="s">
        <v>3314</v>
      </c>
      <c r="E3376" s="32">
        <f t="shared" si="156"/>
        <v>45498</v>
      </c>
      <c r="F3376" s="51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3314</v>
      </c>
      <c r="D3377" t="s">
        <v>3315</v>
      </c>
      <c r="E3377" s="32">
        <f t="shared" si="156"/>
        <v>45498</v>
      </c>
      <c r="F3377" s="51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3315</v>
      </c>
      <c r="D3378" t="s">
        <v>3316</v>
      </c>
      <c r="E3378" s="32">
        <f t="shared" si="156"/>
        <v>45499</v>
      </c>
      <c r="F3378" s="51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3316</v>
      </c>
      <c r="D3379" t="s">
        <v>3317</v>
      </c>
      <c r="E3379" s="32">
        <f t="shared" si="156"/>
        <v>45499</v>
      </c>
      <c r="F3379" s="51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3317</v>
      </c>
      <c r="D3380" t="s">
        <v>3318</v>
      </c>
      <c r="E3380" s="32">
        <f t="shared" si="156"/>
        <v>45499</v>
      </c>
      <c r="F3380" s="51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3318</v>
      </c>
      <c r="D3381" t="s">
        <v>3319</v>
      </c>
      <c r="E3381" s="32">
        <f t="shared" si="156"/>
        <v>45499</v>
      </c>
      <c r="F3381" s="51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3319</v>
      </c>
      <c r="D3382" t="s">
        <v>3320</v>
      </c>
      <c r="E3382" s="32">
        <f t="shared" si="156"/>
        <v>45499</v>
      </c>
      <c r="F3382" s="51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3320</v>
      </c>
      <c r="D3383" t="s">
        <v>3321</v>
      </c>
      <c r="E3383" s="32">
        <f t="shared" si="156"/>
        <v>45499</v>
      </c>
      <c r="F3383" s="51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3321</v>
      </c>
      <c r="D3384" t="s">
        <v>3322</v>
      </c>
      <c r="E3384" s="32">
        <f t="shared" si="156"/>
        <v>45499</v>
      </c>
      <c r="F3384" s="51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3322</v>
      </c>
      <c r="D3385" t="s">
        <v>3323</v>
      </c>
      <c r="E3385" s="32">
        <f t="shared" si="156"/>
        <v>45499</v>
      </c>
      <c r="F3385" s="51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3323</v>
      </c>
      <c r="D3386" t="s">
        <v>3324</v>
      </c>
      <c r="E3386" s="32">
        <f t="shared" si="156"/>
        <v>45499</v>
      </c>
      <c r="F3386" s="51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3324</v>
      </c>
      <c r="D3387" t="s">
        <v>3325</v>
      </c>
      <c r="E3387" s="32">
        <f t="shared" si="156"/>
        <v>45499</v>
      </c>
      <c r="F3387" s="51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3325</v>
      </c>
      <c r="D3388" t="s">
        <v>3326</v>
      </c>
      <c r="E3388" s="32">
        <f t="shared" si="156"/>
        <v>45499</v>
      </c>
      <c r="F3388" s="51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3326</v>
      </c>
      <c r="D3389" t="s">
        <v>3327</v>
      </c>
      <c r="E3389" s="32">
        <f t="shared" si="156"/>
        <v>45499</v>
      </c>
      <c r="F3389" s="51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3327</v>
      </c>
      <c r="D3390" t="s">
        <v>3328</v>
      </c>
      <c r="E3390" s="32">
        <f t="shared" si="156"/>
        <v>45499</v>
      </c>
      <c r="F3390" s="51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3328</v>
      </c>
      <c r="D3391" t="s">
        <v>3329</v>
      </c>
      <c r="E3391" s="32">
        <f t="shared" si="156"/>
        <v>45499</v>
      </c>
      <c r="F3391" s="51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3329</v>
      </c>
      <c r="D3392" t="s">
        <v>3330</v>
      </c>
      <c r="E3392" s="32">
        <f t="shared" si="156"/>
        <v>45499</v>
      </c>
      <c r="F3392" s="51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3330</v>
      </c>
      <c r="D3393" t="s">
        <v>3331</v>
      </c>
      <c r="E3393" s="32">
        <f t="shared" si="156"/>
        <v>45499</v>
      </c>
      <c r="F3393" s="51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3331</v>
      </c>
      <c r="D3394" t="s">
        <v>3332</v>
      </c>
      <c r="E3394" s="32">
        <f t="shared" si="156"/>
        <v>45499</v>
      </c>
      <c r="F3394" s="51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3332</v>
      </c>
      <c r="D3395" t="s">
        <v>3333</v>
      </c>
      <c r="E3395" s="32">
        <f t="shared" si="156"/>
        <v>45499</v>
      </c>
      <c r="F3395" s="51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3333</v>
      </c>
      <c r="D3396" t="s">
        <v>3334</v>
      </c>
      <c r="E3396" s="32">
        <f t="shared" ref="E3396:E3459" si="159">DATE(MID(C3396,2,4),MID(C3396,7,2),MID(C3396,10,2))</f>
        <v>45499</v>
      </c>
      <c r="F3396" s="51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3334</v>
      </c>
      <c r="D3397" t="s">
        <v>3335</v>
      </c>
      <c r="E3397" s="32">
        <f t="shared" si="159"/>
        <v>45499</v>
      </c>
      <c r="F3397" s="51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3335</v>
      </c>
      <c r="D3398" t="s">
        <v>3336</v>
      </c>
      <c r="E3398" s="32">
        <f t="shared" si="159"/>
        <v>45499</v>
      </c>
      <c r="F3398" s="51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3336</v>
      </c>
      <c r="D3399" t="s">
        <v>3337</v>
      </c>
      <c r="E3399" s="32">
        <f t="shared" si="159"/>
        <v>45499</v>
      </c>
      <c r="F3399" s="51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3337</v>
      </c>
      <c r="D3400" t="s">
        <v>3338</v>
      </c>
      <c r="E3400" s="32">
        <f t="shared" si="159"/>
        <v>45499</v>
      </c>
      <c r="F3400" s="51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3338</v>
      </c>
      <c r="D3401" t="s">
        <v>3339</v>
      </c>
      <c r="E3401" s="32">
        <f t="shared" si="159"/>
        <v>45499</v>
      </c>
      <c r="F3401" s="51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3339</v>
      </c>
      <c r="D3402" t="s">
        <v>3340</v>
      </c>
      <c r="E3402" s="32">
        <f t="shared" si="159"/>
        <v>45499</v>
      </c>
      <c r="F3402" s="51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3340</v>
      </c>
      <c r="D3403" t="s">
        <v>3341</v>
      </c>
      <c r="E3403" s="32">
        <f t="shared" si="159"/>
        <v>45499</v>
      </c>
      <c r="F3403" s="51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3341</v>
      </c>
      <c r="D3404" t="s">
        <v>3342</v>
      </c>
      <c r="E3404" s="32">
        <f t="shared" si="159"/>
        <v>45499</v>
      </c>
      <c r="F3404" s="51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3342</v>
      </c>
      <c r="D3405" t="s">
        <v>3343</v>
      </c>
      <c r="E3405" s="32">
        <f t="shared" si="159"/>
        <v>45499</v>
      </c>
      <c r="F3405" s="51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3343</v>
      </c>
      <c r="D3406" t="s">
        <v>3344</v>
      </c>
      <c r="E3406" s="32">
        <f t="shared" si="159"/>
        <v>45499</v>
      </c>
      <c r="F3406" s="51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3344</v>
      </c>
      <c r="D3407" t="s">
        <v>3345</v>
      </c>
      <c r="E3407" s="32">
        <f t="shared" si="159"/>
        <v>45499</v>
      </c>
      <c r="F3407" s="51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3345</v>
      </c>
      <c r="D3408" t="s">
        <v>3346</v>
      </c>
      <c r="E3408" s="32">
        <f t="shared" si="159"/>
        <v>45499</v>
      </c>
      <c r="F3408" s="51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3346</v>
      </c>
      <c r="D3409" t="s">
        <v>3347</v>
      </c>
      <c r="E3409" s="32">
        <f t="shared" si="159"/>
        <v>45499</v>
      </c>
      <c r="F3409" s="51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3347</v>
      </c>
      <c r="D3410" t="s">
        <v>3348</v>
      </c>
      <c r="E3410" s="32">
        <f t="shared" si="159"/>
        <v>45499</v>
      </c>
      <c r="F3410" s="51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3348</v>
      </c>
      <c r="D3411" t="s">
        <v>3349</v>
      </c>
      <c r="E3411" s="32">
        <f t="shared" si="159"/>
        <v>45499</v>
      </c>
      <c r="F3411" s="51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3349</v>
      </c>
      <c r="D3412" t="s">
        <v>3350</v>
      </c>
      <c r="E3412" s="32">
        <f t="shared" si="159"/>
        <v>45499</v>
      </c>
      <c r="F3412" s="51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3350</v>
      </c>
      <c r="D3413" t="s">
        <v>3351</v>
      </c>
      <c r="E3413" s="32">
        <f t="shared" si="159"/>
        <v>45499</v>
      </c>
      <c r="F3413" s="51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3351</v>
      </c>
      <c r="D3414" t="s">
        <v>3352</v>
      </c>
      <c r="E3414" s="32">
        <f t="shared" si="159"/>
        <v>45499</v>
      </c>
      <c r="F3414" s="51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3352</v>
      </c>
      <c r="D3415" t="s">
        <v>3353</v>
      </c>
      <c r="E3415" s="32">
        <f t="shared" si="159"/>
        <v>45499</v>
      </c>
      <c r="F3415" s="51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3353</v>
      </c>
      <c r="D3416" t="s">
        <v>3354</v>
      </c>
      <c r="E3416" s="32">
        <f t="shared" si="159"/>
        <v>45499</v>
      </c>
      <c r="F3416" s="51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3354</v>
      </c>
      <c r="D3417" t="s">
        <v>3355</v>
      </c>
      <c r="E3417" s="32">
        <f t="shared" si="159"/>
        <v>45499</v>
      </c>
      <c r="F3417" s="51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3355</v>
      </c>
      <c r="D3418" t="s">
        <v>3356</v>
      </c>
      <c r="E3418" s="32">
        <f t="shared" si="159"/>
        <v>45499</v>
      </c>
      <c r="F3418" s="51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3356</v>
      </c>
      <c r="D3419" t="s">
        <v>3357</v>
      </c>
      <c r="E3419" s="32">
        <f t="shared" si="159"/>
        <v>45499</v>
      </c>
      <c r="F3419" s="51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3357</v>
      </c>
      <c r="D3420" t="s">
        <v>3358</v>
      </c>
      <c r="E3420" s="32">
        <f t="shared" si="159"/>
        <v>45499</v>
      </c>
      <c r="F3420" s="51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3358</v>
      </c>
      <c r="D3421" t="s">
        <v>3359</v>
      </c>
      <c r="E3421" s="32">
        <f t="shared" si="159"/>
        <v>45499</v>
      </c>
      <c r="F3421" s="51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3359</v>
      </c>
      <c r="D3422" t="s">
        <v>3360</v>
      </c>
      <c r="E3422" s="32">
        <f t="shared" si="159"/>
        <v>45499</v>
      </c>
      <c r="F3422" s="51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3360</v>
      </c>
      <c r="D3423" t="s">
        <v>3361</v>
      </c>
      <c r="E3423" s="32">
        <f t="shared" si="159"/>
        <v>45499</v>
      </c>
      <c r="F3423" s="51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3361</v>
      </c>
      <c r="D3424" t="s">
        <v>3362</v>
      </c>
      <c r="E3424" s="32">
        <f t="shared" si="159"/>
        <v>45499</v>
      </c>
      <c r="F3424" s="51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3362</v>
      </c>
      <c r="D3425" t="s">
        <v>3363</v>
      </c>
      <c r="E3425" s="32">
        <f t="shared" si="159"/>
        <v>45499</v>
      </c>
      <c r="F3425" s="51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3363</v>
      </c>
      <c r="D3426" t="s">
        <v>3364</v>
      </c>
      <c r="E3426" s="32">
        <f t="shared" si="159"/>
        <v>45500</v>
      </c>
      <c r="F3426" s="51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3364</v>
      </c>
      <c r="D3427" t="s">
        <v>3365</v>
      </c>
      <c r="E3427" s="32">
        <f t="shared" si="159"/>
        <v>45500</v>
      </c>
      <c r="F3427" s="51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3365</v>
      </c>
      <c r="D3428" t="s">
        <v>3366</v>
      </c>
      <c r="E3428" s="32">
        <f t="shared" si="159"/>
        <v>45500</v>
      </c>
      <c r="F3428" s="51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3366</v>
      </c>
      <c r="D3429" t="s">
        <v>3367</v>
      </c>
      <c r="E3429" s="32">
        <f t="shared" si="159"/>
        <v>45500</v>
      </c>
      <c r="F3429" s="51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3367</v>
      </c>
      <c r="D3430" t="s">
        <v>3368</v>
      </c>
      <c r="E3430" s="32">
        <f t="shared" si="159"/>
        <v>45500</v>
      </c>
      <c r="F3430" s="51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3368</v>
      </c>
      <c r="D3431" t="s">
        <v>3369</v>
      </c>
      <c r="E3431" s="32">
        <f t="shared" si="159"/>
        <v>45500</v>
      </c>
      <c r="F3431" s="51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3369</v>
      </c>
      <c r="D3432" t="s">
        <v>3370</v>
      </c>
      <c r="E3432" s="32">
        <f t="shared" si="159"/>
        <v>45500</v>
      </c>
      <c r="F3432" s="51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3370</v>
      </c>
      <c r="D3433" t="s">
        <v>3371</v>
      </c>
      <c r="E3433" s="32">
        <f t="shared" si="159"/>
        <v>45500</v>
      </c>
      <c r="F3433" s="51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3371</v>
      </c>
      <c r="D3434" t="s">
        <v>3372</v>
      </c>
      <c r="E3434" s="32">
        <f t="shared" si="159"/>
        <v>45500</v>
      </c>
      <c r="F3434" s="51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3372</v>
      </c>
      <c r="D3435" t="s">
        <v>3373</v>
      </c>
      <c r="E3435" s="32">
        <f t="shared" si="159"/>
        <v>45500</v>
      </c>
      <c r="F3435" s="51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3373</v>
      </c>
      <c r="D3436" t="s">
        <v>3374</v>
      </c>
      <c r="E3436" s="32">
        <f t="shared" si="159"/>
        <v>45500</v>
      </c>
      <c r="F3436" s="51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3374</v>
      </c>
      <c r="D3437" t="s">
        <v>3375</v>
      </c>
      <c r="E3437" s="32">
        <f t="shared" si="159"/>
        <v>45500</v>
      </c>
      <c r="F3437" s="51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3375</v>
      </c>
      <c r="D3438" t="s">
        <v>3376</v>
      </c>
      <c r="E3438" s="32">
        <f t="shared" si="159"/>
        <v>45500</v>
      </c>
      <c r="F3438" s="51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3376</v>
      </c>
      <c r="D3439" t="s">
        <v>3377</v>
      </c>
      <c r="E3439" s="32">
        <f t="shared" si="159"/>
        <v>45500</v>
      </c>
      <c r="F3439" s="51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3377</v>
      </c>
      <c r="D3440" t="s">
        <v>3378</v>
      </c>
      <c r="E3440" s="32">
        <f t="shared" si="159"/>
        <v>45500</v>
      </c>
      <c r="F3440" s="51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3378</v>
      </c>
      <c r="D3441" t="s">
        <v>3379</v>
      </c>
      <c r="E3441" s="32">
        <f t="shared" si="159"/>
        <v>45500</v>
      </c>
      <c r="F3441" s="51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3379</v>
      </c>
      <c r="D3442" t="s">
        <v>3380</v>
      </c>
      <c r="E3442" s="32">
        <f t="shared" si="159"/>
        <v>45500</v>
      </c>
      <c r="F3442" s="51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3380</v>
      </c>
      <c r="D3443" t="s">
        <v>3381</v>
      </c>
      <c r="E3443" s="32">
        <f t="shared" si="159"/>
        <v>45500</v>
      </c>
      <c r="F3443" s="51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3381</v>
      </c>
      <c r="D3444" t="s">
        <v>3382</v>
      </c>
      <c r="E3444" s="32">
        <f t="shared" si="159"/>
        <v>45500</v>
      </c>
      <c r="F3444" s="51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3382</v>
      </c>
      <c r="D3445" t="s">
        <v>3383</v>
      </c>
      <c r="E3445" s="32">
        <f t="shared" si="159"/>
        <v>45500</v>
      </c>
      <c r="F3445" s="51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3383</v>
      </c>
      <c r="D3446" t="s">
        <v>3384</v>
      </c>
      <c r="E3446" s="32">
        <f t="shared" si="159"/>
        <v>45500</v>
      </c>
      <c r="F3446" s="51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3384</v>
      </c>
      <c r="D3447" t="s">
        <v>3385</v>
      </c>
      <c r="E3447" s="32">
        <f t="shared" si="159"/>
        <v>45500</v>
      </c>
      <c r="F3447" s="51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3385</v>
      </c>
      <c r="D3448" t="s">
        <v>3386</v>
      </c>
      <c r="E3448" s="32">
        <f t="shared" si="159"/>
        <v>45500</v>
      </c>
      <c r="F3448" s="51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3386</v>
      </c>
      <c r="D3449" t="s">
        <v>3387</v>
      </c>
      <c r="E3449" s="32">
        <f t="shared" si="159"/>
        <v>45500</v>
      </c>
      <c r="F3449" s="51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3387</v>
      </c>
      <c r="D3450" t="s">
        <v>3388</v>
      </c>
      <c r="E3450" s="32">
        <f t="shared" si="159"/>
        <v>45500</v>
      </c>
      <c r="F3450" s="51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3388</v>
      </c>
      <c r="D3451" t="s">
        <v>3389</v>
      </c>
      <c r="E3451" s="32">
        <f t="shared" si="159"/>
        <v>45500</v>
      </c>
      <c r="F3451" s="51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3389</v>
      </c>
      <c r="D3452" t="s">
        <v>3390</v>
      </c>
      <c r="E3452" s="32">
        <f t="shared" si="159"/>
        <v>45500</v>
      </c>
      <c r="F3452" s="51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3390</v>
      </c>
      <c r="D3453" t="s">
        <v>3391</v>
      </c>
      <c r="E3453" s="32">
        <f t="shared" si="159"/>
        <v>45500</v>
      </c>
      <c r="F3453" s="51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3391</v>
      </c>
      <c r="D3454" t="s">
        <v>3392</v>
      </c>
      <c r="E3454" s="32">
        <f t="shared" si="159"/>
        <v>45500</v>
      </c>
      <c r="F3454" s="51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3392</v>
      </c>
      <c r="D3455" t="s">
        <v>3393</v>
      </c>
      <c r="E3455" s="32">
        <f t="shared" si="159"/>
        <v>45500</v>
      </c>
      <c r="F3455" s="51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3393</v>
      </c>
      <c r="D3456" t="s">
        <v>3394</v>
      </c>
      <c r="E3456" s="32">
        <f t="shared" si="159"/>
        <v>45500</v>
      </c>
      <c r="F3456" s="51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3394</v>
      </c>
      <c r="D3457" t="s">
        <v>3395</v>
      </c>
      <c r="E3457" s="32">
        <f t="shared" si="159"/>
        <v>45500</v>
      </c>
      <c r="F3457" s="51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3395</v>
      </c>
      <c r="D3458" t="s">
        <v>3396</v>
      </c>
      <c r="E3458" s="32">
        <f t="shared" si="159"/>
        <v>45500</v>
      </c>
      <c r="F3458" s="51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3396</v>
      </c>
      <c r="D3459" t="s">
        <v>3397</v>
      </c>
      <c r="E3459" s="32">
        <f t="shared" si="159"/>
        <v>45500</v>
      </c>
      <c r="F3459" s="51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3397</v>
      </c>
      <c r="D3460" t="s">
        <v>3398</v>
      </c>
      <c r="E3460" s="32">
        <f t="shared" ref="E3460:E3523" si="162">DATE(MID(C3460,2,4),MID(C3460,7,2),MID(C3460,10,2))</f>
        <v>45500</v>
      </c>
      <c r="F3460" s="51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3398</v>
      </c>
      <c r="D3461" t="s">
        <v>3399</v>
      </c>
      <c r="E3461" s="32">
        <f t="shared" si="162"/>
        <v>45500</v>
      </c>
      <c r="F3461" s="51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3399</v>
      </c>
      <c r="D3462" t="s">
        <v>3400</v>
      </c>
      <c r="E3462" s="32">
        <f t="shared" si="162"/>
        <v>45500</v>
      </c>
      <c r="F3462" s="51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3400</v>
      </c>
      <c r="D3463" t="s">
        <v>3401</v>
      </c>
      <c r="E3463" s="32">
        <f t="shared" si="162"/>
        <v>45500</v>
      </c>
      <c r="F3463" s="51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3401</v>
      </c>
      <c r="D3464" t="s">
        <v>3402</v>
      </c>
      <c r="E3464" s="32">
        <f t="shared" si="162"/>
        <v>45500</v>
      </c>
      <c r="F3464" s="51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3402</v>
      </c>
      <c r="D3465" t="s">
        <v>3403</v>
      </c>
      <c r="E3465" s="32">
        <f t="shared" si="162"/>
        <v>45500</v>
      </c>
      <c r="F3465" s="51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3403</v>
      </c>
      <c r="D3466" t="s">
        <v>3404</v>
      </c>
      <c r="E3466" s="32">
        <f t="shared" si="162"/>
        <v>45500</v>
      </c>
      <c r="F3466" s="51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3404</v>
      </c>
      <c r="D3467" t="s">
        <v>3405</v>
      </c>
      <c r="E3467" s="32">
        <f t="shared" si="162"/>
        <v>45500</v>
      </c>
      <c r="F3467" s="51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3405</v>
      </c>
      <c r="D3468" t="s">
        <v>3406</v>
      </c>
      <c r="E3468" s="32">
        <f t="shared" si="162"/>
        <v>45500</v>
      </c>
      <c r="F3468" s="51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3406</v>
      </c>
      <c r="D3469" t="s">
        <v>3407</v>
      </c>
      <c r="E3469" s="32">
        <f t="shared" si="162"/>
        <v>45500</v>
      </c>
      <c r="F3469" s="51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3407</v>
      </c>
      <c r="D3470" t="s">
        <v>3408</v>
      </c>
      <c r="E3470" s="32">
        <f t="shared" si="162"/>
        <v>45500</v>
      </c>
      <c r="F3470" s="51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3408</v>
      </c>
      <c r="D3471" t="s">
        <v>3409</v>
      </c>
      <c r="E3471" s="32">
        <f t="shared" si="162"/>
        <v>45500</v>
      </c>
      <c r="F3471" s="51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3409</v>
      </c>
      <c r="D3472" t="s">
        <v>3410</v>
      </c>
      <c r="E3472" s="32">
        <f t="shared" si="162"/>
        <v>45500</v>
      </c>
      <c r="F3472" s="51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3410</v>
      </c>
      <c r="D3473" t="s">
        <v>3411</v>
      </c>
      <c r="E3473" s="32">
        <f t="shared" si="162"/>
        <v>45500</v>
      </c>
      <c r="F3473" s="51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3411</v>
      </c>
      <c r="D3474" t="s">
        <v>3412</v>
      </c>
      <c r="E3474" s="32">
        <f t="shared" si="162"/>
        <v>45501</v>
      </c>
      <c r="F3474" s="51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3412</v>
      </c>
      <c r="D3475" t="s">
        <v>3413</v>
      </c>
      <c r="E3475" s="32">
        <f t="shared" si="162"/>
        <v>45501</v>
      </c>
      <c r="F3475" s="51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3413</v>
      </c>
      <c r="D3476" t="s">
        <v>3414</v>
      </c>
      <c r="E3476" s="32">
        <f t="shared" si="162"/>
        <v>45501</v>
      </c>
      <c r="F3476" s="51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3414</v>
      </c>
      <c r="D3477" t="s">
        <v>3415</v>
      </c>
      <c r="E3477" s="32">
        <f t="shared" si="162"/>
        <v>45501</v>
      </c>
      <c r="F3477" s="51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3415</v>
      </c>
      <c r="D3478" t="s">
        <v>3416</v>
      </c>
      <c r="E3478" s="32">
        <f t="shared" si="162"/>
        <v>45501</v>
      </c>
      <c r="F3478" s="51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3416</v>
      </c>
      <c r="D3479" t="s">
        <v>3417</v>
      </c>
      <c r="E3479" s="32">
        <f t="shared" si="162"/>
        <v>45501</v>
      </c>
      <c r="F3479" s="51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3417</v>
      </c>
      <c r="D3480" t="s">
        <v>3418</v>
      </c>
      <c r="E3480" s="32">
        <f t="shared" si="162"/>
        <v>45501</v>
      </c>
      <c r="F3480" s="51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3418</v>
      </c>
      <c r="D3481" t="s">
        <v>3419</v>
      </c>
      <c r="E3481" s="32">
        <f t="shared" si="162"/>
        <v>45501</v>
      </c>
      <c r="F3481" s="51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3419</v>
      </c>
      <c r="D3482" t="s">
        <v>3420</v>
      </c>
      <c r="E3482" s="32">
        <f t="shared" si="162"/>
        <v>45501</v>
      </c>
      <c r="F3482" s="51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3420</v>
      </c>
      <c r="D3483" t="s">
        <v>3421</v>
      </c>
      <c r="E3483" s="32">
        <f t="shared" si="162"/>
        <v>45501</v>
      </c>
      <c r="F3483" s="51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3421</v>
      </c>
      <c r="D3484" t="s">
        <v>3422</v>
      </c>
      <c r="E3484" s="32">
        <f t="shared" si="162"/>
        <v>45501</v>
      </c>
      <c r="F3484" s="51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3422</v>
      </c>
      <c r="D3485" t="s">
        <v>3423</v>
      </c>
      <c r="E3485" s="32">
        <f t="shared" si="162"/>
        <v>45501</v>
      </c>
      <c r="F3485" s="51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3423</v>
      </c>
      <c r="D3486" t="s">
        <v>3424</v>
      </c>
      <c r="E3486" s="32">
        <f t="shared" si="162"/>
        <v>45501</v>
      </c>
      <c r="F3486" s="51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3424</v>
      </c>
      <c r="D3487" t="s">
        <v>3425</v>
      </c>
      <c r="E3487" s="32">
        <f t="shared" si="162"/>
        <v>45501</v>
      </c>
      <c r="F3487" s="51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3425</v>
      </c>
      <c r="D3488" t="s">
        <v>3426</v>
      </c>
      <c r="E3488" s="32">
        <f t="shared" si="162"/>
        <v>45501</v>
      </c>
      <c r="F3488" s="51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3426</v>
      </c>
      <c r="D3489" t="s">
        <v>3427</v>
      </c>
      <c r="E3489" s="32">
        <f t="shared" si="162"/>
        <v>45501</v>
      </c>
      <c r="F3489" s="51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3427</v>
      </c>
      <c r="D3490" t="s">
        <v>3428</v>
      </c>
      <c r="E3490" s="32">
        <f t="shared" si="162"/>
        <v>45501</v>
      </c>
      <c r="F3490" s="51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3428</v>
      </c>
      <c r="D3491" t="s">
        <v>3429</v>
      </c>
      <c r="E3491" s="32">
        <f t="shared" si="162"/>
        <v>45501</v>
      </c>
      <c r="F3491" s="51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3429</v>
      </c>
      <c r="D3492" t="s">
        <v>3430</v>
      </c>
      <c r="E3492" s="32">
        <f t="shared" si="162"/>
        <v>45501</v>
      </c>
      <c r="F3492" s="51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3430</v>
      </c>
      <c r="D3493" t="s">
        <v>3431</v>
      </c>
      <c r="E3493" s="32">
        <f t="shared" si="162"/>
        <v>45501</v>
      </c>
      <c r="F3493" s="51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3431</v>
      </c>
      <c r="D3494" t="s">
        <v>3432</v>
      </c>
      <c r="E3494" s="32">
        <f t="shared" si="162"/>
        <v>45501</v>
      </c>
      <c r="F3494" s="51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3432</v>
      </c>
      <c r="D3495" t="s">
        <v>3433</v>
      </c>
      <c r="E3495" s="32">
        <f t="shared" si="162"/>
        <v>45501</v>
      </c>
      <c r="F3495" s="51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3433</v>
      </c>
      <c r="D3496" t="s">
        <v>3434</v>
      </c>
      <c r="E3496" s="32">
        <f t="shared" si="162"/>
        <v>45501</v>
      </c>
      <c r="F3496" s="51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3434</v>
      </c>
      <c r="D3497" t="s">
        <v>3435</v>
      </c>
      <c r="E3497" s="32">
        <f t="shared" si="162"/>
        <v>45501</v>
      </c>
      <c r="F3497" s="51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3435</v>
      </c>
      <c r="D3498" t="s">
        <v>3436</v>
      </c>
      <c r="E3498" s="32">
        <f t="shared" si="162"/>
        <v>45501</v>
      </c>
      <c r="F3498" s="51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3436</v>
      </c>
      <c r="D3499" t="s">
        <v>3437</v>
      </c>
      <c r="E3499" s="32">
        <f t="shared" si="162"/>
        <v>45501</v>
      </c>
      <c r="F3499" s="51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3437</v>
      </c>
      <c r="D3500" t="s">
        <v>3438</v>
      </c>
      <c r="E3500" s="32">
        <f t="shared" si="162"/>
        <v>45501</v>
      </c>
      <c r="F3500" s="51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3438</v>
      </c>
      <c r="D3501" t="s">
        <v>3439</v>
      </c>
      <c r="E3501" s="32">
        <f t="shared" si="162"/>
        <v>45501</v>
      </c>
      <c r="F3501" s="51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3439</v>
      </c>
      <c r="D3502" t="s">
        <v>3440</v>
      </c>
      <c r="E3502" s="32">
        <f t="shared" si="162"/>
        <v>45501</v>
      </c>
      <c r="F3502" s="51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3440</v>
      </c>
      <c r="D3503" t="s">
        <v>3441</v>
      </c>
      <c r="E3503" s="32">
        <f t="shared" si="162"/>
        <v>45501</v>
      </c>
      <c r="F3503" s="51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3441</v>
      </c>
      <c r="D3504" t="s">
        <v>3442</v>
      </c>
      <c r="E3504" s="32">
        <f t="shared" si="162"/>
        <v>45501</v>
      </c>
      <c r="F3504" s="51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3442</v>
      </c>
      <c r="D3505" t="s">
        <v>3443</v>
      </c>
      <c r="E3505" s="32">
        <f t="shared" si="162"/>
        <v>45501</v>
      </c>
      <c r="F3505" s="51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3443</v>
      </c>
      <c r="D3506" t="s">
        <v>3444</v>
      </c>
      <c r="E3506" s="32">
        <f t="shared" si="162"/>
        <v>45501</v>
      </c>
      <c r="F3506" s="51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3444</v>
      </c>
      <c r="D3507" t="s">
        <v>3445</v>
      </c>
      <c r="E3507" s="32">
        <f t="shared" si="162"/>
        <v>45501</v>
      </c>
      <c r="F3507" s="51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3445</v>
      </c>
      <c r="D3508" t="s">
        <v>3446</v>
      </c>
      <c r="E3508" s="32">
        <f t="shared" si="162"/>
        <v>45501</v>
      </c>
      <c r="F3508" s="51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3446</v>
      </c>
      <c r="D3509" t="s">
        <v>3447</v>
      </c>
      <c r="E3509" s="32">
        <f t="shared" si="162"/>
        <v>45501</v>
      </c>
      <c r="F3509" s="51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3447</v>
      </c>
      <c r="D3510" t="s">
        <v>3448</v>
      </c>
      <c r="E3510" s="32">
        <f t="shared" si="162"/>
        <v>45501</v>
      </c>
      <c r="F3510" s="51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3448</v>
      </c>
      <c r="D3511" t="s">
        <v>3449</v>
      </c>
      <c r="E3511" s="32">
        <f t="shared" si="162"/>
        <v>45501</v>
      </c>
      <c r="F3511" s="51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3449</v>
      </c>
      <c r="D3512" t="s">
        <v>3450</v>
      </c>
      <c r="E3512" s="32">
        <f t="shared" si="162"/>
        <v>45501</v>
      </c>
      <c r="F3512" s="51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3450</v>
      </c>
      <c r="D3513" t="s">
        <v>3451</v>
      </c>
      <c r="E3513" s="32">
        <f t="shared" si="162"/>
        <v>45501</v>
      </c>
      <c r="F3513" s="51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3451</v>
      </c>
      <c r="D3514" t="s">
        <v>3452</v>
      </c>
      <c r="E3514" s="32">
        <f t="shared" si="162"/>
        <v>45501</v>
      </c>
      <c r="F3514" s="51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3452</v>
      </c>
      <c r="D3515" t="s">
        <v>3453</v>
      </c>
      <c r="E3515" s="32">
        <f t="shared" si="162"/>
        <v>45501</v>
      </c>
      <c r="F3515" s="51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3453</v>
      </c>
      <c r="D3516" t="s">
        <v>3454</v>
      </c>
      <c r="E3516" s="32">
        <f t="shared" si="162"/>
        <v>45501</v>
      </c>
      <c r="F3516" s="51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3454</v>
      </c>
      <c r="D3517" t="s">
        <v>3455</v>
      </c>
      <c r="E3517" s="32">
        <f t="shared" si="162"/>
        <v>45501</v>
      </c>
      <c r="F3517" s="51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3455</v>
      </c>
      <c r="D3518" t="s">
        <v>3456</v>
      </c>
      <c r="E3518" s="32">
        <f t="shared" si="162"/>
        <v>45501</v>
      </c>
      <c r="F3518" s="51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3456</v>
      </c>
      <c r="D3519" t="s">
        <v>3457</v>
      </c>
      <c r="E3519" s="32">
        <f t="shared" si="162"/>
        <v>45501</v>
      </c>
      <c r="F3519" s="51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3457</v>
      </c>
      <c r="D3520" t="s">
        <v>3458</v>
      </c>
      <c r="E3520" s="32">
        <f t="shared" si="162"/>
        <v>45501</v>
      </c>
      <c r="F3520" s="51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3458</v>
      </c>
      <c r="D3521" t="s">
        <v>3459</v>
      </c>
      <c r="E3521" s="32">
        <f t="shared" si="162"/>
        <v>45501</v>
      </c>
      <c r="F3521" s="51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3459</v>
      </c>
      <c r="D3522" t="s">
        <v>3460</v>
      </c>
      <c r="E3522" s="32">
        <f t="shared" si="162"/>
        <v>45502</v>
      </c>
      <c r="F3522" s="51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3460</v>
      </c>
      <c r="D3523" t="s">
        <v>3461</v>
      </c>
      <c r="E3523" s="32">
        <f t="shared" si="162"/>
        <v>45502</v>
      </c>
      <c r="F3523" s="51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3461</v>
      </c>
      <c r="D3524" t="s">
        <v>3462</v>
      </c>
      <c r="E3524" s="32">
        <f t="shared" ref="E3524:E3587" si="165">DATE(MID(C3524,2,4),MID(C3524,7,2),MID(C3524,10,2))</f>
        <v>45502</v>
      </c>
      <c r="F3524" s="51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3462</v>
      </c>
      <c r="D3525" t="s">
        <v>3463</v>
      </c>
      <c r="E3525" s="32">
        <f t="shared" si="165"/>
        <v>45502</v>
      </c>
      <c r="F3525" s="51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3463</v>
      </c>
      <c r="D3526" t="s">
        <v>3464</v>
      </c>
      <c r="E3526" s="32">
        <f t="shared" si="165"/>
        <v>45502</v>
      </c>
      <c r="F3526" s="51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3464</v>
      </c>
      <c r="D3527" t="s">
        <v>3465</v>
      </c>
      <c r="E3527" s="32">
        <f t="shared" si="165"/>
        <v>45502</v>
      </c>
      <c r="F3527" s="51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3465</v>
      </c>
      <c r="D3528" t="s">
        <v>3466</v>
      </c>
      <c r="E3528" s="32">
        <f t="shared" si="165"/>
        <v>45502</v>
      </c>
      <c r="F3528" s="51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3466</v>
      </c>
      <c r="D3529" t="s">
        <v>3467</v>
      </c>
      <c r="E3529" s="32">
        <f t="shared" si="165"/>
        <v>45502</v>
      </c>
      <c r="F3529" s="51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3467</v>
      </c>
      <c r="D3530" t="s">
        <v>3468</v>
      </c>
      <c r="E3530" s="32">
        <f t="shared" si="165"/>
        <v>45502</v>
      </c>
      <c r="F3530" s="51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3468</v>
      </c>
      <c r="D3531" t="s">
        <v>3469</v>
      </c>
      <c r="E3531" s="32">
        <f t="shared" si="165"/>
        <v>45502</v>
      </c>
      <c r="F3531" s="51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3469</v>
      </c>
      <c r="D3532" t="s">
        <v>3470</v>
      </c>
      <c r="E3532" s="32">
        <f t="shared" si="165"/>
        <v>45502</v>
      </c>
      <c r="F3532" s="51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3470</v>
      </c>
      <c r="D3533" t="s">
        <v>3471</v>
      </c>
      <c r="E3533" s="32">
        <f t="shared" si="165"/>
        <v>45502</v>
      </c>
      <c r="F3533" s="51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3471</v>
      </c>
      <c r="D3534" t="s">
        <v>3472</v>
      </c>
      <c r="E3534" s="32">
        <f t="shared" si="165"/>
        <v>45502</v>
      </c>
      <c r="F3534" s="51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3472</v>
      </c>
      <c r="D3535" t="s">
        <v>3473</v>
      </c>
      <c r="E3535" s="32">
        <f t="shared" si="165"/>
        <v>45502</v>
      </c>
      <c r="F3535" s="51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3473</v>
      </c>
      <c r="D3536" t="s">
        <v>3474</v>
      </c>
      <c r="E3536" s="32">
        <f t="shared" si="165"/>
        <v>45502</v>
      </c>
      <c r="F3536" s="51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3474</v>
      </c>
      <c r="D3537" t="s">
        <v>3475</v>
      </c>
      <c r="E3537" s="32">
        <f t="shared" si="165"/>
        <v>45502</v>
      </c>
      <c r="F3537" s="51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3475</v>
      </c>
      <c r="D3538" t="s">
        <v>3476</v>
      </c>
      <c r="E3538" s="32">
        <f t="shared" si="165"/>
        <v>45502</v>
      </c>
      <c r="F3538" s="51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3476</v>
      </c>
      <c r="D3539" t="s">
        <v>3477</v>
      </c>
      <c r="E3539" s="32">
        <f t="shared" si="165"/>
        <v>45502</v>
      </c>
      <c r="F3539" s="51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3477</v>
      </c>
      <c r="D3540" t="s">
        <v>3478</v>
      </c>
      <c r="E3540" s="32">
        <f t="shared" si="165"/>
        <v>45502</v>
      </c>
      <c r="F3540" s="51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3478</v>
      </c>
      <c r="D3541" t="s">
        <v>3479</v>
      </c>
      <c r="E3541" s="32">
        <f t="shared" si="165"/>
        <v>45502</v>
      </c>
      <c r="F3541" s="51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3479</v>
      </c>
      <c r="D3542" t="s">
        <v>3480</v>
      </c>
      <c r="E3542" s="32">
        <f t="shared" si="165"/>
        <v>45502</v>
      </c>
      <c r="F3542" s="51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3480</v>
      </c>
      <c r="D3543" t="s">
        <v>3481</v>
      </c>
      <c r="E3543" s="32">
        <f t="shared" si="165"/>
        <v>45502</v>
      </c>
      <c r="F3543" s="51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3481</v>
      </c>
      <c r="D3544" t="s">
        <v>3482</v>
      </c>
      <c r="E3544" s="32">
        <f t="shared" si="165"/>
        <v>45502</v>
      </c>
      <c r="F3544" s="51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3482</v>
      </c>
      <c r="D3545" t="s">
        <v>3483</v>
      </c>
      <c r="E3545" s="32">
        <f t="shared" si="165"/>
        <v>45502</v>
      </c>
      <c r="F3545" s="51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3483</v>
      </c>
      <c r="D3546" t="s">
        <v>3484</v>
      </c>
      <c r="E3546" s="32">
        <f t="shared" si="165"/>
        <v>45502</v>
      </c>
      <c r="F3546" s="51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3484</v>
      </c>
      <c r="D3547" t="s">
        <v>3485</v>
      </c>
      <c r="E3547" s="32">
        <f t="shared" si="165"/>
        <v>45502</v>
      </c>
      <c r="F3547" s="51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3485</v>
      </c>
      <c r="D3548" t="s">
        <v>3486</v>
      </c>
      <c r="E3548" s="32">
        <f t="shared" si="165"/>
        <v>45502</v>
      </c>
      <c r="F3548" s="51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3486</v>
      </c>
      <c r="D3549" t="s">
        <v>3487</v>
      </c>
      <c r="E3549" s="32">
        <f t="shared" si="165"/>
        <v>45502</v>
      </c>
      <c r="F3549" s="51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3487</v>
      </c>
      <c r="D3550" t="s">
        <v>3488</v>
      </c>
      <c r="E3550" s="32">
        <f t="shared" si="165"/>
        <v>45502</v>
      </c>
      <c r="F3550" s="51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3488</v>
      </c>
      <c r="D3551" t="s">
        <v>3489</v>
      </c>
      <c r="E3551" s="32">
        <f t="shared" si="165"/>
        <v>45502</v>
      </c>
      <c r="F3551" s="51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3489</v>
      </c>
      <c r="D3552" t="s">
        <v>3490</v>
      </c>
      <c r="E3552" s="32">
        <f t="shared" si="165"/>
        <v>45502</v>
      </c>
      <c r="F3552" s="51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3490</v>
      </c>
      <c r="D3553" t="s">
        <v>3491</v>
      </c>
      <c r="E3553" s="32">
        <f t="shared" si="165"/>
        <v>45502</v>
      </c>
      <c r="F3553" s="51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3491</v>
      </c>
      <c r="D3554" t="s">
        <v>3492</v>
      </c>
      <c r="E3554" s="32">
        <f t="shared" si="165"/>
        <v>45502</v>
      </c>
      <c r="F3554" s="51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3492</v>
      </c>
      <c r="D3555" t="s">
        <v>3493</v>
      </c>
      <c r="E3555" s="32">
        <f t="shared" si="165"/>
        <v>45502</v>
      </c>
      <c r="F3555" s="51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3493</v>
      </c>
      <c r="D3556" t="s">
        <v>3494</v>
      </c>
      <c r="E3556" s="32">
        <f t="shared" si="165"/>
        <v>45502</v>
      </c>
      <c r="F3556" s="51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3494</v>
      </c>
      <c r="D3557" t="s">
        <v>3495</v>
      </c>
      <c r="E3557" s="32">
        <f t="shared" si="165"/>
        <v>45502</v>
      </c>
      <c r="F3557" s="51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3495</v>
      </c>
      <c r="D3558" t="s">
        <v>3496</v>
      </c>
      <c r="E3558" s="32">
        <f t="shared" si="165"/>
        <v>45502</v>
      </c>
      <c r="F3558" s="51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3496</v>
      </c>
      <c r="D3559" t="s">
        <v>3497</v>
      </c>
      <c r="E3559" s="32">
        <f t="shared" si="165"/>
        <v>45502</v>
      </c>
      <c r="F3559" s="51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3497</v>
      </c>
      <c r="D3560" t="s">
        <v>3498</v>
      </c>
      <c r="E3560" s="32">
        <f t="shared" si="165"/>
        <v>45502</v>
      </c>
      <c r="F3560" s="51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3498</v>
      </c>
      <c r="D3561" t="s">
        <v>3499</v>
      </c>
      <c r="E3561" s="32">
        <f t="shared" si="165"/>
        <v>45502</v>
      </c>
      <c r="F3561" s="51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3499</v>
      </c>
      <c r="D3562" t="s">
        <v>3500</v>
      </c>
      <c r="E3562" s="32">
        <f t="shared" si="165"/>
        <v>45502</v>
      </c>
      <c r="F3562" s="51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3500</v>
      </c>
      <c r="D3563" t="s">
        <v>3501</v>
      </c>
      <c r="E3563" s="32">
        <f t="shared" si="165"/>
        <v>45502</v>
      </c>
      <c r="F3563" s="51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3501</v>
      </c>
      <c r="D3564" t="s">
        <v>3502</v>
      </c>
      <c r="E3564" s="32">
        <f t="shared" si="165"/>
        <v>45502</v>
      </c>
      <c r="F3564" s="51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3502</v>
      </c>
      <c r="D3565" t="s">
        <v>3503</v>
      </c>
      <c r="E3565" s="32">
        <f t="shared" si="165"/>
        <v>45502</v>
      </c>
      <c r="F3565" s="51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3503</v>
      </c>
      <c r="D3566" t="s">
        <v>3504</v>
      </c>
      <c r="E3566" s="32">
        <f t="shared" si="165"/>
        <v>45502</v>
      </c>
      <c r="F3566" s="51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3504</v>
      </c>
      <c r="D3567" t="s">
        <v>3505</v>
      </c>
      <c r="E3567" s="32">
        <f t="shared" si="165"/>
        <v>45502</v>
      </c>
      <c r="F3567" s="51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3505</v>
      </c>
      <c r="D3568" t="s">
        <v>3506</v>
      </c>
      <c r="E3568" s="32">
        <f t="shared" si="165"/>
        <v>45502</v>
      </c>
      <c r="F3568" s="51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3506</v>
      </c>
      <c r="D3569" t="s">
        <v>3507</v>
      </c>
      <c r="E3569" s="32">
        <f t="shared" si="165"/>
        <v>45502</v>
      </c>
      <c r="F3569" s="51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3507</v>
      </c>
      <c r="D3570" t="s">
        <v>3508</v>
      </c>
      <c r="E3570" s="32">
        <f t="shared" si="165"/>
        <v>45503</v>
      </c>
      <c r="F3570" s="51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3508</v>
      </c>
      <c r="D3571" t="s">
        <v>3509</v>
      </c>
      <c r="E3571" s="32">
        <f t="shared" si="165"/>
        <v>45503</v>
      </c>
      <c r="F3571" s="51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3509</v>
      </c>
      <c r="D3572" t="s">
        <v>3510</v>
      </c>
      <c r="E3572" s="32">
        <f t="shared" si="165"/>
        <v>45503</v>
      </c>
      <c r="F3572" s="51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3510</v>
      </c>
      <c r="D3573" t="s">
        <v>3511</v>
      </c>
      <c r="E3573" s="32">
        <f t="shared" si="165"/>
        <v>45503</v>
      </c>
      <c r="F3573" s="51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3511</v>
      </c>
      <c r="D3574" t="s">
        <v>3512</v>
      </c>
      <c r="E3574" s="32">
        <f t="shared" si="165"/>
        <v>45503</v>
      </c>
      <c r="F3574" s="51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3512</v>
      </c>
      <c r="D3575" t="s">
        <v>3513</v>
      </c>
      <c r="E3575" s="32">
        <f t="shared" si="165"/>
        <v>45503</v>
      </c>
      <c r="F3575" s="51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3513</v>
      </c>
      <c r="D3576" t="s">
        <v>3514</v>
      </c>
      <c r="E3576" s="32">
        <f t="shared" si="165"/>
        <v>45503</v>
      </c>
      <c r="F3576" s="51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3514</v>
      </c>
      <c r="D3577" t="s">
        <v>3515</v>
      </c>
      <c r="E3577" s="32">
        <f t="shared" si="165"/>
        <v>45503</v>
      </c>
      <c r="F3577" s="51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3515</v>
      </c>
      <c r="D3578" t="s">
        <v>3516</v>
      </c>
      <c r="E3578" s="32">
        <f t="shared" si="165"/>
        <v>45503</v>
      </c>
      <c r="F3578" s="51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3516</v>
      </c>
      <c r="D3579" t="s">
        <v>3517</v>
      </c>
      <c r="E3579" s="32">
        <f t="shared" si="165"/>
        <v>45503</v>
      </c>
      <c r="F3579" s="51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3517</v>
      </c>
      <c r="D3580" t="s">
        <v>3518</v>
      </c>
      <c r="E3580" s="32">
        <f t="shared" si="165"/>
        <v>45503</v>
      </c>
      <c r="F3580" s="51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3518</v>
      </c>
      <c r="D3581" t="s">
        <v>3519</v>
      </c>
      <c r="E3581" s="32">
        <f t="shared" si="165"/>
        <v>45503</v>
      </c>
      <c r="F3581" s="51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3519</v>
      </c>
      <c r="D3582" t="s">
        <v>3520</v>
      </c>
      <c r="E3582" s="32">
        <f t="shared" si="165"/>
        <v>45503</v>
      </c>
      <c r="F3582" s="51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3520</v>
      </c>
      <c r="D3583" t="s">
        <v>3521</v>
      </c>
      <c r="E3583" s="32">
        <f t="shared" si="165"/>
        <v>45503</v>
      </c>
      <c r="F3583" s="51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3521</v>
      </c>
      <c r="D3584" t="s">
        <v>3522</v>
      </c>
      <c r="E3584" s="32">
        <f t="shared" si="165"/>
        <v>45503</v>
      </c>
      <c r="F3584" s="51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3522</v>
      </c>
      <c r="D3585" t="s">
        <v>3523</v>
      </c>
      <c r="E3585" s="32">
        <f t="shared" si="165"/>
        <v>45503</v>
      </c>
      <c r="F3585" s="51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3523</v>
      </c>
      <c r="D3586" t="s">
        <v>3524</v>
      </c>
      <c r="E3586" s="32">
        <f t="shared" si="165"/>
        <v>45503</v>
      </c>
      <c r="F3586" s="51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3524</v>
      </c>
      <c r="D3587" t="s">
        <v>3525</v>
      </c>
      <c r="E3587" s="32">
        <f t="shared" si="165"/>
        <v>45503</v>
      </c>
      <c r="F3587" s="51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3525</v>
      </c>
      <c r="D3588" t="s">
        <v>3526</v>
      </c>
      <c r="E3588" s="32">
        <f t="shared" ref="E3588:E3651" si="168">DATE(MID(C3588,2,4),MID(C3588,7,2),MID(C3588,10,2))</f>
        <v>45503</v>
      </c>
      <c r="F3588" s="51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3526</v>
      </c>
      <c r="D3589" t="s">
        <v>3527</v>
      </c>
      <c r="E3589" s="32">
        <f t="shared" si="168"/>
        <v>45503</v>
      </c>
      <c r="F3589" s="51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3527</v>
      </c>
      <c r="D3590" t="s">
        <v>3528</v>
      </c>
      <c r="E3590" s="32">
        <f t="shared" si="168"/>
        <v>45503</v>
      </c>
      <c r="F3590" s="51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3528</v>
      </c>
      <c r="D3591" t="s">
        <v>3529</v>
      </c>
      <c r="E3591" s="32">
        <f t="shared" si="168"/>
        <v>45503</v>
      </c>
      <c r="F3591" s="51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3529</v>
      </c>
      <c r="D3592" t="s">
        <v>3530</v>
      </c>
      <c r="E3592" s="32">
        <f t="shared" si="168"/>
        <v>45503</v>
      </c>
      <c r="F3592" s="51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3530</v>
      </c>
      <c r="D3593" t="s">
        <v>3531</v>
      </c>
      <c r="E3593" s="32">
        <f t="shared" si="168"/>
        <v>45503</v>
      </c>
      <c r="F3593" s="51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3531</v>
      </c>
      <c r="D3594" t="s">
        <v>3532</v>
      </c>
      <c r="E3594" s="32">
        <f t="shared" si="168"/>
        <v>45503</v>
      </c>
      <c r="F3594" s="51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3532</v>
      </c>
      <c r="D3595" t="s">
        <v>3533</v>
      </c>
      <c r="E3595" s="32">
        <f t="shared" si="168"/>
        <v>45503</v>
      </c>
      <c r="F3595" s="51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3533</v>
      </c>
      <c r="D3596" t="s">
        <v>3534</v>
      </c>
      <c r="E3596" s="32">
        <f t="shared" si="168"/>
        <v>45503</v>
      </c>
      <c r="F3596" s="51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3534</v>
      </c>
      <c r="D3597" t="s">
        <v>3535</v>
      </c>
      <c r="E3597" s="32">
        <f t="shared" si="168"/>
        <v>45503</v>
      </c>
      <c r="F3597" s="51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3535</v>
      </c>
      <c r="D3598" t="s">
        <v>3536</v>
      </c>
      <c r="E3598" s="32">
        <f t="shared" si="168"/>
        <v>45503</v>
      </c>
      <c r="F3598" s="51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3536</v>
      </c>
      <c r="D3599" t="s">
        <v>3537</v>
      </c>
      <c r="E3599" s="32">
        <f t="shared" si="168"/>
        <v>45503</v>
      </c>
      <c r="F3599" s="51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3537</v>
      </c>
      <c r="D3600" t="s">
        <v>3538</v>
      </c>
      <c r="E3600" s="32">
        <f t="shared" si="168"/>
        <v>45503</v>
      </c>
      <c r="F3600" s="51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3538</v>
      </c>
      <c r="D3601" t="s">
        <v>3539</v>
      </c>
      <c r="E3601" s="32">
        <f t="shared" si="168"/>
        <v>45503</v>
      </c>
      <c r="F3601" s="51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3539</v>
      </c>
      <c r="D3602" t="s">
        <v>3540</v>
      </c>
      <c r="E3602" s="32">
        <f t="shared" si="168"/>
        <v>45503</v>
      </c>
      <c r="F3602" s="51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3540</v>
      </c>
      <c r="D3603" t="s">
        <v>3541</v>
      </c>
      <c r="E3603" s="32">
        <f t="shared" si="168"/>
        <v>45503</v>
      </c>
      <c r="F3603" s="51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3541</v>
      </c>
      <c r="D3604" t="s">
        <v>3542</v>
      </c>
      <c r="E3604" s="32">
        <f t="shared" si="168"/>
        <v>45503</v>
      </c>
      <c r="F3604" s="51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3542</v>
      </c>
      <c r="D3605" t="s">
        <v>3543</v>
      </c>
      <c r="E3605" s="32">
        <f t="shared" si="168"/>
        <v>45503</v>
      </c>
      <c r="F3605" s="51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3543</v>
      </c>
      <c r="D3606" t="s">
        <v>3544</v>
      </c>
      <c r="E3606" s="32">
        <f t="shared" si="168"/>
        <v>45503</v>
      </c>
      <c r="F3606" s="51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3544</v>
      </c>
      <c r="D3607" t="s">
        <v>3545</v>
      </c>
      <c r="E3607" s="32">
        <f t="shared" si="168"/>
        <v>45503</v>
      </c>
      <c r="F3607" s="51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3545</v>
      </c>
      <c r="D3608" t="s">
        <v>3546</v>
      </c>
      <c r="E3608" s="32">
        <f t="shared" si="168"/>
        <v>45503</v>
      </c>
      <c r="F3608" s="51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3546</v>
      </c>
      <c r="D3609" t="s">
        <v>3547</v>
      </c>
      <c r="E3609" s="32">
        <f t="shared" si="168"/>
        <v>45503</v>
      </c>
      <c r="F3609" s="51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3547</v>
      </c>
      <c r="D3610" t="s">
        <v>3548</v>
      </c>
      <c r="E3610" s="32">
        <f t="shared" si="168"/>
        <v>45503</v>
      </c>
      <c r="F3610" s="51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3548</v>
      </c>
      <c r="D3611" t="s">
        <v>3549</v>
      </c>
      <c r="E3611" s="32">
        <f t="shared" si="168"/>
        <v>45503</v>
      </c>
      <c r="F3611" s="51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3549</v>
      </c>
      <c r="D3612" t="s">
        <v>3550</v>
      </c>
      <c r="E3612" s="32">
        <f t="shared" si="168"/>
        <v>45503</v>
      </c>
      <c r="F3612" s="51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3550</v>
      </c>
      <c r="D3613" t="s">
        <v>3551</v>
      </c>
      <c r="E3613" s="32">
        <f t="shared" si="168"/>
        <v>45503</v>
      </c>
      <c r="F3613" s="51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3551</v>
      </c>
      <c r="D3614" t="s">
        <v>3552</v>
      </c>
      <c r="E3614" s="32">
        <f t="shared" si="168"/>
        <v>45503</v>
      </c>
      <c r="F3614" s="51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3552</v>
      </c>
      <c r="D3615" t="s">
        <v>3553</v>
      </c>
      <c r="E3615" s="32">
        <f t="shared" si="168"/>
        <v>45503</v>
      </c>
      <c r="F3615" s="51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3553</v>
      </c>
      <c r="D3616" t="s">
        <v>3554</v>
      </c>
      <c r="E3616" s="32">
        <f t="shared" si="168"/>
        <v>45503</v>
      </c>
      <c r="F3616" s="51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3554</v>
      </c>
      <c r="D3617" t="s">
        <v>3555</v>
      </c>
      <c r="E3617" s="32">
        <f t="shared" si="168"/>
        <v>45503</v>
      </c>
      <c r="F3617" s="51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3555</v>
      </c>
      <c r="D3618" t="s">
        <v>3556</v>
      </c>
      <c r="E3618" s="32">
        <f t="shared" si="168"/>
        <v>45504</v>
      </c>
      <c r="F3618" s="51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3556</v>
      </c>
      <c r="D3619" t="s">
        <v>3557</v>
      </c>
      <c r="E3619" s="32">
        <f t="shared" si="168"/>
        <v>45504</v>
      </c>
      <c r="F3619" s="51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3557</v>
      </c>
      <c r="D3620" t="s">
        <v>3558</v>
      </c>
      <c r="E3620" s="32">
        <f t="shared" si="168"/>
        <v>45504</v>
      </c>
      <c r="F3620" s="51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3558</v>
      </c>
      <c r="D3621" t="s">
        <v>3559</v>
      </c>
      <c r="E3621" s="32">
        <f t="shared" si="168"/>
        <v>45504</v>
      </c>
      <c r="F3621" s="51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3559</v>
      </c>
      <c r="D3622" t="s">
        <v>3560</v>
      </c>
      <c r="E3622" s="32">
        <f t="shared" si="168"/>
        <v>45504</v>
      </c>
      <c r="F3622" s="51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3560</v>
      </c>
      <c r="D3623" t="s">
        <v>3561</v>
      </c>
      <c r="E3623" s="32">
        <f t="shared" si="168"/>
        <v>45504</v>
      </c>
      <c r="F3623" s="51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3561</v>
      </c>
      <c r="D3624" t="s">
        <v>3562</v>
      </c>
      <c r="E3624" s="32">
        <f t="shared" si="168"/>
        <v>45504</v>
      </c>
      <c r="F3624" s="51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3562</v>
      </c>
      <c r="D3625" t="s">
        <v>3563</v>
      </c>
      <c r="E3625" s="32">
        <f t="shared" si="168"/>
        <v>45504</v>
      </c>
      <c r="F3625" s="51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3563</v>
      </c>
      <c r="D3626" t="s">
        <v>3564</v>
      </c>
      <c r="E3626" s="32">
        <f t="shared" si="168"/>
        <v>45504</v>
      </c>
      <c r="F3626" s="51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3564</v>
      </c>
      <c r="D3627" t="s">
        <v>3565</v>
      </c>
      <c r="E3627" s="32">
        <f t="shared" si="168"/>
        <v>45504</v>
      </c>
      <c r="F3627" s="51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3565</v>
      </c>
      <c r="D3628" t="s">
        <v>3566</v>
      </c>
      <c r="E3628" s="32">
        <f t="shared" si="168"/>
        <v>45504</v>
      </c>
      <c r="F3628" s="51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3566</v>
      </c>
      <c r="D3629" t="s">
        <v>3567</v>
      </c>
      <c r="E3629" s="32">
        <f t="shared" si="168"/>
        <v>45504</v>
      </c>
      <c r="F3629" s="51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3567</v>
      </c>
      <c r="D3630" t="s">
        <v>3568</v>
      </c>
      <c r="E3630" s="32">
        <f t="shared" si="168"/>
        <v>45504</v>
      </c>
      <c r="F3630" s="51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3568</v>
      </c>
      <c r="D3631" t="s">
        <v>3569</v>
      </c>
      <c r="E3631" s="32">
        <f t="shared" si="168"/>
        <v>45504</v>
      </c>
      <c r="F3631" s="51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3569</v>
      </c>
      <c r="D3632" t="s">
        <v>3570</v>
      </c>
      <c r="E3632" s="32">
        <f t="shared" si="168"/>
        <v>45504</v>
      </c>
      <c r="F3632" s="51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3570</v>
      </c>
      <c r="D3633" t="s">
        <v>3571</v>
      </c>
      <c r="E3633" s="32">
        <f t="shared" si="168"/>
        <v>45504</v>
      </c>
      <c r="F3633" s="51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3571</v>
      </c>
      <c r="D3634" t="s">
        <v>3572</v>
      </c>
      <c r="E3634" s="32">
        <f t="shared" si="168"/>
        <v>45504</v>
      </c>
      <c r="F3634" s="51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3572</v>
      </c>
      <c r="D3635" t="s">
        <v>3573</v>
      </c>
      <c r="E3635" s="32">
        <f t="shared" si="168"/>
        <v>45504</v>
      </c>
      <c r="F3635" s="51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3573</v>
      </c>
      <c r="D3636" t="s">
        <v>3574</v>
      </c>
      <c r="E3636" s="32">
        <f t="shared" si="168"/>
        <v>45504</v>
      </c>
      <c r="F3636" s="51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3574</v>
      </c>
      <c r="D3637" t="s">
        <v>3575</v>
      </c>
      <c r="E3637" s="32">
        <f t="shared" si="168"/>
        <v>45504</v>
      </c>
      <c r="F3637" s="51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3575</v>
      </c>
      <c r="D3638" t="s">
        <v>3576</v>
      </c>
      <c r="E3638" s="32">
        <f t="shared" si="168"/>
        <v>45504</v>
      </c>
      <c r="F3638" s="51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3576</v>
      </c>
      <c r="D3639" t="s">
        <v>3577</v>
      </c>
      <c r="E3639" s="32">
        <f t="shared" si="168"/>
        <v>45504</v>
      </c>
      <c r="F3639" s="51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3577</v>
      </c>
      <c r="D3640" t="s">
        <v>3578</v>
      </c>
      <c r="E3640" s="32">
        <f t="shared" si="168"/>
        <v>45504</v>
      </c>
      <c r="F3640" s="51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3578</v>
      </c>
      <c r="D3641" t="s">
        <v>3579</v>
      </c>
      <c r="E3641" s="32">
        <f t="shared" si="168"/>
        <v>45504</v>
      </c>
      <c r="F3641" s="51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3579</v>
      </c>
      <c r="D3642" t="s">
        <v>3580</v>
      </c>
      <c r="E3642" s="32">
        <f t="shared" si="168"/>
        <v>45504</v>
      </c>
      <c r="F3642" s="51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3580</v>
      </c>
      <c r="D3643" t="s">
        <v>3581</v>
      </c>
      <c r="E3643" s="32">
        <f t="shared" si="168"/>
        <v>45504</v>
      </c>
      <c r="F3643" s="51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3581</v>
      </c>
      <c r="D3644" t="s">
        <v>3582</v>
      </c>
      <c r="E3644" s="32">
        <f t="shared" si="168"/>
        <v>45504</v>
      </c>
      <c r="F3644" s="51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3582</v>
      </c>
      <c r="D3645" t="s">
        <v>3583</v>
      </c>
      <c r="E3645" s="32">
        <f t="shared" si="168"/>
        <v>45504</v>
      </c>
      <c r="F3645" s="51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3583</v>
      </c>
      <c r="D3646" t="s">
        <v>3584</v>
      </c>
      <c r="E3646" s="32">
        <f t="shared" si="168"/>
        <v>45504</v>
      </c>
      <c r="F3646" s="51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3584</v>
      </c>
      <c r="D3647" t="s">
        <v>3585</v>
      </c>
      <c r="E3647" s="32">
        <f t="shared" si="168"/>
        <v>45504</v>
      </c>
      <c r="F3647" s="51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3585</v>
      </c>
      <c r="D3648" t="s">
        <v>3586</v>
      </c>
      <c r="E3648" s="32">
        <f t="shared" si="168"/>
        <v>45504</v>
      </c>
      <c r="F3648" s="51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3586</v>
      </c>
      <c r="D3649" t="s">
        <v>3587</v>
      </c>
      <c r="E3649" s="32">
        <f t="shared" si="168"/>
        <v>45504</v>
      </c>
      <c r="F3649" s="51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3587</v>
      </c>
      <c r="D3650" t="s">
        <v>3588</v>
      </c>
      <c r="E3650" s="32">
        <f t="shared" si="168"/>
        <v>45504</v>
      </c>
      <c r="F3650" s="51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3588</v>
      </c>
      <c r="D3651" t="s">
        <v>3589</v>
      </c>
      <c r="E3651" s="32">
        <f t="shared" si="168"/>
        <v>45504</v>
      </c>
      <c r="F3651" s="51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3589</v>
      </c>
      <c r="D3652" t="s">
        <v>3590</v>
      </c>
      <c r="E3652" s="32">
        <f t="shared" ref="E3652:E3715" si="171">DATE(MID(C3652,2,4),MID(C3652,7,2),MID(C3652,10,2))</f>
        <v>45504</v>
      </c>
      <c r="F3652" s="51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3590</v>
      </c>
      <c r="D3653" t="s">
        <v>3591</v>
      </c>
      <c r="E3653" s="32">
        <f t="shared" si="171"/>
        <v>45504</v>
      </c>
      <c r="F3653" s="51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3591</v>
      </c>
      <c r="D3654" t="s">
        <v>3592</v>
      </c>
      <c r="E3654" s="32">
        <f t="shared" si="171"/>
        <v>45504</v>
      </c>
      <c r="F3654" s="51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3592</v>
      </c>
      <c r="D3655" t="s">
        <v>3593</v>
      </c>
      <c r="E3655" s="32">
        <f t="shared" si="171"/>
        <v>45504</v>
      </c>
      <c r="F3655" s="51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3593</v>
      </c>
      <c r="D3656" t="s">
        <v>3594</v>
      </c>
      <c r="E3656" s="32">
        <f t="shared" si="171"/>
        <v>45504</v>
      </c>
      <c r="F3656" s="51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3594</v>
      </c>
      <c r="D3657" t="s">
        <v>3595</v>
      </c>
      <c r="E3657" s="32">
        <f t="shared" si="171"/>
        <v>45504</v>
      </c>
      <c r="F3657" s="51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3595</v>
      </c>
      <c r="D3658" t="s">
        <v>3596</v>
      </c>
      <c r="E3658" s="32">
        <f t="shared" si="171"/>
        <v>45504</v>
      </c>
      <c r="F3658" s="51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3596</v>
      </c>
      <c r="D3659" t="s">
        <v>3597</v>
      </c>
      <c r="E3659" s="32">
        <f t="shared" si="171"/>
        <v>45504</v>
      </c>
      <c r="F3659" s="51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3597</v>
      </c>
      <c r="D3660" t="s">
        <v>3598</v>
      </c>
      <c r="E3660" s="32">
        <f t="shared" si="171"/>
        <v>45504</v>
      </c>
      <c r="F3660" s="51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3598</v>
      </c>
      <c r="D3661" t="s">
        <v>3599</v>
      </c>
      <c r="E3661" s="32">
        <f t="shared" si="171"/>
        <v>45504</v>
      </c>
      <c r="F3661" s="51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3599</v>
      </c>
      <c r="D3662" t="s">
        <v>3600</v>
      </c>
      <c r="E3662" s="32">
        <f t="shared" si="171"/>
        <v>45504</v>
      </c>
      <c r="F3662" s="51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3600</v>
      </c>
      <c r="D3663" t="s">
        <v>3601</v>
      </c>
      <c r="E3663" s="32">
        <f t="shared" si="171"/>
        <v>45504</v>
      </c>
      <c r="F3663" s="51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3601</v>
      </c>
      <c r="D3664" t="s">
        <v>3602</v>
      </c>
      <c r="E3664" s="32">
        <f t="shared" si="171"/>
        <v>45504</v>
      </c>
      <c r="F3664" s="51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3602</v>
      </c>
      <c r="D3665" t="s">
        <v>3603</v>
      </c>
      <c r="E3665" s="32">
        <f t="shared" si="171"/>
        <v>45504</v>
      </c>
      <c r="F3665" s="51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3603</v>
      </c>
      <c r="D3666" t="s">
        <v>3604</v>
      </c>
      <c r="E3666" s="32">
        <f t="shared" si="171"/>
        <v>45505</v>
      </c>
      <c r="F3666" s="51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3604</v>
      </c>
      <c r="D3667" t="s">
        <v>3605</v>
      </c>
      <c r="E3667" s="32">
        <f t="shared" si="171"/>
        <v>45505</v>
      </c>
      <c r="F3667" s="51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3605</v>
      </c>
      <c r="D3668" t="s">
        <v>3606</v>
      </c>
      <c r="E3668" s="32">
        <f t="shared" si="171"/>
        <v>45505</v>
      </c>
      <c r="F3668" s="51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3606</v>
      </c>
      <c r="D3669" t="s">
        <v>3607</v>
      </c>
      <c r="E3669" s="32">
        <f t="shared" si="171"/>
        <v>45505</v>
      </c>
      <c r="F3669" s="51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3607</v>
      </c>
      <c r="D3670" t="s">
        <v>3608</v>
      </c>
      <c r="E3670" s="32">
        <f t="shared" si="171"/>
        <v>45505</v>
      </c>
      <c r="F3670" s="51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3608</v>
      </c>
      <c r="D3671" t="s">
        <v>3609</v>
      </c>
      <c r="E3671" s="32">
        <f t="shared" si="171"/>
        <v>45505</v>
      </c>
      <c r="F3671" s="51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3609</v>
      </c>
      <c r="D3672" t="s">
        <v>3610</v>
      </c>
      <c r="E3672" s="32">
        <f t="shared" si="171"/>
        <v>45505</v>
      </c>
      <c r="F3672" s="51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3610</v>
      </c>
      <c r="D3673" t="s">
        <v>3611</v>
      </c>
      <c r="E3673" s="32">
        <f t="shared" si="171"/>
        <v>45505</v>
      </c>
      <c r="F3673" s="51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3611</v>
      </c>
      <c r="D3674" t="s">
        <v>3612</v>
      </c>
      <c r="E3674" s="32">
        <f t="shared" si="171"/>
        <v>45505</v>
      </c>
      <c r="F3674" s="51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3612</v>
      </c>
      <c r="D3675" t="s">
        <v>3613</v>
      </c>
      <c r="E3675" s="32">
        <f t="shared" si="171"/>
        <v>45505</v>
      </c>
      <c r="F3675" s="51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3613</v>
      </c>
      <c r="D3676" t="s">
        <v>3614</v>
      </c>
      <c r="E3676" s="32">
        <f t="shared" si="171"/>
        <v>45505</v>
      </c>
      <c r="F3676" s="51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3614</v>
      </c>
      <c r="D3677" t="s">
        <v>3615</v>
      </c>
      <c r="E3677" s="32">
        <f t="shared" si="171"/>
        <v>45505</v>
      </c>
      <c r="F3677" s="51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3615</v>
      </c>
      <c r="D3678" t="s">
        <v>3616</v>
      </c>
      <c r="E3678" s="32">
        <f t="shared" si="171"/>
        <v>45505</v>
      </c>
      <c r="F3678" s="51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3616</v>
      </c>
      <c r="D3679" t="s">
        <v>3617</v>
      </c>
      <c r="E3679" s="32">
        <f t="shared" si="171"/>
        <v>45505</v>
      </c>
      <c r="F3679" s="51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3617</v>
      </c>
      <c r="D3680" t="s">
        <v>3618</v>
      </c>
      <c r="E3680" s="32">
        <f t="shared" si="171"/>
        <v>45505</v>
      </c>
      <c r="F3680" s="51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3618</v>
      </c>
      <c r="D3681" t="s">
        <v>3619</v>
      </c>
      <c r="E3681" s="32">
        <f t="shared" si="171"/>
        <v>45505</v>
      </c>
      <c r="F3681" s="51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3619</v>
      </c>
      <c r="D3682" t="s">
        <v>3620</v>
      </c>
      <c r="E3682" s="32">
        <f t="shared" si="171"/>
        <v>45505</v>
      </c>
      <c r="F3682" s="51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3620</v>
      </c>
      <c r="D3683" t="s">
        <v>3621</v>
      </c>
      <c r="E3683" s="32">
        <f t="shared" si="171"/>
        <v>45505</v>
      </c>
      <c r="F3683" s="51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3621</v>
      </c>
      <c r="D3684" t="s">
        <v>3622</v>
      </c>
      <c r="E3684" s="32">
        <f t="shared" si="171"/>
        <v>45505</v>
      </c>
      <c r="F3684" s="51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3622</v>
      </c>
      <c r="D3685" t="s">
        <v>3623</v>
      </c>
      <c r="E3685" s="32">
        <f t="shared" si="171"/>
        <v>45505</v>
      </c>
      <c r="F3685" s="51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3623</v>
      </c>
      <c r="D3686" t="s">
        <v>3624</v>
      </c>
      <c r="E3686" s="32">
        <f t="shared" si="171"/>
        <v>45505</v>
      </c>
      <c r="F3686" s="51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3624</v>
      </c>
      <c r="D3687" t="s">
        <v>3625</v>
      </c>
      <c r="E3687" s="32">
        <f t="shared" si="171"/>
        <v>45505</v>
      </c>
      <c r="F3687" s="51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3625</v>
      </c>
      <c r="D3688" t="s">
        <v>3626</v>
      </c>
      <c r="E3688" s="32">
        <f t="shared" si="171"/>
        <v>45505</v>
      </c>
      <c r="F3688" s="51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3626</v>
      </c>
      <c r="D3689" t="s">
        <v>3627</v>
      </c>
      <c r="E3689" s="32">
        <f t="shared" si="171"/>
        <v>45505</v>
      </c>
      <c r="F3689" s="51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3627</v>
      </c>
      <c r="D3690" t="s">
        <v>3628</v>
      </c>
      <c r="E3690" s="32">
        <f t="shared" si="171"/>
        <v>45505</v>
      </c>
      <c r="F3690" s="51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3628</v>
      </c>
      <c r="D3691" t="s">
        <v>3629</v>
      </c>
      <c r="E3691" s="32">
        <f t="shared" si="171"/>
        <v>45505</v>
      </c>
      <c r="F3691" s="51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3629</v>
      </c>
      <c r="D3692" t="s">
        <v>3630</v>
      </c>
      <c r="E3692" s="32">
        <f t="shared" si="171"/>
        <v>45505</v>
      </c>
      <c r="F3692" s="51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3630</v>
      </c>
      <c r="D3693" t="s">
        <v>3631</v>
      </c>
      <c r="E3693" s="32">
        <f t="shared" si="171"/>
        <v>45505</v>
      </c>
      <c r="F3693" s="51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3631</v>
      </c>
      <c r="D3694" t="s">
        <v>3632</v>
      </c>
      <c r="E3694" s="32">
        <f t="shared" si="171"/>
        <v>45505</v>
      </c>
      <c r="F3694" s="51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3632</v>
      </c>
      <c r="D3695" t="s">
        <v>3633</v>
      </c>
      <c r="E3695" s="32">
        <f t="shared" si="171"/>
        <v>45505</v>
      </c>
      <c r="F3695" s="51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3633</v>
      </c>
      <c r="D3696" t="s">
        <v>3634</v>
      </c>
      <c r="E3696" s="32">
        <f t="shared" si="171"/>
        <v>45505</v>
      </c>
      <c r="F3696" s="51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3634</v>
      </c>
      <c r="D3697" t="s">
        <v>3635</v>
      </c>
      <c r="E3697" s="32">
        <f t="shared" si="171"/>
        <v>45505</v>
      </c>
      <c r="F3697" s="51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3635</v>
      </c>
      <c r="D3698" t="s">
        <v>3636</v>
      </c>
      <c r="E3698" s="32">
        <f t="shared" si="171"/>
        <v>45505</v>
      </c>
      <c r="F3698" s="51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3636</v>
      </c>
      <c r="D3699" t="s">
        <v>3637</v>
      </c>
      <c r="E3699" s="32">
        <f t="shared" si="171"/>
        <v>45505</v>
      </c>
      <c r="F3699" s="51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3637</v>
      </c>
      <c r="D3700" t="s">
        <v>3638</v>
      </c>
      <c r="E3700" s="32">
        <f t="shared" si="171"/>
        <v>45505</v>
      </c>
      <c r="F3700" s="51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3638</v>
      </c>
      <c r="D3701" t="s">
        <v>3639</v>
      </c>
      <c r="E3701" s="32">
        <f t="shared" si="171"/>
        <v>45505</v>
      </c>
      <c r="F3701" s="51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3639</v>
      </c>
      <c r="D3702" t="s">
        <v>3640</v>
      </c>
      <c r="E3702" s="32">
        <f t="shared" si="171"/>
        <v>45505</v>
      </c>
      <c r="F3702" s="51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3640</v>
      </c>
      <c r="D3703" t="s">
        <v>3641</v>
      </c>
      <c r="E3703" s="32">
        <f t="shared" si="171"/>
        <v>45505</v>
      </c>
      <c r="F3703" s="51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3641</v>
      </c>
      <c r="D3704" t="s">
        <v>3642</v>
      </c>
      <c r="E3704" s="32">
        <f t="shared" si="171"/>
        <v>45505</v>
      </c>
      <c r="F3704" s="51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3642</v>
      </c>
      <c r="D3705" t="s">
        <v>3643</v>
      </c>
      <c r="E3705" s="32">
        <f t="shared" si="171"/>
        <v>45505</v>
      </c>
      <c r="F3705" s="51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3643</v>
      </c>
      <c r="D3706" t="s">
        <v>3644</v>
      </c>
      <c r="E3706" s="32">
        <f t="shared" si="171"/>
        <v>45505</v>
      </c>
      <c r="F3706" s="51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3644</v>
      </c>
      <c r="D3707" t="s">
        <v>3645</v>
      </c>
      <c r="E3707" s="32">
        <f t="shared" si="171"/>
        <v>45505</v>
      </c>
      <c r="F3707" s="51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3645</v>
      </c>
      <c r="D3708" t="s">
        <v>3646</v>
      </c>
      <c r="E3708" s="32">
        <f t="shared" si="171"/>
        <v>45505</v>
      </c>
      <c r="F3708" s="51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3646</v>
      </c>
      <c r="D3709" t="s">
        <v>3647</v>
      </c>
      <c r="E3709" s="32">
        <f t="shared" si="171"/>
        <v>45505</v>
      </c>
      <c r="F3709" s="51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3647</v>
      </c>
      <c r="D3710" t="s">
        <v>3648</v>
      </c>
      <c r="E3710" s="32">
        <f t="shared" si="171"/>
        <v>45505</v>
      </c>
      <c r="F3710" s="51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3648</v>
      </c>
      <c r="D3711" t="s">
        <v>3649</v>
      </c>
      <c r="E3711" s="32">
        <f t="shared" si="171"/>
        <v>45505</v>
      </c>
      <c r="F3711" s="51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3649</v>
      </c>
      <c r="D3712" t="s">
        <v>3650</v>
      </c>
      <c r="E3712" s="32">
        <f t="shared" si="171"/>
        <v>45505</v>
      </c>
      <c r="F3712" s="51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3650</v>
      </c>
      <c r="D3713" t="s">
        <v>3651</v>
      </c>
      <c r="E3713" s="32">
        <f t="shared" si="171"/>
        <v>45505</v>
      </c>
      <c r="F3713" s="51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3651</v>
      </c>
      <c r="D3714" t="s">
        <v>3652</v>
      </c>
      <c r="E3714" s="32">
        <f t="shared" si="171"/>
        <v>45506</v>
      </c>
      <c r="F3714" s="51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3652</v>
      </c>
      <c r="D3715" t="s">
        <v>3653</v>
      </c>
      <c r="E3715" s="32">
        <f t="shared" si="171"/>
        <v>45506</v>
      </c>
      <c r="F3715" s="51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3653</v>
      </c>
      <c r="D3716" t="s">
        <v>3654</v>
      </c>
      <c r="E3716" s="32">
        <f t="shared" ref="E3716:E3779" si="174">DATE(MID(C3716,2,4),MID(C3716,7,2),MID(C3716,10,2))</f>
        <v>45506</v>
      </c>
      <c r="F3716" s="51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3654</v>
      </c>
      <c r="D3717" t="s">
        <v>3655</v>
      </c>
      <c r="E3717" s="32">
        <f t="shared" si="174"/>
        <v>45506</v>
      </c>
      <c r="F3717" s="51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3655</v>
      </c>
      <c r="D3718" t="s">
        <v>3656</v>
      </c>
      <c r="E3718" s="32">
        <f t="shared" si="174"/>
        <v>45506</v>
      </c>
      <c r="F3718" s="51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3656</v>
      </c>
      <c r="D3719" t="s">
        <v>3657</v>
      </c>
      <c r="E3719" s="32">
        <f t="shared" si="174"/>
        <v>45506</v>
      </c>
      <c r="F3719" s="51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3657</v>
      </c>
      <c r="D3720" t="s">
        <v>3658</v>
      </c>
      <c r="E3720" s="32">
        <f t="shared" si="174"/>
        <v>45506</v>
      </c>
      <c r="F3720" s="51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3658</v>
      </c>
      <c r="D3721" t="s">
        <v>3659</v>
      </c>
      <c r="E3721" s="32">
        <f t="shared" si="174"/>
        <v>45506</v>
      </c>
      <c r="F3721" s="51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3659</v>
      </c>
      <c r="D3722" t="s">
        <v>3660</v>
      </c>
      <c r="E3722" s="32">
        <f t="shared" si="174"/>
        <v>45506</v>
      </c>
      <c r="F3722" s="51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3660</v>
      </c>
      <c r="D3723" t="s">
        <v>3661</v>
      </c>
      <c r="E3723" s="32">
        <f t="shared" si="174"/>
        <v>45506</v>
      </c>
      <c r="F3723" s="51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3661</v>
      </c>
      <c r="D3724" t="s">
        <v>3662</v>
      </c>
      <c r="E3724" s="32">
        <f t="shared" si="174"/>
        <v>45506</v>
      </c>
      <c r="F3724" s="51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3662</v>
      </c>
      <c r="D3725" t="s">
        <v>3663</v>
      </c>
      <c r="E3725" s="32">
        <f t="shared" si="174"/>
        <v>45506</v>
      </c>
      <c r="F3725" s="51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3663</v>
      </c>
      <c r="D3726" t="s">
        <v>3664</v>
      </c>
      <c r="E3726" s="32">
        <f t="shared" si="174"/>
        <v>45506</v>
      </c>
      <c r="F3726" s="51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3664</v>
      </c>
      <c r="D3727" t="s">
        <v>3665</v>
      </c>
      <c r="E3727" s="32">
        <f t="shared" si="174"/>
        <v>45506</v>
      </c>
      <c r="F3727" s="51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3665</v>
      </c>
      <c r="D3728" t="s">
        <v>3666</v>
      </c>
      <c r="E3728" s="32">
        <f t="shared" si="174"/>
        <v>45506</v>
      </c>
      <c r="F3728" s="51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3666</v>
      </c>
      <c r="D3729" t="s">
        <v>3667</v>
      </c>
      <c r="E3729" s="32">
        <f t="shared" si="174"/>
        <v>45506</v>
      </c>
      <c r="F3729" s="51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3667</v>
      </c>
      <c r="D3730" t="s">
        <v>3668</v>
      </c>
      <c r="E3730" s="32">
        <f t="shared" si="174"/>
        <v>45506</v>
      </c>
      <c r="F3730" s="51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3668</v>
      </c>
      <c r="D3731" t="s">
        <v>3669</v>
      </c>
      <c r="E3731" s="32">
        <f t="shared" si="174"/>
        <v>45506</v>
      </c>
      <c r="F3731" s="51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3669</v>
      </c>
      <c r="D3732" t="s">
        <v>3670</v>
      </c>
      <c r="E3732" s="32">
        <f t="shared" si="174"/>
        <v>45506</v>
      </c>
      <c r="F3732" s="51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3670</v>
      </c>
      <c r="D3733" t="s">
        <v>3671</v>
      </c>
      <c r="E3733" s="32">
        <f t="shared" si="174"/>
        <v>45506</v>
      </c>
      <c r="F3733" s="51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3671</v>
      </c>
      <c r="D3734" t="s">
        <v>3672</v>
      </c>
      <c r="E3734" s="32">
        <f t="shared" si="174"/>
        <v>45506</v>
      </c>
      <c r="F3734" s="51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3672</v>
      </c>
      <c r="D3735" t="s">
        <v>3673</v>
      </c>
      <c r="E3735" s="32">
        <f t="shared" si="174"/>
        <v>45506</v>
      </c>
      <c r="F3735" s="51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3673</v>
      </c>
      <c r="D3736" t="s">
        <v>3674</v>
      </c>
      <c r="E3736" s="32">
        <f t="shared" si="174"/>
        <v>45506</v>
      </c>
      <c r="F3736" s="51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3674</v>
      </c>
      <c r="D3737" t="s">
        <v>3675</v>
      </c>
      <c r="E3737" s="32">
        <f t="shared" si="174"/>
        <v>45506</v>
      </c>
      <c r="F3737" s="51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3675</v>
      </c>
      <c r="D3738" t="s">
        <v>3676</v>
      </c>
      <c r="E3738" s="32">
        <f t="shared" si="174"/>
        <v>45506</v>
      </c>
      <c r="F3738" s="51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3676</v>
      </c>
      <c r="D3739" t="s">
        <v>3677</v>
      </c>
      <c r="E3739" s="32">
        <f t="shared" si="174"/>
        <v>45506</v>
      </c>
      <c r="F3739" s="51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3677</v>
      </c>
      <c r="D3740" t="s">
        <v>3678</v>
      </c>
      <c r="E3740" s="32">
        <f t="shared" si="174"/>
        <v>45506</v>
      </c>
      <c r="F3740" s="51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3678</v>
      </c>
      <c r="D3741" t="s">
        <v>3679</v>
      </c>
      <c r="E3741" s="32">
        <f t="shared" si="174"/>
        <v>45506</v>
      </c>
      <c r="F3741" s="51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3679</v>
      </c>
      <c r="D3742" t="s">
        <v>3680</v>
      </c>
      <c r="E3742" s="32">
        <f t="shared" si="174"/>
        <v>45506</v>
      </c>
      <c r="F3742" s="51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3680</v>
      </c>
      <c r="D3743" t="s">
        <v>3681</v>
      </c>
      <c r="E3743" s="32">
        <f t="shared" si="174"/>
        <v>45506</v>
      </c>
      <c r="F3743" s="51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3681</v>
      </c>
      <c r="D3744" t="s">
        <v>3682</v>
      </c>
      <c r="E3744" s="32">
        <f t="shared" si="174"/>
        <v>45506</v>
      </c>
      <c r="F3744" s="51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3682</v>
      </c>
      <c r="D3745" t="s">
        <v>3683</v>
      </c>
      <c r="E3745" s="32">
        <f t="shared" si="174"/>
        <v>45506</v>
      </c>
      <c r="F3745" s="51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3683</v>
      </c>
      <c r="D3746" t="s">
        <v>3684</v>
      </c>
      <c r="E3746" s="32">
        <f t="shared" si="174"/>
        <v>45506</v>
      </c>
      <c r="F3746" s="51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3684</v>
      </c>
      <c r="D3747" t="s">
        <v>3685</v>
      </c>
      <c r="E3747" s="32">
        <f t="shared" si="174"/>
        <v>45506</v>
      </c>
      <c r="F3747" s="51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3685</v>
      </c>
      <c r="D3748" t="s">
        <v>3686</v>
      </c>
      <c r="E3748" s="32">
        <f t="shared" si="174"/>
        <v>45506</v>
      </c>
      <c r="F3748" s="51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3686</v>
      </c>
      <c r="D3749" t="s">
        <v>3687</v>
      </c>
      <c r="E3749" s="32">
        <f t="shared" si="174"/>
        <v>45506</v>
      </c>
      <c r="F3749" s="51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3687</v>
      </c>
      <c r="D3750" t="s">
        <v>3688</v>
      </c>
      <c r="E3750" s="32">
        <f t="shared" si="174"/>
        <v>45506</v>
      </c>
      <c r="F3750" s="51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3688</v>
      </c>
      <c r="D3751" t="s">
        <v>3689</v>
      </c>
      <c r="E3751" s="32">
        <f t="shared" si="174"/>
        <v>45506</v>
      </c>
      <c r="F3751" s="51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3689</v>
      </c>
      <c r="D3752" t="s">
        <v>3690</v>
      </c>
      <c r="E3752" s="32">
        <f t="shared" si="174"/>
        <v>45506</v>
      </c>
      <c r="F3752" s="51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3690</v>
      </c>
      <c r="D3753" t="s">
        <v>3691</v>
      </c>
      <c r="E3753" s="32">
        <f t="shared" si="174"/>
        <v>45506</v>
      </c>
      <c r="F3753" s="51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3691</v>
      </c>
      <c r="D3754" t="s">
        <v>3692</v>
      </c>
      <c r="E3754" s="32">
        <f t="shared" si="174"/>
        <v>45506</v>
      </c>
      <c r="F3754" s="51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3692</v>
      </c>
      <c r="D3755" t="s">
        <v>3693</v>
      </c>
      <c r="E3755" s="32">
        <f t="shared" si="174"/>
        <v>45506</v>
      </c>
      <c r="F3755" s="51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3693</v>
      </c>
      <c r="D3756" t="s">
        <v>3694</v>
      </c>
      <c r="E3756" s="32">
        <f t="shared" si="174"/>
        <v>45506</v>
      </c>
      <c r="F3756" s="51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3694</v>
      </c>
      <c r="D3757" t="s">
        <v>3695</v>
      </c>
      <c r="E3757" s="32">
        <f t="shared" si="174"/>
        <v>45506</v>
      </c>
      <c r="F3757" s="51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3695</v>
      </c>
      <c r="D3758" t="s">
        <v>3696</v>
      </c>
      <c r="E3758" s="32">
        <f t="shared" si="174"/>
        <v>45506</v>
      </c>
      <c r="F3758" s="51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3696</v>
      </c>
      <c r="D3759" t="s">
        <v>3697</v>
      </c>
      <c r="E3759" s="32">
        <f t="shared" si="174"/>
        <v>45506</v>
      </c>
      <c r="F3759" s="51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3697</v>
      </c>
      <c r="D3760" t="s">
        <v>3698</v>
      </c>
      <c r="E3760" s="32">
        <f t="shared" si="174"/>
        <v>45506</v>
      </c>
      <c r="F3760" s="51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3698</v>
      </c>
      <c r="D3761" t="s">
        <v>3699</v>
      </c>
      <c r="E3761" s="32">
        <f t="shared" si="174"/>
        <v>45506</v>
      </c>
      <c r="F3761" s="51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3699</v>
      </c>
      <c r="D3762" t="s">
        <v>3700</v>
      </c>
      <c r="E3762" s="32">
        <f t="shared" si="174"/>
        <v>45507</v>
      </c>
      <c r="F3762" s="51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3700</v>
      </c>
      <c r="D3763" t="s">
        <v>3701</v>
      </c>
      <c r="E3763" s="32">
        <f t="shared" si="174"/>
        <v>45507</v>
      </c>
      <c r="F3763" s="51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3701</v>
      </c>
      <c r="D3764" t="s">
        <v>3702</v>
      </c>
      <c r="E3764" s="32">
        <f t="shared" si="174"/>
        <v>45507</v>
      </c>
      <c r="F3764" s="51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3702</v>
      </c>
      <c r="D3765" t="s">
        <v>3703</v>
      </c>
      <c r="E3765" s="32">
        <f t="shared" si="174"/>
        <v>45507</v>
      </c>
      <c r="F3765" s="51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3703</v>
      </c>
      <c r="D3766" t="s">
        <v>3704</v>
      </c>
      <c r="E3766" s="32">
        <f t="shared" si="174"/>
        <v>45507</v>
      </c>
      <c r="F3766" s="51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3704</v>
      </c>
      <c r="D3767" t="s">
        <v>3705</v>
      </c>
      <c r="E3767" s="32">
        <f t="shared" si="174"/>
        <v>45507</v>
      </c>
      <c r="F3767" s="51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3705</v>
      </c>
      <c r="D3768" t="s">
        <v>3706</v>
      </c>
      <c r="E3768" s="32">
        <f t="shared" si="174"/>
        <v>45507</v>
      </c>
      <c r="F3768" s="51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3706</v>
      </c>
      <c r="D3769" t="s">
        <v>3707</v>
      </c>
      <c r="E3769" s="32">
        <f t="shared" si="174"/>
        <v>45507</v>
      </c>
      <c r="F3769" s="51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3707</v>
      </c>
      <c r="D3770" t="s">
        <v>3708</v>
      </c>
      <c r="E3770" s="32">
        <f t="shared" si="174"/>
        <v>45507</v>
      </c>
      <c r="F3770" s="51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3708</v>
      </c>
      <c r="D3771" t="s">
        <v>3709</v>
      </c>
      <c r="E3771" s="32">
        <f t="shared" si="174"/>
        <v>45507</v>
      </c>
      <c r="F3771" s="51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3709</v>
      </c>
      <c r="D3772" t="s">
        <v>3710</v>
      </c>
      <c r="E3772" s="32">
        <f t="shared" si="174"/>
        <v>45507</v>
      </c>
      <c r="F3772" s="51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3710</v>
      </c>
      <c r="D3773" t="s">
        <v>3711</v>
      </c>
      <c r="E3773" s="32">
        <f t="shared" si="174"/>
        <v>45507</v>
      </c>
      <c r="F3773" s="51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3711</v>
      </c>
      <c r="D3774" t="s">
        <v>3712</v>
      </c>
      <c r="E3774" s="32">
        <f t="shared" si="174"/>
        <v>45507</v>
      </c>
      <c r="F3774" s="51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3712</v>
      </c>
      <c r="D3775" t="s">
        <v>3713</v>
      </c>
      <c r="E3775" s="32">
        <f t="shared" si="174"/>
        <v>45507</v>
      </c>
      <c r="F3775" s="51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3713</v>
      </c>
      <c r="D3776" t="s">
        <v>3714</v>
      </c>
      <c r="E3776" s="32">
        <f t="shared" si="174"/>
        <v>45507</v>
      </c>
      <c r="F3776" s="51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3714</v>
      </c>
      <c r="D3777" t="s">
        <v>3715</v>
      </c>
      <c r="E3777" s="32">
        <f t="shared" si="174"/>
        <v>45507</v>
      </c>
      <c r="F3777" s="51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3715</v>
      </c>
      <c r="D3778" t="s">
        <v>3716</v>
      </c>
      <c r="E3778" s="32">
        <f t="shared" si="174"/>
        <v>45507</v>
      </c>
      <c r="F3778" s="51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3716</v>
      </c>
      <c r="D3779" t="s">
        <v>3717</v>
      </c>
      <c r="E3779" s="32">
        <f t="shared" si="174"/>
        <v>45507</v>
      </c>
      <c r="F3779" s="51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3717</v>
      </c>
      <c r="D3780" t="s">
        <v>3718</v>
      </c>
      <c r="E3780" s="32">
        <f t="shared" ref="E3780:E3843" si="177">DATE(MID(C3780,2,4),MID(C3780,7,2),MID(C3780,10,2))</f>
        <v>45507</v>
      </c>
      <c r="F3780" s="51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3718</v>
      </c>
      <c r="D3781" t="s">
        <v>3719</v>
      </c>
      <c r="E3781" s="32">
        <f t="shared" si="177"/>
        <v>45507</v>
      </c>
      <c r="F3781" s="51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3719</v>
      </c>
      <c r="D3782" t="s">
        <v>3720</v>
      </c>
      <c r="E3782" s="32">
        <f t="shared" si="177"/>
        <v>45507</v>
      </c>
      <c r="F3782" s="51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3720</v>
      </c>
      <c r="D3783" t="s">
        <v>3721</v>
      </c>
      <c r="E3783" s="32">
        <f t="shared" si="177"/>
        <v>45507</v>
      </c>
      <c r="F3783" s="51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3721</v>
      </c>
      <c r="D3784" t="s">
        <v>3722</v>
      </c>
      <c r="E3784" s="32">
        <f t="shared" si="177"/>
        <v>45507</v>
      </c>
      <c r="F3784" s="51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3722</v>
      </c>
      <c r="D3785" t="s">
        <v>3723</v>
      </c>
      <c r="E3785" s="32">
        <f t="shared" si="177"/>
        <v>45507</v>
      </c>
      <c r="F3785" s="51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3723</v>
      </c>
      <c r="D3786" t="s">
        <v>3724</v>
      </c>
      <c r="E3786" s="32">
        <f t="shared" si="177"/>
        <v>45507</v>
      </c>
      <c r="F3786" s="51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3724</v>
      </c>
      <c r="D3787" t="s">
        <v>3725</v>
      </c>
      <c r="E3787" s="32">
        <f t="shared" si="177"/>
        <v>45507</v>
      </c>
      <c r="F3787" s="51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3725</v>
      </c>
      <c r="D3788" t="s">
        <v>3726</v>
      </c>
      <c r="E3788" s="32">
        <f t="shared" si="177"/>
        <v>45507</v>
      </c>
      <c r="F3788" s="51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3726</v>
      </c>
      <c r="D3789" t="s">
        <v>3727</v>
      </c>
      <c r="E3789" s="32">
        <f t="shared" si="177"/>
        <v>45507</v>
      </c>
      <c r="F3789" s="51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3727</v>
      </c>
      <c r="D3790" t="s">
        <v>3728</v>
      </c>
      <c r="E3790" s="32">
        <f t="shared" si="177"/>
        <v>45507</v>
      </c>
      <c r="F3790" s="51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3728</v>
      </c>
      <c r="D3791" t="s">
        <v>3729</v>
      </c>
      <c r="E3791" s="32">
        <f t="shared" si="177"/>
        <v>45507</v>
      </c>
      <c r="F3791" s="51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3729</v>
      </c>
      <c r="D3792" t="s">
        <v>3730</v>
      </c>
      <c r="E3792" s="32">
        <f t="shared" si="177"/>
        <v>45507</v>
      </c>
      <c r="F3792" s="51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3730</v>
      </c>
      <c r="D3793" t="s">
        <v>3731</v>
      </c>
      <c r="E3793" s="32">
        <f t="shared" si="177"/>
        <v>45507</v>
      </c>
      <c r="F3793" s="51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3731</v>
      </c>
      <c r="D3794" t="s">
        <v>3732</v>
      </c>
      <c r="E3794" s="32">
        <f t="shared" si="177"/>
        <v>45507</v>
      </c>
      <c r="F3794" s="51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3732</v>
      </c>
      <c r="D3795" t="s">
        <v>3733</v>
      </c>
      <c r="E3795" s="32">
        <f t="shared" si="177"/>
        <v>45507</v>
      </c>
      <c r="F3795" s="51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3733</v>
      </c>
      <c r="D3796" t="s">
        <v>3734</v>
      </c>
      <c r="E3796" s="32">
        <f t="shared" si="177"/>
        <v>45507</v>
      </c>
      <c r="F3796" s="51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3734</v>
      </c>
      <c r="D3797" t="s">
        <v>3735</v>
      </c>
      <c r="E3797" s="32">
        <f t="shared" si="177"/>
        <v>45507</v>
      </c>
      <c r="F3797" s="51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3735</v>
      </c>
      <c r="D3798" t="s">
        <v>3736</v>
      </c>
      <c r="E3798" s="32">
        <f t="shared" si="177"/>
        <v>45507</v>
      </c>
      <c r="F3798" s="51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3736</v>
      </c>
      <c r="D3799" t="s">
        <v>3737</v>
      </c>
      <c r="E3799" s="32">
        <f t="shared" si="177"/>
        <v>45507</v>
      </c>
      <c r="F3799" s="51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3737</v>
      </c>
      <c r="D3800" t="s">
        <v>3738</v>
      </c>
      <c r="E3800" s="32">
        <f t="shared" si="177"/>
        <v>45507</v>
      </c>
      <c r="F3800" s="51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3738</v>
      </c>
      <c r="D3801" t="s">
        <v>3739</v>
      </c>
      <c r="E3801" s="32">
        <f t="shared" si="177"/>
        <v>45507</v>
      </c>
      <c r="F3801" s="51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3739</v>
      </c>
      <c r="D3802" t="s">
        <v>3740</v>
      </c>
      <c r="E3802" s="32">
        <f t="shared" si="177"/>
        <v>45507</v>
      </c>
      <c r="F3802" s="51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3740</v>
      </c>
      <c r="D3803" t="s">
        <v>3741</v>
      </c>
      <c r="E3803" s="32">
        <f t="shared" si="177"/>
        <v>45507</v>
      </c>
      <c r="F3803" s="51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3741</v>
      </c>
      <c r="D3804" t="s">
        <v>3742</v>
      </c>
      <c r="E3804" s="32">
        <f t="shared" si="177"/>
        <v>45507</v>
      </c>
      <c r="F3804" s="51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3742</v>
      </c>
      <c r="D3805" t="s">
        <v>3743</v>
      </c>
      <c r="E3805" s="32">
        <f t="shared" si="177"/>
        <v>45507</v>
      </c>
      <c r="F3805" s="51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3743</v>
      </c>
      <c r="D3806" t="s">
        <v>3744</v>
      </c>
      <c r="E3806" s="32">
        <f t="shared" si="177"/>
        <v>45507</v>
      </c>
      <c r="F3806" s="51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3744</v>
      </c>
      <c r="D3807" t="s">
        <v>3745</v>
      </c>
      <c r="E3807" s="32">
        <f t="shared" si="177"/>
        <v>45507</v>
      </c>
      <c r="F3807" s="51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3745</v>
      </c>
      <c r="D3808" t="s">
        <v>3746</v>
      </c>
      <c r="E3808" s="32">
        <f t="shared" si="177"/>
        <v>45507</v>
      </c>
      <c r="F3808" s="51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3746</v>
      </c>
      <c r="D3809" t="s">
        <v>3747</v>
      </c>
      <c r="E3809" s="32">
        <f t="shared" si="177"/>
        <v>45507</v>
      </c>
      <c r="F3809" s="51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3747</v>
      </c>
      <c r="D3810" t="s">
        <v>3748</v>
      </c>
      <c r="E3810" s="32">
        <f t="shared" si="177"/>
        <v>45508</v>
      </c>
      <c r="F3810" s="51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3748</v>
      </c>
      <c r="D3811" t="s">
        <v>3749</v>
      </c>
      <c r="E3811" s="32">
        <f t="shared" si="177"/>
        <v>45508</v>
      </c>
      <c r="F3811" s="51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3749</v>
      </c>
      <c r="D3812" t="s">
        <v>3750</v>
      </c>
      <c r="E3812" s="32">
        <f t="shared" si="177"/>
        <v>45508</v>
      </c>
      <c r="F3812" s="51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3750</v>
      </c>
      <c r="D3813" t="s">
        <v>3751</v>
      </c>
      <c r="E3813" s="32">
        <f t="shared" si="177"/>
        <v>45508</v>
      </c>
      <c r="F3813" s="51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3751</v>
      </c>
      <c r="D3814" t="s">
        <v>3752</v>
      </c>
      <c r="E3814" s="32">
        <f t="shared" si="177"/>
        <v>45508</v>
      </c>
      <c r="F3814" s="51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3752</v>
      </c>
      <c r="D3815" t="s">
        <v>3753</v>
      </c>
      <c r="E3815" s="32">
        <f t="shared" si="177"/>
        <v>45508</v>
      </c>
      <c r="F3815" s="51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3753</v>
      </c>
      <c r="D3816" t="s">
        <v>3754</v>
      </c>
      <c r="E3816" s="32">
        <f t="shared" si="177"/>
        <v>45508</v>
      </c>
      <c r="F3816" s="51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3754</v>
      </c>
      <c r="D3817" t="s">
        <v>3755</v>
      </c>
      <c r="E3817" s="32">
        <f t="shared" si="177"/>
        <v>45508</v>
      </c>
      <c r="F3817" s="51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3755</v>
      </c>
      <c r="D3818" t="s">
        <v>3756</v>
      </c>
      <c r="E3818" s="32">
        <f t="shared" si="177"/>
        <v>45508</v>
      </c>
      <c r="F3818" s="51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3756</v>
      </c>
      <c r="D3819" t="s">
        <v>3757</v>
      </c>
      <c r="E3819" s="32">
        <f t="shared" si="177"/>
        <v>45508</v>
      </c>
      <c r="F3819" s="51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3757</v>
      </c>
      <c r="D3820" t="s">
        <v>3758</v>
      </c>
      <c r="E3820" s="32">
        <f t="shared" si="177"/>
        <v>45508</v>
      </c>
      <c r="F3820" s="51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3758</v>
      </c>
      <c r="D3821" t="s">
        <v>3759</v>
      </c>
      <c r="E3821" s="32">
        <f t="shared" si="177"/>
        <v>45508</v>
      </c>
      <c r="F3821" s="51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3759</v>
      </c>
      <c r="D3822" t="s">
        <v>3760</v>
      </c>
      <c r="E3822" s="32">
        <f t="shared" si="177"/>
        <v>45508</v>
      </c>
      <c r="F3822" s="51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3760</v>
      </c>
      <c r="D3823" t="s">
        <v>3761</v>
      </c>
      <c r="E3823" s="32">
        <f t="shared" si="177"/>
        <v>45508</v>
      </c>
      <c r="F3823" s="51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3761</v>
      </c>
      <c r="D3824" t="s">
        <v>3762</v>
      </c>
      <c r="E3824" s="32">
        <f t="shared" si="177"/>
        <v>45508</v>
      </c>
      <c r="F3824" s="51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3762</v>
      </c>
      <c r="D3825" t="s">
        <v>3763</v>
      </c>
      <c r="E3825" s="32">
        <f t="shared" si="177"/>
        <v>45508</v>
      </c>
      <c r="F3825" s="51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3763</v>
      </c>
      <c r="D3826" t="s">
        <v>3764</v>
      </c>
      <c r="E3826" s="32">
        <f t="shared" si="177"/>
        <v>45508</v>
      </c>
      <c r="F3826" s="51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3764</v>
      </c>
      <c r="D3827" t="s">
        <v>3765</v>
      </c>
      <c r="E3827" s="32">
        <f t="shared" si="177"/>
        <v>45508</v>
      </c>
      <c r="F3827" s="51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3765</v>
      </c>
      <c r="D3828" t="s">
        <v>3766</v>
      </c>
      <c r="E3828" s="32">
        <f t="shared" si="177"/>
        <v>45508</v>
      </c>
      <c r="F3828" s="51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3766</v>
      </c>
      <c r="D3829" t="s">
        <v>3767</v>
      </c>
      <c r="E3829" s="32">
        <f t="shared" si="177"/>
        <v>45508</v>
      </c>
      <c r="F3829" s="51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3767</v>
      </c>
      <c r="D3830" t="s">
        <v>3768</v>
      </c>
      <c r="E3830" s="32">
        <f t="shared" si="177"/>
        <v>45508</v>
      </c>
      <c r="F3830" s="51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3768</v>
      </c>
      <c r="D3831" t="s">
        <v>3769</v>
      </c>
      <c r="E3831" s="32">
        <f t="shared" si="177"/>
        <v>45508</v>
      </c>
      <c r="F3831" s="51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3769</v>
      </c>
      <c r="D3832" t="s">
        <v>3770</v>
      </c>
      <c r="E3832" s="32">
        <f t="shared" si="177"/>
        <v>45508</v>
      </c>
      <c r="F3832" s="51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3770</v>
      </c>
      <c r="D3833" t="s">
        <v>3771</v>
      </c>
      <c r="E3833" s="32">
        <f t="shared" si="177"/>
        <v>45508</v>
      </c>
      <c r="F3833" s="51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3771</v>
      </c>
      <c r="D3834" t="s">
        <v>3772</v>
      </c>
      <c r="E3834" s="32">
        <f t="shared" si="177"/>
        <v>45508</v>
      </c>
      <c r="F3834" s="51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3772</v>
      </c>
      <c r="D3835" t="s">
        <v>3773</v>
      </c>
      <c r="E3835" s="32">
        <f t="shared" si="177"/>
        <v>45508</v>
      </c>
      <c r="F3835" s="51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3773</v>
      </c>
      <c r="D3836" t="s">
        <v>3774</v>
      </c>
      <c r="E3836" s="32">
        <f t="shared" si="177"/>
        <v>45508</v>
      </c>
      <c r="F3836" s="51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3774</v>
      </c>
      <c r="D3837" t="s">
        <v>3775</v>
      </c>
      <c r="E3837" s="32">
        <f t="shared" si="177"/>
        <v>45508</v>
      </c>
      <c r="F3837" s="51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3775</v>
      </c>
      <c r="D3838" t="s">
        <v>3776</v>
      </c>
      <c r="E3838" s="32">
        <f t="shared" si="177"/>
        <v>45508</v>
      </c>
      <c r="F3838" s="51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3776</v>
      </c>
      <c r="D3839" t="s">
        <v>3777</v>
      </c>
      <c r="E3839" s="32">
        <f t="shared" si="177"/>
        <v>45508</v>
      </c>
      <c r="F3839" s="51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3777</v>
      </c>
      <c r="D3840" t="s">
        <v>3778</v>
      </c>
      <c r="E3840" s="32">
        <f t="shared" si="177"/>
        <v>45508</v>
      </c>
      <c r="F3840" s="51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3778</v>
      </c>
      <c r="D3841" t="s">
        <v>3779</v>
      </c>
      <c r="E3841" s="32">
        <f t="shared" si="177"/>
        <v>45508</v>
      </c>
      <c r="F3841" s="51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3779</v>
      </c>
      <c r="D3842" t="s">
        <v>3780</v>
      </c>
      <c r="E3842" s="32">
        <f t="shared" si="177"/>
        <v>45508</v>
      </c>
      <c r="F3842" s="51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3780</v>
      </c>
      <c r="D3843" t="s">
        <v>3781</v>
      </c>
      <c r="E3843" s="32">
        <f t="shared" si="177"/>
        <v>45508</v>
      </c>
      <c r="F3843" s="51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3781</v>
      </c>
      <c r="D3844" t="s">
        <v>3782</v>
      </c>
      <c r="E3844" s="32">
        <f t="shared" ref="E3844:E3907" si="180">DATE(MID(C3844,2,4),MID(C3844,7,2),MID(C3844,10,2))</f>
        <v>45508</v>
      </c>
      <c r="F3844" s="51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3782</v>
      </c>
      <c r="D3845" t="s">
        <v>3783</v>
      </c>
      <c r="E3845" s="32">
        <f t="shared" si="180"/>
        <v>45508</v>
      </c>
      <c r="F3845" s="51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3783</v>
      </c>
      <c r="D3846" t="s">
        <v>3784</v>
      </c>
      <c r="E3846" s="32">
        <f t="shared" si="180"/>
        <v>45508</v>
      </c>
      <c r="F3846" s="51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3784</v>
      </c>
      <c r="D3847" t="s">
        <v>3785</v>
      </c>
      <c r="E3847" s="32">
        <f t="shared" si="180"/>
        <v>45508</v>
      </c>
      <c r="F3847" s="51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3785</v>
      </c>
      <c r="D3848" t="s">
        <v>3786</v>
      </c>
      <c r="E3848" s="32">
        <f t="shared" si="180"/>
        <v>45508</v>
      </c>
      <c r="F3848" s="51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3786</v>
      </c>
      <c r="D3849" t="s">
        <v>3787</v>
      </c>
      <c r="E3849" s="32">
        <f t="shared" si="180"/>
        <v>45508</v>
      </c>
      <c r="F3849" s="51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3787</v>
      </c>
      <c r="D3850" t="s">
        <v>3788</v>
      </c>
      <c r="E3850" s="32">
        <f t="shared" si="180"/>
        <v>45508</v>
      </c>
      <c r="F3850" s="51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3788</v>
      </c>
      <c r="D3851" t="s">
        <v>3789</v>
      </c>
      <c r="E3851" s="32">
        <f t="shared" si="180"/>
        <v>45508</v>
      </c>
      <c r="F3851" s="51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3789</v>
      </c>
      <c r="D3852" t="s">
        <v>3790</v>
      </c>
      <c r="E3852" s="32">
        <f t="shared" si="180"/>
        <v>45508</v>
      </c>
      <c r="F3852" s="51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3790</v>
      </c>
      <c r="D3853" t="s">
        <v>3791</v>
      </c>
      <c r="E3853" s="32">
        <f t="shared" si="180"/>
        <v>45508</v>
      </c>
      <c r="F3853" s="51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3791</v>
      </c>
      <c r="D3854" t="s">
        <v>3792</v>
      </c>
      <c r="E3854" s="32">
        <f t="shared" si="180"/>
        <v>45508</v>
      </c>
      <c r="F3854" s="51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3792</v>
      </c>
      <c r="D3855" t="s">
        <v>3793</v>
      </c>
      <c r="E3855" s="32">
        <f t="shared" si="180"/>
        <v>45508</v>
      </c>
      <c r="F3855" s="51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3793</v>
      </c>
      <c r="D3856" t="s">
        <v>3794</v>
      </c>
      <c r="E3856" s="32">
        <f t="shared" si="180"/>
        <v>45508</v>
      </c>
      <c r="F3856" s="51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3794</v>
      </c>
      <c r="D3857" t="s">
        <v>3795</v>
      </c>
      <c r="E3857" s="32">
        <f t="shared" si="180"/>
        <v>45508</v>
      </c>
      <c r="F3857" s="51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3795</v>
      </c>
      <c r="D3858" t="s">
        <v>3796</v>
      </c>
      <c r="E3858" s="32">
        <f t="shared" si="180"/>
        <v>45509</v>
      </c>
      <c r="F3858" s="51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3796</v>
      </c>
      <c r="D3859" t="s">
        <v>3797</v>
      </c>
      <c r="E3859" s="32">
        <f t="shared" si="180"/>
        <v>45509</v>
      </c>
      <c r="F3859" s="51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3797</v>
      </c>
      <c r="D3860" t="s">
        <v>3798</v>
      </c>
      <c r="E3860" s="32">
        <f t="shared" si="180"/>
        <v>45509</v>
      </c>
      <c r="F3860" s="51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3798</v>
      </c>
      <c r="D3861" t="s">
        <v>3799</v>
      </c>
      <c r="E3861" s="32">
        <f t="shared" si="180"/>
        <v>45509</v>
      </c>
      <c r="F3861" s="51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3799</v>
      </c>
      <c r="D3862" t="s">
        <v>3800</v>
      </c>
      <c r="E3862" s="32">
        <f t="shared" si="180"/>
        <v>45509</v>
      </c>
      <c r="F3862" s="51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3800</v>
      </c>
      <c r="D3863" t="s">
        <v>3801</v>
      </c>
      <c r="E3863" s="32">
        <f t="shared" si="180"/>
        <v>45509</v>
      </c>
      <c r="F3863" s="51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3801</v>
      </c>
      <c r="D3864" t="s">
        <v>3802</v>
      </c>
      <c r="E3864" s="32">
        <f t="shared" si="180"/>
        <v>45509</v>
      </c>
      <c r="F3864" s="51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3802</v>
      </c>
      <c r="D3865" t="s">
        <v>3803</v>
      </c>
      <c r="E3865" s="32">
        <f t="shared" si="180"/>
        <v>45509</v>
      </c>
      <c r="F3865" s="51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3803</v>
      </c>
      <c r="D3866" t="s">
        <v>3804</v>
      </c>
      <c r="E3866" s="32">
        <f t="shared" si="180"/>
        <v>45509</v>
      </c>
      <c r="F3866" s="51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3804</v>
      </c>
      <c r="D3867" t="s">
        <v>3805</v>
      </c>
      <c r="E3867" s="32">
        <f t="shared" si="180"/>
        <v>45509</v>
      </c>
      <c r="F3867" s="51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3805</v>
      </c>
      <c r="D3868" t="s">
        <v>3806</v>
      </c>
      <c r="E3868" s="32">
        <f t="shared" si="180"/>
        <v>45509</v>
      </c>
      <c r="F3868" s="51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3806</v>
      </c>
      <c r="D3869" t="s">
        <v>3807</v>
      </c>
      <c r="E3869" s="32">
        <f t="shared" si="180"/>
        <v>45509</v>
      </c>
      <c r="F3869" s="51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3807</v>
      </c>
      <c r="D3870" t="s">
        <v>3808</v>
      </c>
      <c r="E3870" s="32">
        <f t="shared" si="180"/>
        <v>45509</v>
      </c>
      <c r="F3870" s="51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3808</v>
      </c>
      <c r="D3871" t="s">
        <v>3809</v>
      </c>
      <c r="E3871" s="32">
        <f t="shared" si="180"/>
        <v>45509</v>
      </c>
      <c r="F3871" s="51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3809</v>
      </c>
      <c r="D3872" t="s">
        <v>3810</v>
      </c>
      <c r="E3872" s="32">
        <f t="shared" si="180"/>
        <v>45509</v>
      </c>
      <c r="F3872" s="51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3810</v>
      </c>
      <c r="D3873" t="s">
        <v>3811</v>
      </c>
      <c r="E3873" s="32">
        <f t="shared" si="180"/>
        <v>45509</v>
      </c>
      <c r="F3873" s="51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3811</v>
      </c>
      <c r="D3874" t="s">
        <v>3812</v>
      </c>
      <c r="E3874" s="32">
        <f t="shared" si="180"/>
        <v>45509</v>
      </c>
      <c r="F3874" s="51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3812</v>
      </c>
      <c r="D3875" t="s">
        <v>3813</v>
      </c>
      <c r="E3875" s="32">
        <f t="shared" si="180"/>
        <v>45509</v>
      </c>
      <c r="F3875" s="51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3813</v>
      </c>
      <c r="D3876" t="s">
        <v>3814</v>
      </c>
      <c r="E3876" s="32">
        <f t="shared" si="180"/>
        <v>45509</v>
      </c>
      <c r="F3876" s="51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3814</v>
      </c>
      <c r="D3877" t="s">
        <v>3815</v>
      </c>
      <c r="E3877" s="32">
        <f t="shared" si="180"/>
        <v>45509</v>
      </c>
      <c r="F3877" s="51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3815</v>
      </c>
      <c r="D3878" t="s">
        <v>3816</v>
      </c>
      <c r="E3878" s="32">
        <f t="shared" si="180"/>
        <v>45509</v>
      </c>
      <c r="F3878" s="51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3816</v>
      </c>
      <c r="D3879" t="s">
        <v>3817</v>
      </c>
      <c r="E3879" s="32">
        <f t="shared" si="180"/>
        <v>45509</v>
      </c>
      <c r="F3879" s="51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3817</v>
      </c>
      <c r="D3880" t="s">
        <v>3818</v>
      </c>
      <c r="E3880" s="32">
        <f t="shared" si="180"/>
        <v>45509</v>
      </c>
      <c r="F3880" s="51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3818</v>
      </c>
      <c r="D3881" t="s">
        <v>3819</v>
      </c>
      <c r="E3881" s="32">
        <f t="shared" si="180"/>
        <v>45509</v>
      </c>
      <c r="F3881" s="51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3819</v>
      </c>
      <c r="D3882" t="s">
        <v>3820</v>
      </c>
      <c r="E3882" s="32">
        <f t="shared" si="180"/>
        <v>45509</v>
      </c>
      <c r="F3882" s="51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3820</v>
      </c>
      <c r="D3883" t="s">
        <v>3821</v>
      </c>
      <c r="E3883" s="32">
        <f t="shared" si="180"/>
        <v>45509</v>
      </c>
      <c r="F3883" s="51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3821</v>
      </c>
      <c r="D3884" t="s">
        <v>3822</v>
      </c>
      <c r="E3884" s="32">
        <f t="shared" si="180"/>
        <v>45509</v>
      </c>
      <c r="F3884" s="51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3822</v>
      </c>
      <c r="D3885" t="s">
        <v>3823</v>
      </c>
      <c r="E3885" s="32">
        <f t="shared" si="180"/>
        <v>45509</v>
      </c>
      <c r="F3885" s="51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3823</v>
      </c>
      <c r="D3886" t="s">
        <v>3824</v>
      </c>
      <c r="E3886" s="32">
        <f t="shared" si="180"/>
        <v>45509</v>
      </c>
      <c r="F3886" s="51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3824</v>
      </c>
      <c r="D3887" t="s">
        <v>3825</v>
      </c>
      <c r="E3887" s="32">
        <f t="shared" si="180"/>
        <v>45509</v>
      </c>
      <c r="F3887" s="51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3825</v>
      </c>
      <c r="D3888" t="s">
        <v>3826</v>
      </c>
      <c r="E3888" s="32">
        <f t="shared" si="180"/>
        <v>45509</v>
      </c>
      <c r="F3888" s="51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3826</v>
      </c>
      <c r="D3889" t="s">
        <v>3827</v>
      </c>
      <c r="E3889" s="32">
        <f t="shared" si="180"/>
        <v>45509</v>
      </c>
      <c r="F3889" s="51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3827</v>
      </c>
      <c r="D3890" t="s">
        <v>3828</v>
      </c>
      <c r="E3890" s="32">
        <f t="shared" si="180"/>
        <v>45509</v>
      </c>
      <c r="F3890" s="51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3828</v>
      </c>
      <c r="D3891" t="s">
        <v>3829</v>
      </c>
      <c r="E3891" s="32">
        <f t="shared" si="180"/>
        <v>45509</v>
      </c>
      <c r="F3891" s="51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3829</v>
      </c>
      <c r="D3892" t="s">
        <v>3830</v>
      </c>
      <c r="E3892" s="32">
        <f t="shared" si="180"/>
        <v>45509</v>
      </c>
      <c r="F3892" s="51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3830</v>
      </c>
      <c r="D3893" t="s">
        <v>3831</v>
      </c>
      <c r="E3893" s="32">
        <f t="shared" si="180"/>
        <v>45509</v>
      </c>
      <c r="F3893" s="51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3831</v>
      </c>
      <c r="D3894" t="s">
        <v>3832</v>
      </c>
      <c r="E3894" s="32">
        <f t="shared" si="180"/>
        <v>45509</v>
      </c>
      <c r="F3894" s="51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3832</v>
      </c>
      <c r="D3895" t="s">
        <v>3833</v>
      </c>
      <c r="E3895" s="32">
        <f t="shared" si="180"/>
        <v>45509</v>
      </c>
      <c r="F3895" s="51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3833</v>
      </c>
      <c r="D3896" t="s">
        <v>3834</v>
      </c>
      <c r="E3896" s="32">
        <f t="shared" si="180"/>
        <v>45509</v>
      </c>
      <c r="F3896" s="51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3834</v>
      </c>
      <c r="D3897" t="s">
        <v>3835</v>
      </c>
      <c r="E3897" s="32">
        <f t="shared" si="180"/>
        <v>45509</v>
      </c>
      <c r="F3897" s="51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3835</v>
      </c>
      <c r="D3898" t="s">
        <v>3836</v>
      </c>
      <c r="E3898" s="32">
        <f t="shared" si="180"/>
        <v>45509</v>
      </c>
      <c r="F3898" s="51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3836</v>
      </c>
      <c r="D3899" t="s">
        <v>3837</v>
      </c>
      <c r="E3899" s="32">
        <f t="shared" si="180"/>
        <v>45509</v>
      </c>
      <c r="F3899" s="51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3837</v>
      </c>
      <c r="D3900" t="s">
        <v>3838</v>
      </c>
      <c r="E3900" s="32">
        <f t="shared" si="180"/>
        <v>45509</v>
      </c>
      <c r="F3900" s="51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3838</v>
      </c>
      <c r="D3901" t="s">
        <v>3839</v>
      </c>
      <c r="E3901" s="32">
        <f t="shared" si="180"/>
        <v>45509</v>
      </c>
      <c r="F3901" s="51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3839</v>
      </c>
      <c r="D3902" t="s">
        <v>3840</v>
      </c>
      <c r="E3902" s="32">
        <f t="shared" si="180"/>
        <v>45509</v>
      </c>
      <c r="F3902" s="51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3840</v>
      </c>
      <c r="D3903" t="s">
        <v>3841</v>
      </c>
      <c r="E3903" s="32">
        <f t="shared" si="180"/>
        <v>45509</v>
      </c>
      <c r="F3903" s="51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3841</v>
      </c>
      <c r="D3904" t="s">
        <v>3842</v>
      </c>
      <c r="E3904" s="32">
        <f t="shared" si="180"/>
        <v>45509</v>
      </c>
      <c r="F3904" s="51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3842</v>
      </c>
      <c r="D3905" t="s">
        <v>3843</v>
      </c>
      <c r="E3905" s="32">
        <f t="shared" si="180"/>
        <v>45509</v>
      </c>
      <c r="F3905" s="51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3843</v>
      </c>
      <c r="D3906" t="s">
        <v>3844</v>
      </c>
      <c r="E3906" s="32">
        <f t="shared" si="180"/>
        <v>45510</v>
      </c>
      <c r="F3906" s="51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3844</v>
      </c>
      <c r="D3907" t="s">
        <v>3845</v>
      </c>
      <c r="E3907" s="32">
        <f t="shared" si="180"/>
        <v>45510</v>
      </c>
      <c r="F3907" s="51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3845</v>
      </c>
      <c r="D3908" t="s">
        <v>3846</v>
      </c>
      <c r="E3908" s="32">
        <f t="shared" ref="E3908:E3971" si="183">DATE(MID(C3908,2,4),MID(C3908,7,2),MID(C3908,10,2))</f>
        <v>45510</v>
      </c>
      <c r="F3908" s="51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3846</v>
      </c>
      <c r="D3909" t="s">
        <v>3847</v>
      </c>
      <c r="E3909" s="32">
        <f t="shared" si="183"/>
        <v>45510</v>
      </c>
      <c r="F3909" s="51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3847</v>
      </c>
      <c r="D3910" t="s">
        <v>3848</v>
      </c>
      <c r="E3910" s="32">
        <f t="shared" si="183"/>
        <v>45510</v>
      </c>
      <c r="F3910" s="51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3848</v>
      </c>
      <c r="D3911" t="s">
        <v>3849</v>
      </c>
      <c r="E3911" s="32">
        <f t="shared" si="183"/>
        <v>45510</v>
      </c>
      <c r="F3911" s="51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3849</v>
      </c>
      <c r="D3912" t="s">
        <v>3850</v>
      </c>
      <c r="E3912" s="32">
        <f t="shared" si="183"/>
        <v>45510</v>
      </c>
      <c r="F3912" s="51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3850</v>
      </c>
      <c r="D3913" t="s">
        <v>3851</v>
      </c>
      <c r="E3913" s="32">
        <f t="shared" si="183"/>
        <v>45510</v>
      </c>
      <c r="F3913" s="51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3851</v>
      </c>
      <c r="D3914" t="s">
        <v>3852</v>
      </c>
      <c r="E3914" s="32">
        <f t="shared" si="183"/>
        <v>45510</v>
      </c>
      <c r="F3914" s="51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3852</v>
      </c>
      <c r="D3915" t="s">
        <v>3853</v>
      </c>
      <c r="E3915" s="32">
        <f t="shared" si="183"/>
        <v>45510</v>
      </c>
      <c r="F3915" s="51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3853</v>
      </c>
      <c r="D3916" t="s">
        <v>3854</v>
      </c>
      <c r="E3916" s="32">
        <f t="shared" si="183"/>
        <v>45510</v>
      </c>
      <c r="F3916" s="51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3854</v>
      </c>
      <c r="D3917" t="s">
        <v>3855</v>
      </c>
      <c r="E3917" s="32">
        <f t="shared" si="183"/>
        <v>45510</v>
      </c>
      <c r="F3917" s="51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3855</v>
      </c>
      <c r="D3918" t="s">
        <v>3856</v>
      </c>
      <c r="E3918" s="32">
        <f t="shared" si="183"/>
        <v>45510</v>
      </c>
      <c r="F3918" s="51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3856</v>
      </c>
      <c r="D3919" t="s">
        <v>3857</v>
      </c>
      <c r="E3919" s="32">
        <f t="shared" si="183"/>
        <v>45510</v>
      </c>
      <c r="F3919" s="51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3857</v>
      </c>
      <c r="D3920" t="s">
        <v>3858</v>
      </c>
      <c r="E3920" s="32">
        <f t="shared" si="183"/>
        <v>45510</v>
      </c>
      <c r="F3920" s="51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3858</v>
      </c>
      <c r="D3921" t="s">
        <v>3859</v>
      </c>
      <c r="E3921" s="32">
        <f t="shared" si="183"/>
        <v>45510</v>
      </c>
      <c r="F3921" s="51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3859</v>
      </c>
      <c r="D3922" t="s">
        <v>3860</v>
      </c>
      <c r="E3922" s="32">
        <f t="shared" si="183"/>
        <v>45510</v>
      </c>
      <c r="F3922" s="51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3860</v>
      </c>
      <c r="D3923" t="s">
        <v>3861</v>
      </c>
      <c r="E3923" s="32">
        <f t="shared" si="183"/>
        <v>45510</v>
      </c>
      <c r="F3923" s="51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3861</v>
      </c>
      <c r="D3924" t="s">
        <v>3862</v>
      </c>
      <c r="E3924" s="32">
        <f t="shared" si="183"/>
        <v>45510</v>
      </c>
      <c r="F3924" s="51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3862</v>
      </c>
      <c r="D3925" t="s">
        <v>3863</v>
      </c>
      <c r="E3925" s="32">
        <f t="shared" si="183"/>
        <v>45510</v>
      </c>
      <c r="F3925" s="51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3863</v>
      </c>
      <c r="D3926" t="s">
        <v>3864</v>
      </c>
      <c r="E3926" s="32">
        <f t="shared" si="183"/>
        <v>45510</v>
      </c>
      <c r="F3926" s="51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3864</v>
      </c>
      <c r="D3927" t="s">
        <v>3865</v>
      </c>
      <c r="E3927" s="32">
        <f t="shared" si="183"/>
        <v>45510</v>
      </c>
      <c r="F3927" s="51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3865</v>
      </c>
      <c r="D3928" t="s">
        <v>3866</v>
      </c>
      <c r="E3928" s="32">
        <f t="shared" si="183"/>
        <v>45510</v>
      </c>
      <c r="F3928" s="51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3866</v>
      </c>
      <c r="D3929" t="s">
        <v>3867</v>
      </c>
      <c r="E3929" s="32">
        <f t="shared" si="183"/>
        <v>45510</v>
      </c>
      <c r="F3929" s="51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3867</v>
      </c>
      <c r="D3930" t="s">
        <v>3868</v>
      </c>
      <c r="E3930" s="32">
        <f t="shared" si="183"/>
        <v>45510</v>
      </c>
      <c r="F3930" s="51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3868</v>
      </c>
      <c r="D3931" t="s">
        <v>3869</v>
      </c>
      <c r="E3931" s="32">
        <f t="shared" si="183"/>
        <v>45510</v>
      </c>
      <c r="F3931" s="51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3869</v>
      </c>
      <c r="D3932" t="s">
        <v>3870</v>
      </c>
      <c r="E3932" s="32">
        <f t="shared" si="183"/>
        <v>45510</v>
      </c>
      <c r="F3932" s="51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3870</v>
      </c>
      <c r="D3933" t="s">
        <v>3871</v>
      </c>
      <c r="E3933" s="32">
        <f t="shared" si="183"/>
        <v>45510</v>
      </c>
      <c r="F3933" s="51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3871</v>
      </c>
      <c r="D3934" t="s">
        <v>3872</v>
      </c>
      <c r="E3934" s="32">
        <f t="shared" si="183"/>
        <v>45510</v>
      </c>
      <c r="F3934" s="51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3872</v>
      </c>
      <c r="D3935" t="s">
        <v>3873</v>
      </c>
      <c r="E3935" s="32">
        <f t="shared" si="183"/>
        <v>45510</v>
      </c>
      <c r="F3935" s="51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3873</v>
      </c>
      <c r="D3936" t="s">
        <v>3874</v>
      </c>
      <c r="E3936" s="32">
        <f t="shared" si="183"/>
        <v>45510</v>
      </c>
      <c r="F3936" s="51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3874</v>
      </c>
      <c r="D3937" t="s">
        <v>3875</v>
      </c>
      <c r="E3937" s="32">
        <f t="shared" si="183"/>
        <v>45510</v>
      </c>
      <c r="F3937" s="51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3875</v>
      </c>
      <c r="D3938" t="s">
        <v>3876</v>
      </c>
      <c r="E3938" s="32">
        <f t="shared" si="183"/>
        <v>45510</v>
      </c>
      <c r="F3938" s="51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3876</v>
      </c>
      <c r="D3939" t="s">
        <v>3877</v>
      </c>
      <c r="E3939" s="32">
        <f t="shared" si="183"/>
        <v>45510</v>
      </c>
      <c r="F3939" s="51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3877</v>
      </c>
      <c r="D3940" t="s">
        <v>3878</v>
      </c>
      <c r="E3940" s="32">
        <f t="shared" si="183"/>
        <v>45510</v>
      </c>
      <c r="F3940" s="51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3878</v>
      </c>
      <c r="D3941" t="s">
        <v>3879</v>
      </c>
      <c r="E3941" s="32">
        <f t="shared" si="183"/>
        <v>45510</v>
      </c>
      <c r="F3941" s="51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3879</v>
      </c>
      <c r="D3942" t="s">
        <v>3880</v>
      </c>
      <c r="E3942" s="32">
        <f t="shared" si="183"/>
        <v>45510</v>
      </c>
      <c r="F3942" s="51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3880</v>
      </c>
      <c r="D3943" t="s">
        <v>3881</v>
      </c>
      <c r="E3943" s="32">
        <f t="shared" si="183"/>
        <v>45510</v>
      </c>
      <c r="F3943" s="51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3881</v>
      </c>
      <c r="D3944" t="s">
        <v>3882</v>
      </c>
      <c r="E3944" s="32">
        <f t="shared" si="183"/>
        <v>45510</v>
      </c>
      <c r="F3944" s="51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3882</v>
      </c>
      <c r="D3945" t="s">
        <v>3883</v>
      </c>
      <c r="E3945" s="32">
        <f t="shared" si="183"/>
        <v>45510</v>
      </c>
      <c r="F3945" s="51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3883</v>
      </c>
      <c r="D3946" t="s">
        <v>3884</v>
      </c>
      <c r="E3946" s="32">
        <f t="shared" si="183"/>
        <v>45510</v>
      </c>
      <c r="F3946" s="51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3884</v>
      </c>
      <c r="D3947" t="s">
        <v>3885</v>
      </c>
      <c r="E3947" s="32">
        <f t="shared" si="183"/>
        <v>45510</v>
      </c>
      <c r="F3947" s="51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3885</v>
      </c>
      <c r="D3948" t="s">
        <v>3886</v>
      </c>
      <c r="E3948" s="32">
        <f t="shared" si="183"/>
        <v>45510</v>
      </c>
      <c r="F3948" s="51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3886</v>
      </c>
      <c r="D3949" t="s">
        <v>3887</v>
      </c>
      <c r="E3949" s="32">
        <f t="shared" si="183"/>
        <v>45510</v>
      </c>
      <c r="F3949" s="51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3887</v>
      </c>
      <c r="D3950" t="s">
        <v>3888</v>
      </c>
      <c r="E3950" s="32">
        <f t="shared" si="183"/>
        <v>45510</v>
      </c>
      <c r="F3950" s="51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3888</v>
      </c>
      <c r="D3951" t="s">
        <v>3889</v>
      </c>
      <c r="E3951" s="32">
        <f t="shared" si="183"/>
        <v>45510</v>
      </c>
      <c r="F3951" s="51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3889</v>
      </c>
      <c r="D3952" t="s">
        <v>3890</v>
      </c>
      <c r="E3952" s="32">
        <f t="shared" si="183"/>
        <v>45510</v>
      </c>
      <c r="F3952" s="51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3890</v>
      </c>
      <c r="D3953" t="s">
        <v>3891</v>
      </c>
      <c r="E3953" s="32">
        <f t="shared" si="183"/>
        <v>45510</v>
      </c>
      <c r="F3953" s="51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3891</v>
      </c>
      <c r="D3954" t="s">
        <v>3892</v>
      </c>
      <c r="E3954" s="32">
        <f t="shared" si="183"/>
        <v>45511</v>
      </c>
      <c r="F3954" s="51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3892</v>
      </c>
      <c r="D3955" t="s">
        <v>3893</v>
      </c>
      <c r="E3955" s="32">
        <f t="shared" si="183"/>
        <v>45511</v>
      </c>
      <c r="F3955" s="51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3893</v>
      </c>
      <c r="D3956" t="s">
        <v>3894</v>
      </c>
      <c r="E3956" s="32">
        <f t="shared" si="183"/>
        <v>45511</v>
      </c>
      <c r="F3956" s="51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3894</v>
      </c>
      <c r="D3957" t="s">
        <v>3895</v>
      </c>
      <c r="E3957" s="32">
        <f t="shared" si="183"/>
        <v>45511</v>
      </c>
      <c r="F3957" s="51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3895</v>
      </c>
      <c r="D3958" t="s">
        <v>3896</v>
      </c>
      <c r="E3958" s="32">
        <f t="shared" si="183"/>
        <v>45511</v>
      </c>
      <c r="F3958" s="51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3896</v>
      </c>
      <c r="D3959" t="s">
        <v>3897</v>
      </c>
      <c r="E3959" s="32">
        <f t="shared" si="183"/>
        <v>45511</v>
      </c>
      <c r="F3959" s="51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3897</v>
      </c>
      <c r="D3960" t="s">
        <v>3898</v>
      </c>
      <c r="E3960" s="32">
        <f t="shared" si="183"/>
        <v>45511</v>
      </c>
      <c r="F3960" s="51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3898</v>
      </c>
      <c r="D3961" t="s">
        <v>3899</v>
      </c>
      <c r="E3961" s="32">
        <f t="shared" si="183"/>
        <v>45511</v>
      </c>
      <c r="F3961" s="51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3899</v>
      </c>
      <c r="D3962" t="s">
        <v>3900</v>
      </c>
      <c r="E3962" s="32">
        <f t="shared" si="183"/>
        <v>45511</v>
      </c>
      <c r="F3962" s="51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3900</v>
      </c>
      <c r="D3963" t="s">
        <v>3901</v>
      </c>
      <c r="E3963" s="32">
        <f t="shared" si="183"/>
        <v>45511</v>
      </c>
      <c r="F3963" s="51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3901</v>
      </c>
      <c r="D3964" t="s">
        <v>3902</v>
      </c>
      <c r="E3964" s="32">
        <f t="shared" si="183"/>
        <v>45511</v>
      </c>
      <c r="F3964" s="51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3902</v>
      </c>
      <c r="D3965" t="s">
        <v>3903</v>
      </c>
      <c r="E3965" s="32">
        <f t="shared" si="183"/>
        <v>45511</v>
      </c>
      <c r="F3965" s="51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3903</v>
      </c>
      <c r="D3966" t="s">
        <v>3904</v>
      </c>
      <c r="E3966" s="32">
        <f t="shared" si="183"/>
        <v>45511</v>
      </c>
      <c r="F3966" s="51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3904</v>
      </c>
      <c r="D3967" t="s">
        <v>3905</v>
      </c>
      <c r="E3967" s="32">
        <f t="shared" si="183"/>
        <v>45511</v>
      </c>
      <c r="F3967" s="51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3905</v>
      </c>
      <c r="D3968" t="s">
        <v>3906</v>
      </c>
      <c r="E3968" s="32">
        <f t="shared" si="183"/>
        <v>45511</v>
      </c>
      <c r="F3968" s="51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3906</v>
      </c>
      <c r="D3969" t="s">
        <v>3907</v>
      </c>
      <c r="E3969" s="32">
        <f t="shared" si="183"/>
        <v>45511</v>
      </c>
      <c r="F3969" s="51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3907</v>
      </c>
      <c r="D3970" t="s">
        <v>3908</v>
      </c>
      <c r="E3970" s="32">
        <f t="shared" si="183"/>
        <v>45511</v>
      </c>
      <c r="F3970" s="51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3908</v>
      </c>
      <c r="D3971" t="s">
        <v>3909</v>
      </c>
      <c r="E3971" s="32">
        <f t="shared" si="183"/>
        <v>45511</v>
      </c>
      <c r="F3971" s="51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3909</v>
      </c>
      <c r="D3972" t="s">
        <v>3910</v>
      </c>
      <c r="E3972" s="32">
        <f t="shared" ref="E3972:E4035" si="186">DATE(MID(C3972,2,4),MID(C3972,7,2),MID(C3972,10,2))</f>
        <v>45511</v>
      </c>
      <c r="F3972" s="51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3910</v>
      </c>
      <c r="D3973" t="s">
        <v>3911</v>
      </c>
      <c r="E3973" s="32">
        <f t="shared" si="186"/>
        <v>45511</v>
      </c>
      <c r="F3973" s="51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3911</v>
      </c>
      <c r="D3974" t="s">
        <v>3912</v>
      </c>
      <c r="E3974" s="32">
        <f t="shared" si="186"/>
        <v>45511</v>
      </c>
      <c r="F3974" s="51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3912</v>
      </c>
      <c r="D3975" t="s">
        <v>3913</v>
      </c>
      <c r="E3975" s="32">
        <f t="shared" si="186"/>
        <v>45511</v>
      </c>
      <c r="F3975" s="51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3913</v>
      </c>
      <c r="D3976" t="s">
        <v>3914</v>
      </c>
      <c r="E3976" s="32">
        <f t="shared" si="186"/>
        <v>45511</v>
      </c>
      <c r="F3976" s="51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3914</v>
      </c>
      <c r="D3977" t="s">
        <v>3915</v>
      </c>
      <c r="E3977" s="32">
        <f t="shared" si="186"/>
        <v>45511</v>
      </c>
      <c r="F3977" s="51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3915</v>
      </c>
      <c r="D3978" t="s">
        <v>3916</v>
      </c>
      <c r="E3978" s="32">
        <f t="shared" si="186"/>
        <v>45511</v>
      </c>
      <c r="F3978" s="51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3916</v>
      </c>
      <c r="D3979" t="s">
        <v>3917</v>
      </c>
      <c r="E3979" s="32">
        <f t="shared" si="186"/>
        <v>45511</v>
      </c>
      <c r="F3979" s="51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3917</v>
      </c>
      <c r="D3980" t="s">
        <v>3918</v>
      </c>
      <c r="E3980" s="32">
        <f t="shared" si="186"/>
        <v>45511</v>
      </c>
      <c r="F3980" s="51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3918</v>
      </c>
      <c r="D3981" t="s">
        <v>3919</v>
      </c>
      <c r="E3981" s="32">
        <f t="shared" si="186"/>
        <v>45511</v>
      </c>
      <c r="F3981" s="51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3919</v>
      </c>
      <c r="D3982" t="s">
        <v>3920</v>
      </c>
      <c r="E3982" s="32">
        <f t="shared" si="186"/>
        <v>45511</v>
      </c>
      <c r="F3982" s="51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3920</v>
      </c>
      <c r="D3983" t="s">
        <v>3921</v>
      </c>
      <c r="E3983" s="32">
        <f t="shared" si="186"/>
        <v>45511</v>
      </c>
      <c r="F3983" s="51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3921</v>
      </c>
      <c r="D3984" t="s">
        <v>3922</v>
      </c>
      <c r="E3984" s="32">
        <f t="shared" si="186"/>
        <v>45511</v>
      </c>
      <c r="F3984" s="51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3922</v>
      </c>
      <c r="D3985" t="s">
        <v>3923</v>
      </c>
      <c r="E3985" s="32">
        <f t="shared" si="186"/>
        <v>45511</v>
      </c>
      <c r="F3985" s="51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3923</v>
      </c>
      <c r="D3986" t="s">
        <v>3924</v>
      </c>
      <c r="E3986" s="32">
        <f t="shared" si="186"/>
        <v>45511</v>
      </c>
      <c r="F3986" s="51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3924</v>
      </c>
      <c r="D3987" t="s">
        <v>3925</v>
      </c>
      <c r="E3987" s="32">
        <f t="shared" si="186"/>
        <v>45511</v>
      </c>
      <c r="F3987" s="51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3925</v>
      </c>
      <c r="D3988" t="s">
        <v>3926</v>
      </c>
      <c r="E3988" s="32">
        <f t="shared" si="186"/>
        <v>45511</v>
      </c>
      <c r="F3988" s="51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3926</v>
      </c>
      <c r="D3989" t="s">
        <v>3927</v>
      </c>
      <c r="E3989" s="32">
        <f t="shared" si="186"/>
        <v>45511</v>
      </c>
      <c r="F3989" s="51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3927</v>
      </c>
      <c r="D3990" t="s">
        <v>3928</v>
      </c>
      <c r="E3990" s="32">
        <f t="shared" si="186"/>
        <v>45511</v>
      </c>
      <c r="F3990" s="51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3928</v>
      </c>
      <c r="D3991" t="s">
        <v>3929</v>
      </c>
      <c r="E3991" s="32">
        <f t="shared" si="186"/>
        <v>45511</v>
      </c>
      <c r="F3991" s="51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3929</v>
      </c>
      <c r="D3992" t="s">
        <v>3930</v>
      </c>
      <c r="E3992" s="32">
        <f t="shared" si="186"/>
        <v>45511</v>
      </c>
      <c r="F3992" s="51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3930</v>
      </c>
      <c r="D3993" t="s">
        <v>3931</v>
      </c>
      <c r="E3993" s="32">
        <f t="shared" si="186"/>
        <v>45511</v>
      </c>
      <c r="F3993" s="51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3931</v>
      </c>
      <c r="D3994" t="s">
        <v>3932</v>
      </c>
      <c r="E3994" s="32">
        <f t="shared" si="186"/>
        <v>45511</v>
      </c>
      <c r="F3994" s="51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3932</v>
      </c>
      <c r="D3995" t="s">
        <v>3933</v>
      </c>
      <c r="E3995" s="32">
        <f t="shared" si="186"/>
        <v>45511</v>
      </c>
      <c r="F3995" s="51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3933</v>
      </c>
      <c r="D3996" t="s">
        <v>3934</v>
      </c>
      <c r="E3996" s="32">
        <f t="shared" si="186"/>
        <v>45511</v>
      </c>
      <c r="F3996" s="51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3934</v>
      </c>
      <c r="D3997" t="s">
        <v>3935</v>
      </c>
      <c r="E3997" s="32">
        <f t="shared" si="186"/>
        <v>45511</v>
      </c>
      <c r="F3997" s="51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3935</v>
      </c>
      <c r="D3998" t="s">
        <v>3936</v>
      </c>
      <c r="E3998" s="32">
        <f t="shared" si="186"/>
        <v>45511</v>
      </c>
      <c r="F3998" s="51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3936</v>
      </c>
      <c r="D3999" t="s">
        <v>3937</v>
      </c>
      <c r="E3999" s="32">
        <f t="shared" si="186"/>
        <v>45511</v>
      </c>
      <c r="F3999" s="51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3937</v>
      </c>
      <c r="D4000" t="s">
        <v>3938</v>
      </c>
      <c r="E4000" s="32">
        <f t="shared" si="186"/>
        <v>45511</v>
      </c>
      <c r="F4000" s="51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3938</v>
      </c>
      <c r="D4001" t="s">
        <v>3939</v>
      </c>
      <c r="E4001" s="32">
        <f t="shared" si="186"/>
        <v>45511</v>
      </c>
      <c r="F4001" s="51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3939</v>
      </c>
      <c r="D4002" t="s">
        <v>3940</v>
      </c>
      <c r="E4002" s="32">
        <f t="shared" si="186"/>
        <v>45512</v>
      </c>
      <c r="F4002" s="51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3940</v>
      </c>
      <c r="D4003" t="s">
        <v>3941</v>
      </c>
      <c r="E4003" s="32">
        <f t="shared" si="186"/>
        <v>45512</v>
      </c>
      <c r="F4003" s="51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3941</v>
      </c>
      <c r="D4004" t="s">
        <v>3942</v>
      </c>
      <c r="E4004" s="32">
        <f t="shared" si="186"/>
        <v>45512</v>
      </c>
      <c r="F4004" s="51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3942</v>
      </c>
      <c r="D4005" t="s">
        <v>3943</v>
      </c>
      <c r="E4005" s="32">
        <f t="shared" si="186"/>
        <v>45512</v>
      </c>
      <c r="F4005" s="51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3943</v>
      </c>
      <c r="D4006" t="s">
        <v>3944</v>
      </c>
      <c r="E4006" s="32">
        <f t="shared" si="186"/>
        <v>45512</v>
      </c>
      <c r="F4006" s="51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3944</v>
      </c>
      <c r="D4007" t="s">
        <v>3945</v>
      </c>
      <c r="E4007" s="32">
        <f t="shared" si="186"/>
        <v>45512</v>
      </c>
      <c r="F4007" s="51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3945</v>
      </c>
      <c r="D4008" t="s">
        <v>3946</v>
      </c>
      <c r="E4008" s="32">
        <f t="shared" si="186"/>
        <v>45512</v>
      </c>
      <c r="F4008" s="51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3946</v>
      </c>
      <c r="D4009" t="s">
        <v>3947</v>
      </c>
      <c r="E4009" s="32">
        <f t="shared" si="186"/>
        <v>45512</v>
      </c>
      <c r="F4009" s="51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3947</v>
      </c>
      <c r="D4010" t="s">
        <v>3948</v>
      </c>
      <c r="E4010" s="32">
        <f t="shared" si="186"/>
        <v>45512</v>
      </c>
      <c r="F4010" s="51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3948</v>
      </c>
      <c r="D4011" t="s">
        <v>3949</v>
      </c>
      <c r="E4011" s="32">
        <f t="shared" si="186"/>
        <v>45512</v>
      </c>
      <c r="F4011" s="51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3949</v>
      </c>
      <c r="D4012" t="s">
        <v>3950</v>
      </c>
      <c r="E4012" s="32">
        <f t="shared" si="186"/>
        <v>45512</v>
      </c>
      <c r="F4012" s="51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3950</v>
      </c>
      <c r="D4013" t="s">
        <v>3951</v>
      </c>
      <c r="E4013" s="32">
        <f t="shared" si="186"/>
        <v>45512</v>
      </c>
      <c r="F4013" s="51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3951</v>
      </c>
      <c r="D4014" t="s">
        <v>3952</v>
      </c>
      <c r="E4014" s="32">
        <f t="shared" si="186"/>
        <v>45512</v>
      </c>
      <c r="F4014" s="51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3952</v>
      </c>
      <c r="D4015" t="s">
        <v>3953</v>
      </c>
      <c r="E4015" s="32">
        <f t="shared" si="186"/>
        <v>45512</v>
      </c>
      <c r="F4015" s="51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3953</v>
      </c>
      <c r="D4016" t="s">
        <v>3954</v>
      </c>
      <c r="E4016" s="32">
        <f t="shared" si="186"/>
        <v>45512</v>
      </c>
      <c r="F4016" s="51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3954</v>
      </c>
      <c r="D4017" t="s">
        <v>3955</v>
      </c>
      <c r="E4017" s="32">
        <f t="shared" si="186"/>
        <v>45512</v>
      </c>
      <c r="F4017" s="51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3955</v>
      </c>
      <c r="D4018" t="s">
        <v>3956</v>
      </c>
      <c r="E4018" s="32">
        <f t="shared" si="186"/>
        <v>45512</v>
      </c>
      <c r="F4018" s="51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3956</v>
      </c>
      <c r="D4019" t="s">
        <v>3957</v>
      </c>
      <c r="E4019" s="32">
        <f t="shared" si="186"/>
        <v>45512</v>
      </c>
      <c r="F4019" s="51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3957</v>
      </c>
      <c r="D4020" t="s">
        <v>3958</v>
      </c>
      <c r="E4020" s="32">
        <f t="shared" si="186"/>
        <v>45512</v>
      </c>
      <c r="F4020" s="51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3958</v>
      </c>
      <c r="D4021" t="s">
        <v>3959</v>
      </c>
      <c r="E4021" s="32">
        <f t="shared" si="186"/>
        <v>45512</v>
      </c>
      <c r="F4021" s="51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3959</v>
      </c>
      <c r="D4022" t="s">
        <v>3960</v>
      </c>
      <c r="E4022" s="32">
        <f t="shared" si="186"/>
        <v>45512</v>
      </c>
      <c r="F4022" s="51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3960</v>
      </c>
      <c r="D4023" t="s">
        <v>3961</v>
      </c>
      <c r="E4023" s="32">
        <f t="shared" si="186"/>
        <v>45512</v>
      </c>
      <c r="F4023" s="51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3961</v>
      </c>
      <c r="D4024" t="s">
        <v>3962</v>
      </c>
      <c r="E4024" s="32">
        <f t="shared" si="186"/>
        <v>45512</v>
      </c>
      <c r="F4024" s="51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3962</v>
      </c>
      <c r="D4025" t="s">
        <v>3963</v>
      </c>
      <c r="E4025" s="32">
        <f t="shared" si="186"/>
        <v>45512</v>
      </c>
      <c r="F4025" s="51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3963</v>
      </c>
      <c r="D4026" t="s">
        <v>3964</v>
      </c>
      <c r="E4026" s="32">
        <f t="shared" si="186"/>
        <v>45512</v>
      </c>
      <c r="F4026" s="51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3964</v>
      </c>
      <c r="D4027" t="s">
        <v>3965</v>
      </c>
      <c r="E4027" s="32">
        <f t="shared" si="186"/>
        <v>45512</v>
      </c>
      <c r="F4027" s="51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3965</v>
      </c>
      <c r="D4028" t="s">
        <v>3966</v>
      </c>
      <c r="E4028" s="32">
        <f t="shared" si="186"/>
        <v>45512</v>
      </c>
      <c r="F4028" s="51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3966</v>
      </c>
      <c r="D4029" t="s">
        <v>3967</v>
      </c>
      <c r="E4029" s="32">
        <f t="shared" si="186"/>
        <v>45512</v>
      </c>
      <c r="F4029" s="51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3967</v>
      </c>
      <c r="D4030" t="s">
        <v>3968</v>
      </c>
      <c r="E4030" s="32">
        <f t="shared" si="186"/>
        <v>45512</v>
      </c>
      <c r="F4030" s="51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3968</v>
      </c>
      <c r="D4031" t="s">
        <v>3969</v>
      </c>
      <c r="E4031" s="32">
        <f t="shared" si="186"/>
        <v>45512</v>
      </c>
      <c r="F4031" s="51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3969</v>
      </c>
      <c r="D4032" t="s">
        <v>3970</v>
      </c>
      <c r="E4032" s="32">
        <f t="shared" si="186"/>
        <v>45512</v>
      </c>
      <c r="F4032" s="51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3970</v>
      </c>
      <c r="D4033" t="s">
        <v>3971</v>
      </c>
      <c r="E4033" s="32">
        <f t="shared" si="186"/>
        <v>45512</v>
      </c>
      <c r="F4033" s="51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3971</v>
      </c>
      <c r="D4034" t="s">
        <v>3972</v>
      </c>
      <c r="E4034" s="32">
        <f t="shared" si="186"/>
        <v>45512</v>
      </c>
      <c r="F4034" s="51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3972</v>
      </c>
      <c r="D4035" t="s">
        <v>3973</v>
      </c>
      <c r="E4035" s="32">
        <f t="shared" si="186"/>
        <v>45512</v>
      </c>
      <c r="F4035" s="51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3973</v>
      </c>
      <c r="D4036" t="s">
        <v>3974</v>
      </c>
      <c r="E4036" s="32">
        <f t="shared" ref="E4036:E4099" si="189">DATE(MID(C4036,2,4),MID(C4036,7,2),MID(C4036,10,2))</f>
        <v>45512</v>
      </c>
      <c r="F4036" s="51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3974</v>
      </c>
      <c r="D4037" t="s">
        <v>3975</v>
      </c>
      <c r="E4037" s="32">
        <f t="shared" si="189"/>
        <v>45512</v>
      </c>
      <c r="F4037" s="51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3975</v>
      </c>
      <c r="D4038" t="s">
        <v>3976</v>
      </c>
      <c r="E4038" s="32">
        <f t="shared" si="189"/>
        <v>45512</v>
      </c>
      <c r="F4038" s="51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3976</v>
      </c>
      <c r="D4039" t="s">
        <v>3977</v>
      </c>
      <c r="E4039" s="32">
        <f t="shared" si="189"/>
        <v>45512</v>
      </c>
      <c r="F4039" s="51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3977</v>
      </c>
      <c r="D4040" t="s">
        <v>3978</v>
      </c>
      <c r="E4040" s="32">
        <f t="shared" si="189"/>
        <v>45512</v>
      </c>
      <c r="F4040" s="51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3978</v>
      </c>
      <c r="D4041" t="s">
        <v>3979</v>
      </c>
      <c r="E4041" s="32">
        <f t="shared" si="189"/>
        <v>45512</v>
      </c>
      <c r="F4041" s="51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3979</v>
      </c>
      <c r="D4042" t="s">
        <v>3980</v>
      </c>
      <c r="E4042" s="32">
        <f t="shared" si="189"/>
        <v>45512</v>
      </c>
      <c r="F4042" s="51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3980</v>
      </c>
      <c r="D4043" t="s">
        <v>3981</v>
      </c>
      <c r="E4043" s="32">
        <f t="shared" si="189"/>
        <v>45512</v>
      </c>
      <c r="F4043" s="51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3981</v>
      </c>
      <c r="D4044" t="s">
        <v>3982</v>
      </c>
      <c r="E4044" s="32">
        <f t="shared" si="189"/>
        <v>45512</v>
      </c>
      <c r="F4044" s="51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3982</v>
      </c>
      <c r="D4045" t="s">
        <v>3983</v>
      </c>
      <c r="E4045" s="32">
        <f t="shared" si="189"/>
        <v>45512</v>
      </c>
      <c r="F4045" s="51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3983</v>
      </c>
      <c r="D4046" t="s">
        <v>3984</v>
      </c>
      <c r="E4046" s="32">
        <f t="shared" si="189"/>
        <v>45512</v>
      </c>
      <c r="F4046" s="51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3984</v>
      </c>
      <c r="D4047" t="s">
        <v>3985</v>
      </c>
      <c r="E4047" s="32">
        <f t="shared" si="189"/>
        <v>45512</v>
      </c>
      <c r="F4047" s="51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3985</v>
      </c>
      <c r="D4048" t="s">
        <v>3986</v>
      </c>
      <c r="E4048" s="32">
        <f t="shared" si="189"/>
        <v>45512</v>
      </c>
      <c r="F4048" s="51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3986</v>
      </c>
      <c r="D4049" t="s">
        <v>3987</v>
      </c>
      <c r="E4049" s="32">
        <f t="shared" si="189"/>
        <v>45512</v>
      </c>
      <c r="F4049" s="51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3987</v>
      </c>
      <c r="D4050" t="s">
        <v>3988</v>
      </c>
      <c r="E4050" s="32">
        <f t="shared" si="189"/>
        <v>45513</v>
      </c>
      <c r="F4050" s="51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3988</v>
      </c>
      <c r="D4051" t="s">
        <v>3989</v>
      </c>
      <c r="E4051" s="32">
        <f t="shared" si="189"/>
        <v>45513</v>
      </c>
      <c r="F4051" s="51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3989</v>
      </c>
      <c r="D4052" t="s">
        <v>3990</v>
      </c>
      <c r="E4052" s="32">
        <f t="shared" si="189"/>
        <v>45513</v>
      </c>
      <c r="F4052" s="51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3990</v>
      </c>
      <c r="D4053" t="s">
        <v>3991</v>
      </c>
      <c r="E4053" s="32">
        <f t="shared" si="189"/>
        <v>45513</v>
      </c>
      <c r="F4053" s="51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3991</v>
      </c>
      <c r="D4054" t="s">
        <v>3992</v>
      </c>
      <c r="E4054" s="32">
        <f t="shared" si="189"/>
        <v>45513</v>
      </c>
      <c r="F4054" s="51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3992</v>
      </c>
      <c r="D4055" t="s">
        <v>3993</v>
      </c>
      <c r="E4055" s="32">
        <f t="shared" si="189"/>
        <v>45513</v>
      </c>
      <c r="F4055" s="51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3993</v>
      </c>
      <c r="D4056" t="s">
        <v>3994</v>
      </c>
      <c r="E4056" s="32">
        <f t="shared" si="189"/>
        <v>45513</v>
      </c>
      <c r="F4056" s="51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3994</v>
      </c>
      <c r="D4057" t="s">
        <v>3995</v>
      </c>
      <c r="E4057" s="32">
        <f t="shared" si="189"/>
        <v>45513</v>
      </c>
      <c r="F4057" s="51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3995</v>
      </c>
      <c r="D4058" t="s">
        <v>3996</v>
      </c>
      <c r="E4058" s="32">
        <f t="shared" si="189"/>
        <v>45513</v>
      </c>
      <c r="F4058" s="51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3996</v>
      </c>
      <c r="D4059" t="s">
        <v>3997</v>
      </c>
      <c r="E4059" s="32">
        <f t="shared" si="189"/>
        <v>45513</v>
      </c>
      <c r="F4059" s="51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3997</v>
      </c>
      <c r="D4060" t="s">
        <v>3998</v>
      </c>
      <c r="E4060" s="32">
        <f t="shared" si="189"/>
        <v>45513</v>
      </c>
      <c r="F4060" s="51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3998</v>
      </c>
      <c r="D4061" t="s">
        <v>3999</v>
      </c>
      <c r="E4061" s="32">
        <f t="shared" si="189"/>
        <v>45513</v>
      </c>
      <c r="F4061" s="51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3999</v>
      </c>
      <c r="D4062" t="s">
        <v>4000</v>
      </c>
      <c r="E4062" s="32">
        <f t="shared" si="189"/>
        <v>45513</v>
      </c>
      <c r="F4062" s="51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4000</v>
      </c>
      <c r="D4063" t="s">
        <v>4001</v>
      </c>
      <c r="E4063" s="32">
        <f t="shared" si="189"/>
        <v>45513</v>
      </c>
      <c r="F4063" s="51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4001</v>
      </c>
      <c r="D4064" t="s">
        <v>4002</v>
      </c>
      <c r="E4064" s="32">
        <f t="shared" si="189"/>
        <v>45513</v>
      </c>
      <c r="F4064" s="51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4002</v>
      </c>
      <c r="D4065" t="s">
        <v>4003</v>
      </c>
      <c r="E4065" s="32">
        <f t="shared" si="189"/>
        <v>45513</v>
      </c>
      <c r="F4065" s="51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4003</v>
      </c>
      <c r="D4066" t="s">
        <v>4004</v>
      </c>
      <c r="E4066" s="32">
        <f t="shared" si="189"/>
        <v>45513</v>
      </c>
      <c r="F4066" s="51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4004</v>
      </c>
      <c r="D4067" t="s">
        <v>4005</v>
      </c>
      <c r="E4067" s="32">
        <f t="shared" si="189"/>
        <v>45513</v>
      </c>
      <c r="F4067" s="51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4005</v>
      </c>
      <c r="D4068" t="s">
        <v>4006</v>
      </c>
      <c r="E4068" s="32">
        <f t="shared" si="189"/>
        <v>45513</v>
      </c>
      <c r="F4068" s="51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4006</v>
      </c>
      <c r="D4069" t="s">
        <v>4007</v>
      </c>
      <c r="E4069" s="32">
        <f t="shared" si="189"/>
        <v>45513</v>
      </c>
      <c r="F4069" s="51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4007</v>
      </c>
      <c r="D4070" t="s">
        <v>4008</v>
      </c>
      <c r="E4070" s="32">
        <f t="shared" si="189"/>
        <v>45513</v>
      </c>
      <c r="F4070" s="51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4008</v>
      </c>
      <c r="D4071" t="s">
        <v>4009</v>
      </c>
      <c r="E4071" s="32">
        <f t="shared" si="189"/>
        <v>45513</v>
      </c>
      <c r="F4071" s="51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4009</v>
      </c>
      <c r="D4072" t="s">
        <v>4010</v>
      </c>
      <c r="E4072" s="32">
        <f t="shared" si="189"/>
        <v>45513</v>
      </c>
      <c r="F4072" s="51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4010</v>
      </c>
      <c r="D4073" t="s">
        <v>4011</v>
      </c>
      <c r="E4073" s="32">
        <f t="shared" si="189"/>
        <v>45513</v>
      </c>
      <c r="F4073" s="51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4011</v>
      </c>
      <c r="D4074" t="s">
        <v>4012</v>
      </c>
      <c r="E4074" s="32">
        <f t="shared" si="189"/>
        <v>45513</v>
      </c>
      <c r="F4074" s="51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4012</v>
      </c>
      <c r="D4075" t="s">
        <v>10861</v>
      </c>
      <c r="E4075" s="32">
        <f t="shared" si="189"/>
        <v>45513</v>
      </c>
      <c r="F4075" s="51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10861</v>
      </c>
      <c r="D4076" t="s">
        <v>10862</v>
      </c>
      <c r="E4076" s="32">
        <f t="shared" si="189"/>
        <v>45513</v>
      </c>
      <c r="F4076" s="51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10862</v>
      </c>
      <c r="D4077" t="s">
        <v>10863</v>
      </c>
      <c r="E4077" s="32">
        <f t="shared" si="189"/>
        <v>45513</v>
      </c>
      <c r="F4077" s="51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10863</v>
      </c>
      <c r="D4078" t="s">
        <v>10864</v>
      </c>
      <c r="E4078" s="32">
        <f t="shared" si="189"/>
        <v>45513</v>
      </c>
      <c r="F4078" s="51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10864</v>
      </c>
      <c r="D4079" t="s">
        <v>10865</v>
      </c>
      <c r="E4079" s="32">
        <f t="shared" si="189"/>
        <v>45513</v>
      </c>
      <c r="F4079" s="51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10865</v>
      </c>
      <c r="D4080" t="s">
        <v>10866</v>
      </c>
      <c r="E4080" s="32">
        <f t="shared" si="189"/>
        <v>45513</v>
      </c>
      <c r="F4080" s="51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10866</v>
      </c>
      <c r="D4081" t="s">
        <v>10867</v>
      </c>
      <c r="E4081" s="32">
        <f t="shared" si="189"/>
        <v>45513</v>
      </c>
      <c r="F4081" s="51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10867</v>
      </c>
      <c r="D4082" t="s">
        <v>10868</v>
      </c>
      <c r="E4082" s="32">
        <f t="shared" si="189"/>
        <v>45513</v>
      </c>
      <c r="F4082" s="51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10868</v>
      </c>
      <c r="D4083" t="s">
        <v>10869</v>
      </c>
      <c r="E4083" s="32">
        <f t="shared" si="189"/>
        <v>45513</v>
      </c>
      <c r="F4083" s="51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10869</v>
      </c>
      <c r="D4084" t="s">
        <v>10870</v>
      </c>
      <c r="E4084" s="32">
        <f t="shared" si="189"/>
        <v>45513</v>
      </c>
      <c r="F4084" s="51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10870</v>
      </c>
      <c r="D4085" t="s">
        <v>10871</v>
      </c>
      <c r="E4085" s="32">
        <f t="shared" si="189"/>
        <v>45513</v>
      </c>
      <c r="F4085" s="51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10871</v>
      </c>
      <c r="D4086" t="s">
        <v>10872</v>
      </c>
      <c r="E4086" s="32">
        <f t="shared" si="189"/>
        <v>45513</v>
      </c>
      <c r="F4086" s="51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10872</v>
      </c>
      <c r="D4087" t="s">
        <v>10873</v>
      </c>
      <c r="E4087" s="32">
        <f t="shared" si="189"/>
        <v>45513</v>
      </c>
      <c r="F4087" s="51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10873</v>
      </c>
      <c r="D4088" t="s">
        <v>10874</v>
      </c>
      <c r="E4088" s="32">
        <f t="shared" si="189"/>
        <v>45513</v>
      </c>
      <c r="F4088" s="51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10874</v>
      </c>
      <c r="D4089" t="s">
        <v>10875</v>
      </c>
      <c r="E4089" s="32">
        <f t="shared" si="189"/>
        <v>45513</v>
      </c>
      <c r="F4089" s="51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10875</v>
      </c>
      <c r="D4090" t="s">
        <v>10876</v>
      </c>
      <c r="E4090" s="32">
        <f t="shared" si="189"/>
        <v>45513</v>
      </c>
      <c r="F4090" s="51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10876</v>
      </c>
      <c r="D4091" t="s">
        <v>10877</v>
      </c>
      <c r="E4091" s="32">
        <f t="shared" si="189"/>
        <v>45513</v>
      </c>
      <c r="F4091" s="51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10877</v>
      </c>
      <c r="D4092" t="s">
        <v>10878</v>
      </c>
      <c r="E4092" s="32">
        <f t="shared" si="189"/>
        <v>45513</v>
      </c>
      <c r="F4092" s="51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10878</v>
      </c>
      <c r="D4093" t="s">
        <v>10879</v>
      </c>
      <c r="E4093" s="32">
        <f t="shared" si="189"/>
        <v>45513</v>
      </c>
      <c r="F4093" s="51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10879</v>
      </c>
      <c r="D4094" t="s">
        <v>10880</v>
      </c>
      <c r="E4094" s="32">
        <f t="shared" si="189"/>
        <v>45513</v>
      </c>
      <c r="F4094" s="51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10880</v>
      </c>
      <c r="D4095" t="s">
        <v>10881</v>
      </c>
      <c r="E4095" s="32">
        <f t="shared" si="189"/>
        <v>45513</v>
      </c>
      <c r="F4095" s="51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10881</v>
      </c>
      <c r="D4096" t="s">
        <v>10882</v>
      </c>
      <c r="E4096" s="32">
        <f t="shared" si="189"/>
        <v>45513</v>
      </c>
      <c r="F4096" s="51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10882</v>
      </c>
      <c r="D4097" t="s">
        <v>10883</v>
      </c>
      <c r="E4097" s="32">
        <f t="shared" si="189"/>
        <v>45513</v>
      </c>
      <c r="F4097" s="51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10883</v>
      </c>
      <c r="D4098" t="s">
        <v>10884</v>
      </c>
      <c r="E4098" s="32">
        <f t="shared" si="189"/>
        <v>45514</v>
      </c>
      <c r="F4098" s="51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10884</v>
      </c>
      <c r="D4099" t="s">
        <v>10885</v>
      </c>
      <c r="E4099" s="32">
        <f t="shared" si="189"/>
        <v>45514</v>
      </c>
      <c r="F4099" s="51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10885</v>
      </c>
      <c r="D4100" t="s">
        <v>10886</v>
      </c>
      <c r="E4100" s="32">
        <f t="shared" ref="E4100:E4163" si="192">DATE(MID(C4100,2,4),MID(C4100,7,2),MID(C4100,10,2))</f>
        <v>45514</v>
      </c>
      <c r="F4100" s="51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10886</v>
      </c>
      <c r="D4101" t="s">
        <v>10887</v>
      </c>
      <c r="E4101" s="32">
        <f t="shared" si="192"/>
        <v>45514</v>
      </c>
      <c r="F4101" s="51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10887</v>
      </c>
      <c r="D4102" t="s">
        <v>10888</v>
      </c>
      <c r="E4102" s="32">
        <f t="shared" si="192"/>
        <v>45514</v>
      </c>
      <c r="F4102" s="51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10888</v>
      </c>
      <c r="D4103" t="s">
        <v>10889</v>
      </c>
      <c r="E4103" s="32">
        <f t="shared" si="192"/>
        <v>45514</v>
      </c>
      <c r="F4103" s="51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10889</v>
      </c>
      <c r="D4104" t="s">
        <v>10890</v>
      </c>
      <c r="E4104" s="32">
        <f t="shared" si="192"/>
        <v>45514</v>
      </c>
      <c r="F4104" s="51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10890</v>
      </c>
      <c r="D4105" t="s">
        <v>10891</v>
      </c>
      <c r="E4105" s="32">
        <f t="shared" si="192"/>
        <v>45514</v>
      </c>
      <c r="F4105" s="51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10891</v>
      </c>
      <c r="D4106" t="s">
        <v>10892</v>
      </c>
      <c r="E4106" s="32">
        <f t="shared" si="192"/>
        <v>45514</v>
      </c>
      <c r="F4106" s="51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10892</v>
      </c>
      <c r="D4107" t="s">
        <v>10893</v>
      </c>
      <c r="E4107" s="32">
        <f t="shared" si="192"/>
        <v>45514</v>
      </c>
      <c r="F4107" s="51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10893</v>
      </c>
      <c r="D4108" t="s">
        <v>10894</v>
      </c>
      <c r="E4108" s="32">
        <f t="shared" si="192"/>
        <v>45514</v>
      </c>
      <c r="F4108" s="51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10894</v>
      </c>
      <c r="D4109" t="s">
        <v>10895</v>
      </c>
      <c r="E4109" s="32">
        <f t="shared" si="192"/>
        <v>45514</v>
      </c>
      <c r="F4109" s="51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10895</v>
      </c>
      <c r="D4110" t="s">
        <v>10896</v>
      </c>
      <c r="E4110" s="32">
        <f t="shared" si="192"/>
        <v>45514</v>
      </c>
      <c r="F4110" s="51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10896</v>
      </c>
      <c r="D4111" t="s">
        <v>10897</v>
      </c>
      <c r="E4111" s="32">
        <f t="shared" si="192"/>
        <v>45514</v>
      </c>
      <c r="F4111" s="51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10897</v>
      </c>
      <c r="D4112" t="s">
        <v>10898</v>
      </c>
      <c r="E4112" s="32">
        <f t="shared" si="192"/>
        <v>45514</v>
      </c>
      <c r="F4112" s="51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10898</v>
      </c>
      <c r="D4113" t="s">
        <v>10899</v>
      </c>
      <c r="E4113" s="32">
        <f t="shared" si="192"/>
        <v>45514</v>
      </c>
      <c r="F4113" s="51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10899</v>
      </c>
      <c r="D4114" t="s">
        <v>10900</v>
      </c>
      <c r="E4114" s="32">
        <f t="shared" si="192"/>
        <v>45514</v>
      </c>
      <c r="F4114" s="51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10900</v>
      </c>
      <c r="D4115" t="s">
        <v>10901</v>
      </c>
      <c r="E4115" s="32">
        <f t="shared" si="192"/>
        <v>45514</v>
      </c>
      <c r="F4115" s="51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10901</v>
      </c>
      <c r="D4116" t="s">
        <v>10902</v>
      </c>
      <c r="E4116" s="32">
        <f t="shared" si="192"/>
        <v>45514</v>
      </c>
      <c r="F4116" s="51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10902</v>
      </c>
      <c r="D4117" t="s">
        <v>10903</v>
      </c>
      <c r="E4117" s="32">
        <f t="shared" si="192"/>
        <v>45514</v>
      </c>
      <c r="F4117" s="51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10903</v>
      </c>
      <c r="D4118" t="s">
        <v>10904</v>
      </c>
      <c r="E4118" s="32">
        <f t="shared" si="192"/>
        <v>45514</v>
      </c>
      <c r="F4118" s="51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10904</v>
      </c>
      <c r="D4119" t="s">
        <v>10905</v>
      </c>
      <c r="E4119" s="32">
        <f t="shared" si="192"/>
        <v>45514</v>
      </c>
      <c r="F4119" s="51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10905</v>
      </c>
      <c r="D4120" t="s">
        <v>10906</v>
      </c>
      <c r="E4120" s="32">
        <f t="shared" si="192"/>
        <v>45514</v>
      </c>
      <c r="F4120" s="51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10906</v>
      </c>
      <c r="D4121" t="s">
        <v>10907</v>
      </c>
      <c r="E4121" s="32">
        <f t="shared" si="192"/>
        <v>45514</v>
      </c>
      <c r="F4121" s="51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10907</v>
      </c>
      <c r="D4122" t="s">
        <v>10908</v>
      </c>
      <c r="E4122" s="32">
        <f t="shared" si="192"/>
        <v>45514</v>
      </c>
      <c r="F4122" s="51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10908</v>
      </c>
      <c r="D4123" t="s">
        <v>10909</v>
      </c>
      <c r="E4123" s="32">
        <f t="shared" si="192"/>
        <v>45514</v>
      </c>
      <c r="F4123" s="51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10909</v>
      </c>
      <c r="D4124" t="s">
        <v>10910</v>
      </c>
      <c r="E4124" s="32">
        <f t="shared" si="192"/>
        <v>45514</v>
      </c>
      <c r="F4124" s="51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10910</v>
      </c>
      <c r="D4125" t="s">
        <v>10911</v>
      </c>
      <c r="E4125" s="32">
        <f t="shared" si="192"/>
        <v>45514</v>
      </c>
      <c r="F4125" s="51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10911</v>
      </c>
      <c r="D4126" t="s">
        <v>10912</v>
      </c>
      <c r="E4126" s="32">
        <f t="shared" si="192"/>
        <v>45514</v>
      </c>
      <c r="F4126" s="51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10912</v>
      </c>
      <c r="D4127" t="s">
        <v>10913</v>
      </c>
      <c r="E4127" s="32">
        <f t="shared" si="192"/>
        <v>45514</v>
      </c>
      <c r="F4127" s="51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10913</v>
      </c>
      <c r="D4128" t="s">
        <v>10914</v>
      </c>
      <c r="E4128" s="32">
        <f t="shared" si="192"/>
        <v>45514</v>
      </c>
      <c r="F4128" s="51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10914</v>
      </c>
      <c r="D4129" t="s">
        <v>10915</v>
      </c>
      <c r="E4129" s="32">
        <f t="shared" si="192"/>
        <v>45514</v>
      </c>
      <c r="F4129" s="51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10915</v>
      </c>
      <c r="D4130" t="s">
        <v>10916</v>
      </c>
      <c r="E4130" s="32">
        <f t="shared" si="192"/>
        <v>45514</v>
      </c>
      <c r="F4130" s="51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10916</v>
      </c>
      <c r="D4131" t="s">
        <v>10917</v>
      </c>
      <c r="E4131" s="32">
        <f t="shared" si="192"/>
        <v>45514</v>
      </c>
      <c r="F4131" s="51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10917</v>
      </c>
      <c r="D4132" t="s">
        <v>10918</v>
      </c>
      <c r="E4132" s="32">
        <f t="shared" si="192"/>
        <v>45514</v>
      </c>
      <c r="F4132" s="51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10918</v>
      </c>
      <c r="D4133" t="s">
        <v>10919</v>
      </c>
      <c r="E4133" s="32">
        <f t="shared" si="192"/>
        <v>45514</v>
      </c>
      <c r="F4133" s="51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10919</v>
      </c>
      <c r="D4134" t="s">
        <v>10920</v>
      </c>
      <c r="E4134" s="32">
        <f t="shared" si="192"/>
        <v>45514</v>
      </c>
      <c r="F4134" s="51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10920</v>
      </c>
      <c r="D4135" t="s">
        <v>10921</v>
      </c>
      <c r="E4135" s="32">
        <f t="shared" si="192"/>
        <v>45514</v>
      </c>
      <c r="F4135" s="51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10921</v>
      </c>
      <c r="D4136" t="s">
        <v>10922</v>
      </c>
      <c r="E4136" s="32">
        <f t="shared" si="192"/>
        <v>45514</v>
      </c>
      <c r="F4136" s="51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10922</v>
      </c>
      <c r="D4137" t="s">
        <v>10923</v>
      </c>
      <c r="E4137" s="32">
        <f t="shared" si="192"/>
        <v>45514</v>
      </c>
      <c r="F4137" s="51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10923</v>
      </c>
      <c r="D4138" t="s">
        <v>10924</v>
      </c>
      <c r="E4138" s="32">
        <f t="shared" si="192"/>
        <v>45514</v>
      </c>
      <c r="F4138" s="51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10924</v>
      </c>
      <c r="D4139" t="s">
        <v>10925</v>
      </c>
      <c r="E4139" s="32">
        <f t="shared" si="192"/>
        <v>45514</v>
      </c>
      <c r="F4139" s="51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10925</v>
      </c>
      <c r="D4140" t="s">
        <v>10926</v>
      </c>
      <c r="E4140" s="32">
        <f t="shared" si="192"/>
        <v>45514</v>
      </c>
      <c r="F4140" s="51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10926</v>
      </c>
      <c r="D4141" t="s">
        <v>10927</v>
      </c>
      <c r="E4141" s="32">
        <f t="shared" si="192"/>
        <v>45514</v>
      </c>
      <c r="F4141" s="51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10927</v>
      </c>
      <c r="D4142" t="s">
        <v>10928</v>
      </c>
      <c r="E4142" s="32">
        <f t="shared" si="192"/>
        <v>45514</v>
      </c>
      <c r="F4142" s="51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10928</v>
      </c>
      <c r="D4143" t="s">
        <v>10929</v>
      </c>
      <c r="E4143" s="32">
        <f t="shared" si="192"/>
        <v>45514</v>
      </c>
      <c r="F4143" s="51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10929</v>
      </c>
      <c r="D4144" t="s">
        <v>10930</v>
      </c>
      <c r="E4144" s="32">
        <f t="shared" si="192"/>
        <v>45514</v>
      </c>
      <c r="F4144" s="51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10930</v>
      </c>
      <c r="D4145" t="s">
        <v>10931</v>
      </c>
      <c r="E4145" s="32">
        <f t="shared" si="192"/>
        <v>45514</v>
      </c>
      <c r="F4145" s="51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10931</v>
      </c>
      <c r="D4146" t="s">
        <v>10932</v>
      </c>
      <c r="E4146" s="32">
        <f t="shared" si="192"/>
        <v>45515</v>
      </c>
      <c r="F4146" s="51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10932</v>
      </c>
      <c r="D4147" t="s">
        <v>10933</v>
      </c>
      <c r="E4147" s="32">
        <f t="shared" si="192"/>
        <v>45515</v>
      </c>
      <c r="F4147" s="51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10933</v>
      </c>
      <c r="D4148" t="s">
        <v>10934</v>
      </c>
      <c r="E4148" s="32">
        <f t="shared" si="192"/>
        <v>45515</v>
      </c>
      <c r="F4148" s="51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10934</v>
      </c>
      <c r="D4149" t="s">
        <v>10935</v>
      </c>
      <c r="E4149" s="32">
        <f t="shared" si="192"/>
        <v>45515</v>
      </c>
      <c r="F4149" s="51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10935</v>
      </c>
      <c r="D4150" t="s">
        <v>10936</v>
      </c>
      <c r="E4150" s="32">
        <f t="shared" si="192"/>
        <v>45515</v>
      </c>
      <c r="F4150" s="51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10936</v>
      </c>
      <c r="D4151" t="s">
        <v>10937</v>
      </c>
      <c r="E4151" s="32">
        <f t="shared" si="192"/>
        <v>45515</v>
      </c>
      <c r="F4151" s="51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10937</v>
      </c>
      <c r="D4152" t="s">
        <v>10938</v>
      </c>
      <c r="E4152" s="32">
        <f t="shared" si="192"/>
        <v>45515</v>
      </c>
      <c r="F4152" s="51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10938</v>
      </c>
      <c r="D4153" t="s">
        <v>10939</v>
      </c>
      <c r="E4153" s="32">
        <f t="shared" si="192"/>
        <v>45515</v>
      </c>
      <c r="F4153" s="51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10939</v>
      </c>
      <c r="D4154" t="s">
        <v>10940</v>
      </c>
      <c r="E4154" s="32">
        <f t="shared" si="192"/>
        <v>45515</v>
      </c>
      <c r="F4154" s="51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10940</v>
      </c>
      <c r="D4155" t="s">
        <v>10941</v>
      </c>
      <c r="E4155" s="32">
        <f t="shared" si="192"/>
        <v>45515</v>
      </c>
      <c r="F4155" s="51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10941</v>
      </c>
      <c r="D4156" t="s">
        <v>10942</v>
      </c>
      <c r="E4156" s="32">
        <f t="shared" si="192"/>
        <v>45515</v>
      </c>
      <c r="F4156" s="51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10942</v>
      </c>
      <c r="D4157" t="s">
        <v>10943</v>
      </c>
      <c r="E4157" s="32">
        <f t="shared" si="192"/>
        <v>45515</v>
      </c>
      <c r="F4157" s="51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10943</v>
      </c>
      <c r="D4158" t="s">
        <v>10944</v>
      </c>
      <c r="E4158" s="32">
        <f t="shared" si="192"/>
        <v>45515</v>
      </c>
      <c r="F4158" s="51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10944</v>
      </c>
      <c r="D4159" t="s">
        <v>10945</v>
      </c>
      <c r="E4159" s="32">
        <f t="shared" si="192"/>
        <v>45515</v>
      </c>
      <c r="F4159" s="51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10945</v>
      </c>
      <c r="D4160" t="s">
        <v>10946</v>
      </c>
      <c r="E4160" s="32">
        <f t="shared" si="192"/>
        <v>45515</v>
      </c>
      <c r="F4160" s="51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10946</v>
      </c>
      <c r="D4161" t="s">
        <v>10947</v>
      </c>
      <c r="E4161" s="32">
        <f t="shared" si="192"/>
        <v>45515</v>
      </c>
      <c r="F4161" s="51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10947</v>
      </c>
      <c r="D4162" t="s">
        <v>10948</v>
      </c>
      <c r="E4162" s="32">
        <f t="shared" si="192"/>
        <v>45515</v>
      </c>
      <c r="F4162" s="51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10948</v>
      </c>
      <c r="D4163" t="s">
        <v>10949</v>
      </c>
      <c r="E4163" s="32">
        <f t="shared" si="192"/>
        <v>45515</v>
      </c>
      <c r="F4163" s="51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10949</v>
      </c>
      <c r="D4164" t="s">
        <v>10950</v>
      </c>
      <c r="E4164" s="32">
        <f t="shared" ref="E4164:E4227" si="195">DATE(MID(C4164,2,4),MID(C4164,7,2),MID(C4164,10,2))</f>
        <v>45515</v>
      </c>
      <c r="F4164" s="51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10950</v>
      </c>
      <c r="D4165" t="s">
        <v>10951</v>
      </c>
      <c r="E4165" s="32">
        <f t="shared" si="195"/>
        <v>45515</v>
      </c>
      <c r="F4165" s="51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10951</v>
      </c>
      <c r="D4166" t="s">
        <v>10952</v>
      </c>
      <c r="E4166" s="32">
        <f t="shared" si="195"/>
        <v>45515</v>
      </c>
      <c r="F4166" s="51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10952</v>
      </c>
      <c r="D4167" t="s">
        <v>10953</v>
      </c>
      <c r="E4167" s="32">
        <f t="shared" si="195"/>
        <v>45515</v>
      </c>
      <c r="F4167" s="51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10953</v>
      </c>
      <c r="D4168" t="s">
        <v>10954</v>
      </c>
      <c r="E4168" s="32">
        <f t="shared" si="195"/>
        <v>45515</v>
      </c>
      <c r="F4168" s="51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10954</v>
      </c>
      <c r="D4169" t="s">
        <v>10955</v>
      </c>
      <c r="E4169" s="32">
        <f t="shared" si="195"/>
        <v>45515</v>
      </c>
      <c r="F4169" s="51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10955</v>
      </c>
      <c r="D4170" t="s">
        <v>10956</v>
      </c>
      <c r="E4170" s="32">
        <f t="shared" si="195"/>
        <v>45515</v>
      </c>
      <c r="F4170" s="51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10956</v>
      </c>
      <c r="D4171" t="s">
        <v>10957</v>
      </c>
      <c r="E4171" s="32">
        <f t="shared" si="195"/>
        <v>45515</v>
      </c>
      <c r="F4171" s="51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10957</v>
      </c>
      <c r="D4172" t="s">
        <v>10958</v>
      </c>
      <c r="E4172" s="32">
        <f t="shared" si="195"/>
        <v>45515</v>
      </c>
      <c r="F4172" s="51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10958</v>
      </c>
      <c r="D4173" t="s">
        <v>10959</v>
      </c>
      <c r="E4173" s="32">
        <f t="shared" si="195"/>
        <v>45515</v>
      </c>
      <c r="F4173" s="51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10959</v>
      </c>
      <c r="D4174" t="s">
        <v>10960</v>
      </c>
      <c r="E4174" s="32">
        <f t="shared" si="195"/>
        <v>45515</v>
      </c>
      <c r="F4174" s="51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10960</v>
      </c>
      <c r="D4175" t="s">
        <v>10961</v>
      </c>
      <c r="E4175" s="32">
        <f t="shared" si="195"/>
        <v>45515</v>
      </c>
      <c r="F4175" s="51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10961</v>
      </c>
      <c r="D4176" t="s">
        <v>10962</v>
      </c>
      <c r="E4176" s="32">
        <f t="shared" si="195"/>
        <v>45515</v>
      </c>
      <c r="F4176" s="51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10962</v>
      </c>
      <c r="D4177" t="s">
        <v>10963</v>
      </c>
      <c r="E4177" s="32">
        <f t="shared" si="195"/>
        <v>45515</v>
      </c>
      <c r="F4177" s="51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10963</v>
      </c>
      <c r="D4178" t="s">
        <v>10964</v>
      </c>
      <c r="E4178" s="32">
        <f t="shared" si="195"/>
        <v>45515</v>
      </c>
      <c r="F4178" s="51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10964</v>
      </c>
      <c r="D4179" t="s">
        <v>10965</v>
      </c>
      <c r="E4179" s="32">
        <f t="shared" si="195"/>
        <v>45515</v>
      </c>
      <c r="F4179" s="51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10965</v>
      </c>
      <c r="D4180" t="s">
        <v>10966</v>
      </c>
      <c r="E4180" s="32">
        <f t="shared" si="195"/>
        <v>45515</v>
      </c>
      <c r="F4180" s="51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10966</v>
      </c>
      <c r="D4181" t="s">
        <v>10967</v>
      </c>
      <c r="E4181" s="32">
        <f t="shared" si="195"/>
        <v>45515</v>
      </c>
      <c r="F4181" s="51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10967</v>
      </c>
      <c r="D4182" t="s">
        <v>10968</v>
      </c>
      <c r="E4182" s="32">
        <f t="shared" si="195"/>
        <v>45515</v>
      </c>
      <c r="F4182" s="51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10968</v>
      </c>
      <c r="D4183" t="s">
        <v>10969</v>
      </c>
      <c r="E4183" s="32">
        <f t="shared" si="195"/>
        <v>45515</v>
      </c>
      <c r="F4183" s="51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10969</v>
      </c>
      <c r="D4184" t="s">
        <v>10970</v>
      </c>
      <c r="E4184" s="32">
        <f t="shared" si="195"/>
        <v>45515</v>
      </c>
      <c r="F4184" s="51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10970</v>
      </c>
      <c r="D4185" t="s">
        <v>10971</v>
      </c>
      <c r="E4185" s="32">
        <f t="shared" si="195"/>
        <v>45515</v>
      </c>
      <c r="F4185" s="51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10971</v>
      </c>
      <c r="D4186" t="s">
        <v>10972</v>
      </c>
      <c r="E4186" s="32">
        <f t="shared" si="195"/>
        <v>45515</v>
      </c>
      <c r="F4186" s="51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10972</v>
      </c>
      <c r="D4187" t="s">
        <v>10973</v>
      </c>
      <c r="E4187" s="32">
        <f t="shared" si="195"/>
        <v>45515</v>
      </c>
      <c r="F4187" s="51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10973</v>
      </c>
      <c r="D4188" t="s">
        <v>10974</v>
      </c>
      <c r="E4188" s="32">
        <f t="shared" si="195"/>
        <v>45515</v>
      </c>
      <c r="F4188" s="51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10974</v>
      </c>
      <c r="D4189" t="s">
        <v>10975</v>
      </c>
      <c r="E4189" s="32">
        <f t="shared" si="195"/>
        <v>45515</v>
      </c>
      <c r="F4189" s="51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10975</v>
      </c>
      <c r="D4190" t="s">
        <v>10976</v>
      </c>
      <c r="E4190" s="32">
        <f t="shared" si="195"/>
        <v>45515</v>
      </c>
      <c r="F4190" s="51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10976</v>
      </c>
      <c r="D4191" t="s">
        <v>10977</v>
      </c>
      <c r="E4191" s="32">
        <f t="shared" si="195"/>
        <v>45515</v>
      </c>
      <c r="F4191" s="51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10977</v>
      </c>
      <c r="D4192" t="s">
        <v>10978</v>
      </c>
      <c r="E4192" s="32">
        <f t="shared" si="195"/>
        <v>45515</v>
      </c>
      <c r="F4192" s="51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10978</v>
      </c>
      <c r="D4193" t="s">
        <v>10979</v>
      </c>
      <c r="E4193" s="32">
        <f t="shared" si="195"/>
        <v>45515</v>
      </c>
      <c r="F4193" s="51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10979</v>
      </c>
      <c r="D4194" t="s">
        <v>10980</v>
      </c>
      <c r="E4194" s="32">
        <f t="shared" si="195"/>
        <v>45516</v>
      </c>
      <c r="F4194" s="51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10980</v>
      </c>
      <c r="D4195" t="s">
        <v>4013</v>
      </c>
      <c r="E4195" s="32">
        <f t="shared" si="195"/>
        <v>45516</v>
      </c>
      <c r="F4195" s="51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4013</v>
      </c>
      <c r="D4196" t="s">
        <v>4014</v>
      </c>
      <c r="E4196" s="32">
        <f t="shared" si="195"/>
        <v>45516</v>
      </c>
      <c r="F4196" s="51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4014</v>
      </c>
      <c r="D4197" t="s">
        <v>4015</v>
      </c>
      <c r="E4197" s="32">
        <f t="shared" si="195"/>
        <v>45516</v>
      </c>
      <c r="F4197" s="51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4015</v>
      </c>
      <c r="D4198" t="s">
        <v>4016</v>
      </c>
      <c r="E4198" s="32">
        <f t="shared" si="195"/>
        <v>45516</v>
      </c>
      <c r="F4198" s="51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4016</v>
      </c>
      <c r="D4199" t="s">
        <v>4017</v>
      </c>
      <c r="E4199" s="32">
        <f t="shared" si="195"/>
        <v>45516</v>
      </c>
      <c r="F4199" s="51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4017</v>
      </c>
      <c r="D4200" t="s">
        <v>4018</v>
      </c>
      <c r="E4200" s="32">
        <f t="shared" si="195"/>
        <v>45516</v>
      </c>
      <c r="F4200" s="51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4018</v>
      </c>
      <c r="D4201" t="s">
        <v>4019</v>
      </c>
      <c r="E4201" s="32">
        <f t="shared" si="195"/>
        <v>45516</v>
      </c>
      <c r="F4201" s="51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4019</v>
      </c>
      <c r="D4202" t="s">
        <v>4020</v>
      </c>
      <c r="E4202" s="32">
        <f t="shared" si="195"/>
        <v>45516</v>
      </c>
      <c r="F4202" s="51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4020</v>
      </c>
      <c r="D4203" t="s">
        <v>4021</v>
      </c>
      <c r="E4203" s="32">
        <f t="shared" si="195"/>
        <v>45516</v>
      </c>
      <c r="F4203" s="51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4021</v>
      </c>
      <c r="D4204" t="s">
        <v>4022</v>
      </c>
      <c r="E4204" s="32">
        <f t="shared" si="195"/>
        <v>45516</v>
      </c>
      <c r="F4204" s="51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4022</v>
      </c>
      <c r="D4205" t="s">
        <v>4023</v>
      </c>
      <c r="E4205" s="32">
        <f t="shared" si="195"/>
        <v>45516</v>
      </c>
      <c r="F4205" s="51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4023</v>
      </c>
      <c r="D4206" t="s">
        <v>4024</v>
      </c>
      <c r="E4206" s="32">
        <f t="shared" si="195"/>
        <v>45516</v>
      </c>
      <c r="F4206" s="51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4024</v>
      </c>
      <c r="D4207" t="s">
        <v>4025</v>
      </c>
      <c r="E4207" s="32">
        <f t="shared" si="195"/>
        <v>45516</v>
      </c>
      <c r="F4207" s="51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4025</v>
      </c>
      <c r="D4208" t="s">
        <v>4026</v>
      </c>
      <c r="E4208" s="32">
        <f t="shared" si="195"/>
        <v>45516</v>
      </c>
      <c r="F4208" s="51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4026</v>
      </c>
      <c r="D4209" t="s">
        <v>4027</v>
      </c>
      <c r="E4209" s="32">
        <f t="shared" si="195"/>
        <v>45516</v>
      </c>
      <c r="F4209" s="51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4027</v>
      </c>
      <c r="D4210" t="s">
        <v>4028</v>
      </c>
      <c r="E4210" s="32">
        <f t="shared" si="195"/>
        <v>45516</v>
      </c>
      <c r="F4210" s="51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4028</v>
      </c>
      <c r="D4211" t="s">
        <v>4029</v>
      </c>
      <c r="E4211" s="32">
        <f t="shared" si="195"/>
        <v>45516</v>
      </c>
      <c r="F4211" s="51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4029</v>
      </c>
      <c r="D4212" t="s">
        <v>4030</v>
      </c>
      <c r="E4212" s="32">
        <f t="shared" si="195"/>
        <v>45516</v>
      </c>
      <c r="F4212" s="51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4030</v>
      </c>
      <c r="D4213" t="s">
        <v>4031</v>
      </c>
      <c r="E4213" s="32">
        <f t="shared" si="195"/>
        <v>45516</v>
      </c>
      <c r="F4213" s="51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4031</v>
      </c>
      <c r="D4214" t="s">
        <v>4032</v>
      </c>
      <c r="E4214" s="32">
        <f t="shared" si="195"/>
        <v>45516</v>
      </c>
      <c r="F4214" s="51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4032</v>
      </c>
      <c r="D4215" t="s">
        <v>4033</v>
      </c>
      <c r="E4215" s="32">
        <f t="shared" si="195"/>
        <v>45516</v>
      </c>
      <c r="F4215" s="51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4033</v>
      </c>
      <c r="D4216" t="s">
        <v>4034</v>
      </c>
      <c r="E4216" s="32">
        <f t="shared" si="195"/>
        <v>45516</v>
      </c>
      <c r="F4216" s="51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4034</v>
      </c>
      <c r="D4217" t="s">
        <v>4035</v>
      </c>
      <c r="E4217" s="32">
        <f t="shared" si="195"/>
        <v>45516</v>
      </c>
      <c r="F4217" s="51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4035</v>
      </c>
      <c r="D4218" t="s">
        <v>4036</v>
      </c>
      <c r="E4218" s="32">
        <f t="shared" si="195"/>
        <v>45516</v>
      </c>
      <c r="F4218" s="51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4036</v>
      </c>
      <c r="D4219" t="s">
        <v>4037</v>
      </c>
      <c r="E4219" s="32">
        <f t="shared" si="195"/>
        <v>45516</v>
      </c>
      <c r="F4219" s="51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4037</v>
      </c>
      <c r="D4220" t="s">
        <v>4038</v>
      </c>
      <c r="E4220" s="32">
        <f t="shared" si="195"/>
        <v>45516</v>
      </c>
      <c r="F4220" s="51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4038</v>
      </c>
      <c r="D4221" t="s">
        <v>4039</v>
      </c>
      <c r="E4221" s="32">
        <f t="shared" si="195"/>
        <v>45516</v>
      </c>
      <c r="F4221" s="51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4039</v>
      </c>
      <c r="D4222" t="s">
        <v>4040</v>
      </c>
      <c r="E4222" s="32">
        <f t="shared" si="195"/>
        <v>45516</v>
      </c>
      <c r="F4222" s="51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4040</v>
      </c>
      <c r="D4223" t="s">
        <v>4041</v>
      </c>
      <c r="E4223" s="32">
        <f t="shared" si="195"/>
        <v>45516</v>
      </c>
      <c r="F4223" s="51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4041</v>
      </c>
      <c r="D4224" t="s">
        <v>4042</v>
      </c>
      <c r="E4224" s="32">
        <f t="shared" si="195"/>
        <v>45516</v>
      </c>
      <c r="F4224" s="51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4042</v>
      </c>
      <c r="D4225" t="s">
        <v>4043</v>
      </c>
      <c r="E4225" s="32">
        <f t="shared" si="195"/>
        <v>45516</v>
      </c>
      <c r="F4225" s="51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4043</v>
      </c>
      <c r="D4226" t="s">
        <v>4044</v>
      </c>
      <c r="E4226" s="32">
        <f t="shared" si="195"/>
        <v>45516</v>
      </c>
      <c r="F4226" s="51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4044</v>
      </c>
      <c r="D4227" t="s">
        <v>4045</v>
      </c>
      <c r="E4227" s="32">
        <f t="shared" si="195"/>
        <v>45516</v>
      </c>
      <c r="F4227" s="51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4045</v>
      </c>
      <c r="D4228" t="s">
        <v>4046</v>
      </c>
      <c r="E4228" s="32">
        <f t="shared" ref="E4228:E4291" si="198">DATE(MID(C4228,2,4),MID(C4228,7,2),MID(C4228,10,2))</f>
        <v>45516</v>
      </c>
      <c r="F4228" s="51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4046</v>
      </c>
      <c r="D4229" t="s">
        <v>4047</v>
      </c>
      <c r="E4229" s="32">
        <f t="shared" si="198"/>
        <v>45516</v>
      </c>
      <c r="F4229" s="51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4047</v>
      </c>
      <c r="D4230" t="s">
        <v>4048</v>
      </c>
      <c r="E4230" s="32">
        <f t="shared" si="198"/>
        <v>45516</v>
      </c>
      <c r="F4230" s="51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4048</v>
      </c>
      <c r="D4231" t="s">
        <v>4049</v>
      </c>
      <c r="E4231" s="32">
        <f t="shared" si="198"/>
        <v>45516</v>
      </c>
      <c r="F4231" s="51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4049</v>
      </c>
      <c r="D4232" t="s">
        <v>4050</v>
      </c>
      <c r="E4232" s="32">
        <f t="shared" si="198"/>
        <v>45516</v>
      </c>
      <c r="F4232" s="51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4050</v>
      </c>
      <c r="D4233" t="s">
        <v>4051</v>
      </c>
      <c r="E4233" s="32">
        <f t="shared" si="198"/>
        <v>45516</v>
      </c>
      <c r="F4233" s="51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4051</v>
      </c>
      <c r="D4234" t="s">
        <v>4052</v>
      </c>
      <c r="E4234" s="32">
        <f t="shared" si="198"/>
        <v>45516</v>
      </c>
      <c r="F4234" s="51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4052</v>
      </c>
      <c r="D4235" t="s">
        <v>4053</v>
      </c>
      <c r="E4235" s="32">
        <f t="shared" si="198"/>
        <v>45516</v>
      </c>
      <c r="F4235" s="51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4053</v>
      </c>
      <c r="D4236" t="s">
        <v>4054</v>
      </c>
      <c r="E4236" s="32">
        <f t="shared" si="198"/>
        <v>45516</v>
      </c>
      <c r="F4236" s="51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4054</v>
      </c>
      <c r="D4237" t="s">
        <v>4055</v>
      </c>
      <c r="E4237" s="32">
        <f t="shared" si="198"/>
        <v>45516</v>
      </c>
      <c r="F4237" s="51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4055</v>
      </c>
      <c r="D4238" t="s">
        <v>4056</v>
      </c>
      <c r="E4238" s="32">
        <f t="shared" si="198"/>
        <v>45516</v>
      </c>
      <c r="F4238" s="51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4056</v>
      </c>
      <c r="D4239" t="s">
        <v>4057</v>
      </c>
      <c r="E4239" s="32">
        <f t="shared" si="198"/>
        <v>45516</v>
      </c>
      <c r="F4239" s="51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4057</v>
      </c>
      <c r="D4240" t="s">
        <v>4058</v>
      </c>
      <c r="E4240" s="32">
        <f t="shared" si="198"/>
        <v>45516</v>
      </c>
      <c r="F4240" s="51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4058</v>
      </c>
      <c r="D4241" t="s">
        <v>4059</v>
      </c>
      <c r="E4241" s="32">
        <f t="shared" si="198"/>
        <v>45516</v>
      </c>
      <c r="F4241" s="51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4059</v>
      </c>
      <c r="D4242" t="s">
        <v>4060</v>
      </c>
      <c r="E4242" s="32">
        <f t="shared" si="198"/>
        <v>45517</v>
      </c>
      <c r="F4242" s="51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4060</v>
      </c>
      <c r="D4243" t="s">
        <v>4061</v>
      </c>
      <c r="E4243" s="32">
        <f t="shared" si="198"/>
        <v>45517</v>
      </c>
      <c r="F4243" s="51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4061</v>
      </c>
      <c r="D4244" t="s">
        <v>4062</v>
      </c>
      <c r="E4244" s="32">
        <f t="shared" si="198"/>
        <v>45517</v>
      </c>
      <c r="F4244" s="51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4062</v>
      </c>
      <c r="D4245" t="s">
        <v>4063</v>
      </c>
      <c r="E4245" s="32">
        <f t="shared" si="198"/>
        <v>45517</v>
      </c>
      <c r="F4245" s="51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4063</v>
      </c>
      <c r="D4246" t="s">
        <v>4064</v>
      </c>
      <c r="E4246" s="32">
        <f t="shared" si="198"/>
        <v>45517</v>
      </c>
      <c r="F4246" s="51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4064</v>
      </c>
      <c r="D4247" t="s">
        <v>4065</v>
      </c>
      <c r="E4247" s="32">
        <f t="shared" si="198"/>
        <v>45517</v>
      </c>
      <c r="F4247" s="51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4065</v>
      </c>
      <c r="D4248" t="s">
        <v>4066</v>
      </c>
      <c r="E4248" s="32">
        <f t="shared" si="198"/>
        <v>45517</v>
      </c>
      <c r="F4248" s="51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4066</v>
      </c>
      <c r="D4249" t="s">
        <v>4067</v>
      </c>
      <c r="E4249" s="32">
        <f t="shared" si="198"/>
        <v>45517</v>
      </c>
      <c r="F4249" s="51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4067</v>
      </c>
      <c r="D4250" t="s">
        <v>4068</v>
      </c>
      <c r="E4250" s="32">
        <f t="shared" si="198"/>
        <v>45517</v>
      </c>
      <c r="F4250" s="51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4068</v>
      </c>
      <c r="D4251" t="s">
        <v>4069</v>
      </c>
      <c r="E4251" s="32">
        <f t="shared" si="198"/>
        <v>45517</v>
      </c>
      <c r="F4251" s="51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4069</v>
      </c>
      <c r="D4252" t="s">
        <v>4070</v>
      </c>
      <c r="E4252" s="32">
        <f t="shared" si="198"/>
        <v>45517</v>
      </c>
      <c r="F4252" s="51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4070</v>
      </c>
      <c r="D4253" t="s">
        <v>4071</v>
      </c>
      <c r="E4253" s="32">
        <f t="shared" si="198"/>
        <v>45517</v>
      </c>
      <c r="F4253" s="51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4071</v>
      </c>
      <c r="D4254" t="s">
        <v>4072</v>
      </c>
      <c r="E4254" s="32">
        <f t="shared" si="198"/>
        <v>45517</v>
      </c>
      <c r="F4254" s="51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4072</v>
      </c>
      <c r="D4255" t="s">
        <v>4073</v>
      </c>
      <c r="E4255" s="32">
        <f t="shared" si="198"/>
        <v>45517</v>
      </c>
      <c r="F4255" s="51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4073</v>
      </c>
      <c r="D4256" t="s">
        <v>4074</v>
      </c>
      <c r="E4256" s="32">
        <f t="shared" si="198"/>
        <v>45517</v>
      </c>
      <c r="F4256" s="51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4074</v>
      </c>
      <c r="D4257" t="s">
        <v>4075</v>
      </c>
      <c r="E4257" s="32">
        <f t="shared" si="198"/>
        <v>45517</v>
      </c>
      <c r="F4257" s="51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4075</v>
      </c>
      <c r="D4258" t="s">
        <v>4076</v>
      </c>
      <c r="E4258" s="32">
        <f t="shared" si="198"/>
        <v>45517</v>
      </c>
      <c r="F4258" s="51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4076</v>
      </c>
      <c r="D4259" t="s">
        <v>4077</v>
      </c>
      <c r="E4259" s="32">
        <f t="shared" si="198"/>
        <v>45517</v>
      </c>
      <c r="F4259" s="51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4077</v>
      </c>
      <c r="D4260" t="s">
        <v>4078</v>
      </c>
      <c r="E4260" s="32">
        <f t="shared" si="198"/>
        <v>45517</v>
      </c>
      <c r="F4260" s="51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4078</v>
      </c>
      <c r="D4261" t="s">
        <v>4079</v>
      </c>
      <c r="E4261" s="32">
        <f t="shared" si="198"/>
        <v>45517</v>
      </c>
      <c r="F4261" s="51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4079</v>
      </c>
      <c r="D4262" t="s">
        <v>4080</v>
      </c>
      <c r="E4262" s="32">
        <f t="shared" si="198"/>
        <v>45517</v>
      </c>
      <c r="F4262" s="51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4080</v>
      </c>
      <c r="D4263" t="s">
        <v>4081</v>
      </c>
      <c r="E4263" s="32">
        <f t="shared" si="198"/>
        <v>45517</v>
      </c>
      <c r="F4263" s="51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4081</v>
      </c>
      <c r="D4264" t="s">
        <v>4082</v>
      </c>
      <c r="E4264" s="32">
        <f t="shared" si="198"/>
        <v>45517</v>
      </c>
      <c r="F4264" s="51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4082</v>
      </c>
      <c r="D4265" t="s">
        <v>4083</v>
      </c>
      <c r="E4265" s="32">
        <f t="shared" si="198"/>
        <v>45517</v>
      </c>
      <c r="F4265" s="51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4083</v>
      </c>
      <c r="D4266" t="s">
        <v>4084</v>
      </c>
      <c r="E4266" s="32">
        <f t="shared" si="198"/>
        <v>45517</v>
      </c>
      <c r="F4266" s="51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4084</v>
      </c>
      <c r="D4267" t="s">
        <v>4085</v>
      </c>
      <c r="E4267" s="32">
        <f t="shared" si="198"/>
        <v>45517</v>
      </c>
      <c r="F4267" s="51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4085</v>
      </c>
      <c r="D4268" t="s">
        <v>4086</v>
      </c>
      <c r="E4268" s="32">
        <f t="shared" si="198"/>
        <v>45517</v>
      </c>
      <c r="F4268" s="51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4086</v>
      </c>
      <c r="D4269" t="s">
        <v>4087</v>
      </c>
      <c r="E4269" s="32">
        <f t="shared" si="198"/>
        <v>45517</v>
      </c>
      <c r="F4269" s="51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4087</v>
      </c>
      <c r="D4270" t="s">
        <v>4088</v>
      </c>
      <c r="E4270" s="32">
        <f t="shared" si="198"/>
        <v>45517</v>
      </c>
      <c r="F4270" s="51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4088</v>
      </c>
      <c r="D4271" t="s">
        <v>4089</v>
      </c>
      <c r="E4271" s="32">
        <f t="shared" si="198"/>
        <v>45517</v>
      </c>
      <c r="F4271" s="51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4089</v>
      </c>
      <c r="D4272" t="s">
        <v>4090</v>
      </c>
      <c r="E4272" s="32">
        <f t="shared" si="198"/>
        <v>45517</v>
      </c>
      <c r="F4272" s="51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4090</v>
      </c>
      <c r="D4273" t="s">
        <v>4091</v>
      </c>
      <c r="E4273" s="32">
        <f t="shared" si="198"/>
        <v>45517</v>
      </c>
      <c r="F4273" s="51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4091</v>
      </c>
      <c r="D4274" t="s">
        <v>4092</v>
      </c>
      <c r="E4274" s="32">
        <f t="shared" si="198"/>
        <v>45517</v>
      </c>
      <c r="F4274" s="51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4092</v>
      </c>
      <c r="D4275" t="s">
        <v>4093</v>
      </c>
      <c r="E4275" s="32">
        <f t="shared" si="198"/>
        <v>45517</v>
      </c>
      <c r="F4275" s="51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4093</v>
      </c>
      <c r="D4276" t="s">
        <v>4094</v>
      </c>
      <c r="E4276" s="32">
        <f t="shared" si="198"/>
        <v>45517</v>
      </c>
      <c r="F4276" s="51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4094</v>
      </c>
      <c r="D4277" t="s">
        <v>4095</v>
      </c>
      <c r="E4277" s="32">
        <f t="shared" si="198"/>
        <v>45517</v>
      </c>
      <c r="F4277" s="51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4095</v>
      </c>
      <c r="D4278" t="s">
        <v>4096</v>
      </c>
      <c r="E4278" s="32">
        <f t="shared" si="198"/>
        <v>45517</v>
      </c>
      <c r="F4278" s="51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4096</v>
      </c>
      <c r="D4279" t="s">
        <v>4097</v>
      </c>
      <c r="E4279" s="32">
        <f t="shared" si="198"/>
        <v>45517</v>
      </c>
      <c r="F4279" s="51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4097</v>
      </c>
      <c r="D4280" t="s">
        <v>4098</v>
      </c>
      <c r="E4280" s="32">
        <f t="shared" si="198"/>
        <v>45517</v>
      </c>
      <c r="F4280" s="51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4098</v>
      </c>
      <c r="D4281" t="s">
        <v>4099</v>
      </c>
      <c r="E4281" s="32">
        <f t="shared" si="198"/>
        <v>45517</v>
      </c>
      <c r="F4281" s="51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4099</v>
      </c>
      <c r="D4282" t="s">
        <v>4100</v>
      </c>
      <c r="E4282" s="32">
        <f t="shared" si="198"/>
        <v>45517</v>
      </c>
      <c r="F4282" s="51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4100</v>
      </c>
      <c r="D4283" t="s">
        <v>4101</v>
      </c>
      <c r="E4283" s="32">
        <f t="shared" si="198"/>
        <v>45517</v>
      </c>
      <c r="F4283" s="51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4101</v>
      </c>
      <c r="D4284" t="s">
        <v>4102</v>
      </c>
      <c r="E4284" s="32">
        <f t="shared" si="198"/>
        <v>45517</v>
      </c>
      <c r="F4284" s="51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4102</v>
      </c>
      <c r="D4285" t="s">
        <v>4103</v>
      </c>
      <c r="E4285" s="32">
        <f t="shared" si="198"/>
        <v>45517</v>
      </c>
      <c r="F4285" s="51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4103</v>
      </c>
      <c r="D4286" t="s">
        <v>4104</v>
      </c>
      <c r="E4286" s="32">
        <f t="shared" si="198"/>
        <v>45517</v>
      </c>
      <c r="F4286" s="51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4104</v>
      </c>
      <c r="D4287" t="s">
        <v>4105</v>
      </c>
      <c r="E4287" s="32">
        <f t="shared" si="198"/>
        <v>45517</v>
      </c>
      <c r="F4287" s="51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4105</v>
      </c>
      <c r="D4288" t="s">
        <v>4106</v>
      </c>
      <c r="E4288" s="32">
        <f t="shared" si="198"/>
        <v>45517</v>
      </c>
      <c r="F4288" s="51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4106</v>
      </c>
      <c r="D4289" t="s">
        <v>4107</v>
      </c>
      <c r="E4289" s="32">
        <f t="shared" si="198"/>
        <v>45517</v>
      </c>
      <c r="F4289" s="51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4107</v>
      </c>
      <c r="D4290" t="s">
        <v>4108</v>
      </c>
      <c r="E4290" s="32">
        <f t="shared" si="198"/>
        <v>45518</v>
      </c>
      <c r="F4290" s="51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4108</v>
      </c>
      <c r="D4291" t="s">
        <v>4109</v>
      </c>
      <c r="E4291" s="32">
        <f t="shared" si="198"/>
        <v>45518</v>
      </c>
      <c r="F4291" s="51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4109</v>
      </c>
      <c r="D4292" t="s">
        <v>4110</v>
      </c>
      <c r="E4292" s="32">
        <f t="shared" ref="E4292:E4355" si="201">DATE(MID(C4292,2,4),MID(C4292,7,2),MID(C4292,10,2))</f>
        <v>45518</v>
      </c>
      <c r="F4292" s="51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4110</v>
      </c>
      <c r="D4293" t="s">
        <v>4111</v>
      </c>
      <c r="E4293" s="32">
        <f t="shared" si="201"/>
        <v>45518</v>
      </c>
      <c r="F4293" s="51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4111</v>
      </c>
      <c r="D4294" t="s">
        <v>4112</v>
      </c>
      <c r="E4294" s="32">
        <f t="shared" si="201"/>
        <v>45518</v>
      </c>
      <c r="F4294" s="51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4112</v>
      </c>
      <c r="D4295" t="s">
        <v>4113</v>
      </c>
      <c r="E4295" s="32">
        <f t="shared" si="201"/>
        <v>45518</v>
      </c>
      <c r="F4295" s="51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4113</v>
      </c>
      <c r="D4296" t="s">
        <v>4114</v>
      </c>
      <c r="E4296" s="32">
        <f t="shared" si="201"/>
        <v>45518</v>
      </c>
      <c r="F4296" s="51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4114</v>
      </c>
      <c r="D4297" t="s">
        <v>4115</v>
      </c>
      <c r="E4297" s="32">
        <f t="shared" si="201"/>
        <v>45518</v>
      </c>
      <c r="F4297" s="51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4115</v>
      </c>
      <c r="D4298" t="s">
        <v>4116</v>
      </c>
      <c r="E4298" s="32">
        <f t="shared" si="201"/>
        <v>45518</v>
      </c>
      <c r="F4298" s="51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4116</v>
      </c>
      <c r="D4299" t="s">
        <v>4117</v>
      </c>
      <c r="E4299" s="32">
        <f t="shared" si="201"/>
        <v>45518</v>
      </c>
      <c r="F4299" s="51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4117</v>
      </c>
      <c r="D4300" t="s">
        <v>4118</v>
      </c>
      <c r="E4300" s="32">
        <f t="shared" si="201"/>
        <v>45518</v>
      </c>
      <c r="F4300" s="51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4118</v>
      </c>
      <c r="D4301" t="s">
        <v>4119</v>
      </c>
      <c r="E4301" s="32">
        <f t="shared" si="201"/>
        <v>45518</v>
      </c>
      <c r="F4301" s="51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4119</v>
      </c>
      <c r="D4302" t="s">
        <v>4120</v>
      </c>
      <c r="E4302" s="32">
        <f t="shared" si="201"/>
        <v>45518</v>
      </c>
      <c r="F4302" s="51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4120</v>
      </c>
      <c r="D4303" t="s">
        <v>4121</v>
      </c>
      <c r="E4303" s="32">
        <f t="shared" si="201"/>
        <v>45518</v>
      </c>
      <c r="F4303" s="51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4121</v>
      </c>
      <c r="D4304" t="s">
        <v>4122</v>
      </c>
      <c r="E4304" s="32">
        <f t="shared" si="201"/>
        <v>45518</v>
      </c>
      <c r="F4304" s="51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4122</v>
      </c>
      <c r="D4305" t="s">
        <v>4123</v>
      </c>
      <c r="E4305" s="32">
        <f t="shared" si="201"/>
        <v>45518</v>
      </c>
      <c r="F4305" s="51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4123</v>
      </c>
      <c r="D4306" t="s">
        <v>4124</v>
      </c>
      <c r="E4306" s="32">
        <f t="shared" si="201"/>
        <v>45518</v>
      </c>
      <c r="F4306" s="51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4124</v>
      </c>
      <c r="D4307" t="s">
        <v>4125</v>
      </c>
      <c r="E4307" s="32">
        <f t="shared" si="201"/>
        <v>45518</v>
      </c>
      <c r="F4307" s="51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4125</v>
      </c>
      <c r="D4308" t="s">
        <v>4126</v>
      </c>
      <c r="E4308" s="32">
        <f t="shared" si="201"/>
        <v>45518</v>
      </c>
      <c r="F4308" s="51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4126</v>
      </c>
      <c r="D4309" t="s">
        <v>4127</v>
      </c>
      <c r="E4309" s="32">
        <f t="shared" si="201"/>
        <v>45518</v>
      </c>
      <c r="F4309" s="51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4127</v>
      </c>
      <c r="D4310" t="s">
        <v>4128</v>
      </c>
      <c r="E4310" s="32">
        <f t="shared" si="201"/>
        <v>45518</v>
      </c>
      <c r="F4310" s="51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4128</v>
      </c>
      <c r="D4311" t="s">
        <v>4129</v>
      </c>
      <c r="E4311" s="32">
        <f t="shared" si="201"/>
        <v>45518</v>
      </c>
      <c r="F4311" s="51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4129</v>
      </c>
      <c r="D4312" t="s">
        <v>4130</v>
      </c>
      <c r="E4312" s="32">
        <f t="shared" si="201"/>
        <v>45518</v>
      </c>
      <c r="F4312" s="51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4130</v>
      </c>
      <c r="D4313" t="s">
        <v>4131</v>
      </c>
      <c r="E4313" s="32">
        <f t="shared" si="201"/>
        <v>45518</v>
      </c>
      <c r="F4313" s="51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4131</v>
      </c>
      <c r="D4314" t="s">
        <v>4132</v>
      </c>
      <c r="E4314" s="32">
        <f t="shared" si="201"/>
        <v>45518</v>
      </c>
      <c r="F4314" s="51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4132</v>
      </c>
      <c r="D4315" t="s">
        <v>4133</v>
      </c>
      <c r="E4315" s="32">
        <f t="shared" si="201"/>
        <v>45518</v>
      </c>
      <c r="F4315" s="51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4133</v>
      </c>
      <c r="D4316" t="s">
        <v>4134</v>
      </c>
      <c r="E4316" s="32">
        <f t="shared" si="201"/>
        <v>45518</v>
      </c>
      <c r="F4316" s="51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4134</v>
      </c>
      <c r="D4317" t="s">
        <v>4135</v>
      </c>
      <c r="E4317" s="32">
        <f t="shared" si="201"/>
        <v>45518</v>
      </c>
      <c r="F4317" s="51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4135</v>
      </c>
      <c r="D4318" t="s">
        <v>4136</v>
      </c>
      <c r="E4318" s="32">
        <f t="shared" si="201"/>
        <v>45518</v>
      </c>
      <c r="F4318" s="51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4136</v>
      </c>
      <c r="D4319" t="s">
        <v>4137</v>
      </c>
      <c r="E4319" s="32">
        <f t="shared" si="201"/>
        <v>45518</v>
      </c>
      <c r="F4319" s="51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4137</v>
      </c>
      <c r="D4320" t="s">
        <v>4138</v>
      </c>
      <c r="E4320" s="32">
        <f t="shared" si="201"/>
        <v>45518</v>
      </c>
      <c r="F4320" s="51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4138</v>
      </c>
      <c r="D4321" t="s">
        <v>4139</v>
      </c>
      <c r="E4321" s="32">
        <f t="shared" si="201"/>
        <v>45518</v>
      </c>
      <c r="F4321" s="51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4139</v>
      </c>
      <c r="D4322" t="s">
        <v>4140</v>
      </c>
      <c r="E4322" s="32">
        <f t="shared" si="201"/>
        <v>45518</v>
      </c>
      <c r="F4322" s="51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4140</v>
      </c>
      <c r="D4323" t="s">
        <v>4141</v>
      </c>
      <c r="E4323" s="32">
        <f t="shared" si="201"/>
        <v>45518</v>
      </c>
      <c r="F4323" s="51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4141</v>
      </c>
      <c r="D4324" t="s">
        <v>4142</v>
      </c>
      <c r="E4324" s="32">
        <f t="shared" si="201"/>
        <v>45518</v>
      </c>
      <c r="F4324" s="51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4142</v>
      </c>
      <c r="D4325" t="s">
        <v>4143</v>
      </c>
      <c r="E4325" s="32">
        <f t="shared" si="201"/>
        <v>45518</v>
      </c>
      <c r="F4325" s="51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4143</v>
      </c>
      <c r="D4326" t="s">
        <v>4144</v>
      </c>
      <c r="E4326" s="32">
        <f t="shared" si="201"/>
        <v>45518</v>
      </c>
      <c r="F4326" s="51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4144</v>
      </c>
      <c r="D4327" t="s">
        <v>4145</v>
      </c>
      <c r="E4327" s="32">
        <f t="shared" si="201"/>
        <v>45518</v>
      </c>
      <c r="F4327" s="51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4145</v>
      </c>
      <c r="D4328" t="s">
        <v>4146</v>
      </c>
      <c r="E4328" s="32">
        <f t="shared" si="201"/>
        <v>45518</v>
      </c>
      <c r="F4328" s="51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4146</v>
      </c>
      <c r="D4329" t="s">
        <v>4147</v>
      </c>
      <c r="E4329" s="32">
        <f t="shared" si="201"/>
        <v>45518</v>
      </c>
      <c r="F4329" s="51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4147</v>
      </c>
      <c r="D4330" t="s">
        <v>4148</v>
      </c>
      <c r="E4330" s="32">
        <f t="shared" si="201"/>
        <v>45518</v>
      </c>
      <c r="F4330" s="51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4148</v>
      </c>
      <c r="D4331" t="s">
        <v>4149</v>
      </c>
      <c r="E4331" s="32">
        <f t="shared" si="201"/>
        <v>45518</v>
      </c>
      <c r="F4331" s="51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4149</v>
      </c>
      <c r="D4332" t="s">
        <v>4150</v>
      </c>
      <c r="E4332" s="32">
        <f t="shared" si="201"/>
        <v>45518</v>
      </c>
      <c r="F4332" s="51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4150</v>
      </c>
      <c r="D4333" t="s">
        <v>4151</v>
      </c>
      <c r="E4333" s="32">
        <f t="shared" si="201"/>
        <v>45518</v>
      </c>
      <c r="F4333" s="51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4151</v>
      </c>
      <c r="D4334" t="s">
        <v>4152</v>
      </c>
      <c r="E4334" s="32">
        <f t="shared" si="201"/>
        <v>45518</v>
      </c>
      <c r="F4334" s="51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4152</v>
      </c>
      <c r="D4335" t="s">
        <v>4153</v>
      </c>
      <c r="E4335" s="32">
        <f t="shared" si="201"/>
        <v>45518</v>
      </c>
      <c r="F4335" s="51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4153</v>
      </c>
      <c r="D4336" t="s">
        <v>4154</v>
      </c>
      <c r="E4336" s="32">
        <f t="shared" si="201"/>
        <v>45518</v>
      </c>
      <c r="F4336" s="51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4154</v>
      </c>
      <c r="D4337" t="s">
        <v>4155</v>
      </c>
      <c r="E4337" s="32">
        <f t="shared" si="201"/>
        <v>45518</v>
      </c>
      <c r="F4337" s="51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4155</v>
      </c>
      <c r="D4338" t="s">
        <v>4156</v>
      </c>
      <c r="E4338" s="32">
        <f t="shared" si="201"/>
        <v>45519</v>
      </c>
      <c r="F4338" s="51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4156</v>
      </c>
      <c r="D4339" t="s">
        <v>4157</v>
      </c>
      <c r="E4339" s="32">
        <f t="shared" si="201"/>
        <v>45519</v>
      </c>
      <c r="F4339" s="51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4157</v>
      </c>
      <c r="D4340" t="s">
        <v>4158</v>
      </c>
      <c r="E4340" s="32">
        <f t="shared" si="201"/>
        <v>45519</v>
      </c>
      <c r="F4340" s="51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4158</v>
      </c>
      <c r="D4341" t="s">
        <v>4159</v>
      </c>
      <c r="E4341" s="32">
        <f t="shared" si="201"/>
        <v>45519</v>
      </c>
      <c r="F4341" s="51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4159</v>
      </c>
      <c r="D4342" t="s">
        <v>4160</v>
      </c>
      <c r="E4342" s="32">
        <f t="shared" si="201"/>
        <v>45519</v>
      </c>
      <c r="F4342" s="51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4160</v>
      </c>
      <c r="D4343" t="s">
        <v>4161</v>
      </c>
      <c r="E4343" s="32">
        <f t="shared" si="201"/>
        <v>45519</v>
      </c>
      <c r="F4343" s="51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4161</v>
      </c>
      <c r="D4344" t="s">
        <v>4162</v>
      </c>
      <c r="E4344" s="32">
        <f t="shared" si="201"/>
        <v>45519</v>
      </c>
      <c r="F4344" s="51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4162</v>
      </c>
      <c r="D4345" t="s">
        <v>4163</v>
      </c>
      <c r="E4345" s="32">
        <f t="shared" si="201"/>
        <v>45519</v>
      </c>
      <c r="F4345" s="51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4163</v>
      </c>
      <c r="D4346" t="s">
        <v>4164</v>
      </c>
      <c r="E4346" s="32">
        <f t="shared" si="201"/>
        <v>45519</v>
      </c>
      <c r="F4346" s="51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4164</v>
      </c>
      <c r="D4347" t="s">
        <v>4165</v>
      </c>
      <c r="E4347" s="32">
        <f t="shared" si="201"/>
        <v>45519</v>
      </c>
      <c r="F4347" s="51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4165</v>
      </c>
      <c r="D4348" t="s">
        <v>4166</v>
      </c>
      <c r="E4348" s="32">
        <f t="shared" si="201"/>
        <v>45519</v>
      </c>
      <c r="F4348" s="51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4166</v>
      </c>
      <c r="D4349" t="s">
        <v>4167</v>
      </c>
      <c r="E4349" s="32">
        <f t="shared" si="201"/>
        <v>45519</v>
      </c>
      <c r="F4349" s="51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4167</v>
      </c>
      <c r="D4350" t="s">
        <v>4168</v>
      </c>
      <c r="E4350" s="32">
        <f t="shared" si="201"/>
        <v>45519</v>
      </c>
      <c r="F4350" s="51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4168</v>
      </c>
      <c r="D4351" t="s">
        <v>4169</v>
      </c>
      <c r="E4351" s="32">
        <f t="shared" si="201"/>
        <v>45519</v>
      </c>
      <c r="F4351" s="51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4169</v>
      </c>
      <c r="D4352" t="s">
        <v>4170</v>
      </c>
      <c r="E4352" s="32">
        <f t="shared" si="201"/>
        <v>45519</v>
      </c>
      <c r="F4352" s="51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4170</v>
      </c>
      <c r="D4353" t="s">
        <v>4171</v>
      </c>
      <c r="E4353" s="32">
        <f t="shared" si="201"/>
        <v>45519</v>
      </c>
      <c r="F4353" s="51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4171</v>
      </c>
      <c r="D4354" t="s">
        <v>4172</v>
      </c>
      <c r="E4354" s="32">
        <f t="shared" si="201"/>
        <v>45519</v>
      </c>
      <c r="F4354" s="51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4172</v>
      </c>
      <c r="D4355" t="s">
        <v>4173</v>
      </c>
      <c r="E4355" s="32">
        <f t="shared" si="201"/>
        <v>45519</v>
      </c>
      <c r="F4355" s="51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4173</v>
      </c>
      <c r="D4356" t="s">
        <v>4174</v>
      </c>
      <c r="E4356" s="32">
        <f t="shared" ref="E4356:E4419" si="204">DATE(MID(C4356,2,4),MID(C4356,7,2),MID(C4356,10,2))</f>
        <v>45519</v>
      </c>
      <c r="F4356" s="51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4174</v>
      </c>
      <c r="D4357" t="s">
        <v>4175</v>
      </c>
      <c r="E4357" s="32">
        <f t="shared" si="204"/>
        <v>45519</v>
      </c>
      <c r="F4357" s="51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4175</v>
      </c>
      <c r="D4358" t="s">
        <v>4176</v>
      </c>
      <c r="E4358" s="32">
        <f t="shared" si="204"/>
        <v>45519</v>
      </c>
      <c r="F4358" s="51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4176</v>
      </c>
      <c r="D4359" t="s">
        <v>4177</v>
      </c>
      <c r="E4359" s="32">
        <f t="shared" si="204"/>
        <v>45519</v>
      </c>
      <c r="F4359" s="51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4177</v>
      </c>
      <c r="D4360" t="s">
        <v>4178</v>
      </c>
      <c r="E4360" s="32">
        <f t="shared" si="204"/>
        <v>45519</v>
      </c>
      <c r="F4360" s="51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4178</v>
      </c>
      <c r="D4361" t="s">
        <v>4179</v>
      </c>
      <c r="E4361" s="32">
        <f t="shared" si="204"/>
        <v>45519</v>
      </c>
      <c r="F4361" s="51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4179</v>
      </c>
      <c r="D4362" t="s">
        <v>4180</v>
      </c>
      <c r="E4362" s="32">
        <f t="shared" si="204"/>
        <v>45519</v>
      </c>
      <c r="F4362" s="51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4180</v>
      </c>
      <c r="D4363" t="s">
        <v>4181</v>
      </c>
      <c r="E4363" s="32">
        <f t="shared" si="204"/>
        <v>45519</v>
      </c>
      <c r="F4363" s="51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4181</v>
      </c>
      <c r="D4364" t="s">
        <v>4182</v>
      </c>
      <c r="E4364" s="32">
        <f t="shared" si="204"/>
        <v>45519</v>
      </c>
      <c r="F4364" s="51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4182</v>
      </c>
      <c r="D4365" t="s">
        <v>4183</v>
      </c>
      <c r="E4365" s="32">
        <f t="shared" si="204"/>
        <v>45519</v>
      </c>
      <c r="F4365" s="51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4183</v>
      </c>
      <c r="D4366" t="s">
        <v>4184</v>
      </c>
      <c r="E4366" s="32">
        <f t="shared" si="204"/>
        <v>45519</v>
      </c>
      <c r="F4366" s="51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4184</v>
      </c>
      <c r="D4367" t="s">
        <v>4185</v>
      </c>
      <c r="E4367" s="32">
        <f t="shared" si="204"/>
        <v>45519</v>
      </c>
      <c r="F4367" s="51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4185</v>
      </c>
      <c r="D4368" t="s">
        <v>4186</v>
      </c>
      <c r="E4368" s="32">
        <f t="shared" si="204"/>
        <v>45519</v>
      </c>
      <c r="F4368" s="51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4186</v>
      </c>
      <c r="D4369" t="s">
        <v>4187</v>
      </c>
      <c r="E4369" s="32">
        <f t="shared" si="204"/>
        <v>45519</v>
      </c>
      <c r="F4369" s="51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4187</v>
      </c>
      <c r="D4370" t="s">
        <v>4188</v>
      </c>
      <c r="E4370" s="32">
        <f t="shared" si="204"/>
        <v>45519</v>
      </c>
      <c r="F4370" s="51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4188</v>
      </c>
      <c r="D4371" t="s">
        <v>4189</v>
      </c>
      <c r="E4371" s="32">
        <f t="shared" si="204"/>
        <v>45519</v>
      </c>
      <c r="F4371" s="51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4189</v>
      </c>
      <c r="D4372" t="s">
        <v>4190</v>
      </c>
      <c r="E4372" s="32">
        <f t="shared" si="204"/>
        <v>45519</v>
      </c>
      <c r="F4372" s="51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4190</v>
      </c>
      <c r="D4373" t="s">
        <v>4191</v>
      </c>
      <c r="E4373" s="32">
        <f t="shared" si="204"/>
        <v>45519</v>
      </c>
      <c r="F4373" s="51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4191</v>
      </c>
      <c r="D4374" t="s">
        <v>4192</v>
      </c>
      <c r="E4374" s="32">
        <f t="shared" si="204"/>
        <v>45519</v>
      </c>
      <c r="F4374" s="51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4192</v>
      </c>
      <c r="D4375" t="s">
        <v>4193</v>
      </c>
      <c r="E4375" s="32">
        <f t="shared" si="204"/>
        <v>45519</v>
      </c>
      <c r="F4375" s="51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4193</v>
      </c>
      <c r="D4376" t="s">
        <v>4194</v>
      </c>
      <c r="E4376" s="32">
        <f t="shared" si="204"/>
        <v>45519</v>
      </c>
      <c r="F4376" s="51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4194</v>
      </c>
      <c r="D4377" t="s">
        <v>4195</v>
      </c>
      <c r="E4377" s="32">
        <f t="shared" si="204"/>
        <v>45519</v>
      </c>
      <c r="F4377" s="51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4195</v>
      </c>
      <c r="D4378" t="s">
        <v>4196</v>
      </c>
      <c r="E4378" s="32">
        <f t="shared" si="204"/>
        <v>45519</v>
      </c>
      <c r="F4378" s="51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4196</v>
      </c>
      <c r="D4379" t="s">
        <v>4197</v>
      </c>
      <c r="E4379" s="32">
        <f t="shared" si="204"/>
        <v>45519</v>
      </c>
      <c r="F4379" s="51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4197</v>
      </c>
      <c r="D4380" t="s">
        <v>4198</v>
      </c>
      <c r="E4380" s="32">
        <f t="shared" si="204"/>
        <v>45519</v>
      </c>
      <c r="F4380" s="51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4198</v>
      </c>
      <c r="D4381" t="s">
        <v>4199</v>
      </c>
      <c r="E4381" s="32">
        <f t="shared" si="204"/>
        <v>45519</v>
      </c>
      <c r="F4381" s="51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4199</v>
      </c>
      <c r="D4382" t="s">
        <v>4200</v>
      </c>
      <c r="E4382" s="32">
        <f t="shared" si="204"/>
        <v>45519</v>
      </c>
      <c r="F4382" s="51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4200</v>
      </c>
      <c r="D4383" t="s">
        <v>4201</v>
      </c>
      <c r="E4383" s="32">
        <f t="shared" si="204"/>
        <v>45519</v>
      </c>
      <c r="F4383" s="51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4201</v>
      </c>
      <c r="D4384" t="s">
        <v>4202</v>
      </c>
      <c r="E4384" s="32">
        <f t="shared" si="204"/>
        <v>45519</v>
      </c>
      <c r="F4384" s="51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4202</v>
      </c>
      <c r="D4385" t="s">
        <v>4203</v>
      </c>
      <c r="E4385" s="32">
        <f t="shared" si="204"/>
        <v>45519</v>
      </c>
      <c r="F4385" s="51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4203</v>
      </c>
      <c r="D4386" t="s">
        <v>4204</v>
      </c>
      <c r="E4386" s="32">
        <f t="shared" si="204"/>
        <v>45520</v>
      </c>
      <c r="F4386" s="51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4204</v>
      </c>
      <c r="D4387" t="s">
        <v>4205</v>
      </c>
      <c r="E4387" s="32">
        <f t="shared" si="204"/>
        <v>45520</v>
      </c>
      <c r="F4387" s="51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4205</v>
      </c>
      <c r="D4388" t="s">
        <v>4206</v>
      </c>
      <c r="E4388" s="32">
        <f t="shared" si="204"/>
        <v>45520</v>
      </c>
      <c r="F4388" s="51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4206</v>
      </c>
      <c r="D4389" t="s">
        <v>4207</v>
      </c>
      <c r="E4389" s="32">
        <f t="shared" si="204"/>
        <v>45520</v>
      </c>
      <c r="F4389" s="51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4207</v>
      </c>
      <c r="D4390" t="s">
        <v>4208</v>
      </c>
      <c r="E4390" s="32">
        <f t="shared" si="204"/>
        <v>45520</v>
      </c>
      <c r="F4390" s="51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4208</v>
      </c>
      <c r="D4391" t="s">
        <v>4209</v>
      </c>
      <c r="E4391" s="32">
        <f t="shared" si="204"/>
        <v>45520</v>
      </c>
      <c r="F4391" s="51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4209</v>
      </c>
      <c r="D4392" t="s">
        <v>4210</v>
      </c>
      <c r="E4392" s="32">
        <f t="shared" si="204"/>
        <v>45520</v>
      </c>
      <c r="F4392" s="51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4210</v>
      </c>
      <c r="D4393" t="s">
        <v>4211</v>
      </c>
      <c r="E4393" s="32">
        <f t="shared" si="204"/>
        <v>45520</v>
      </c>
      <c r="F4393" s="51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4211</v>
      </c>
      <c r="D4394" t="s">
        <v>4212</v>
      </c>
      <c r="E4394" s="32">
        <f t="shared" si="204"/>
        <v>45520</v>
      </c>
      <c r="F4394" s="51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4212</v>
      </c>
      <c r="D4395" t="s">
        <v>4213</v>
      </c>
      <c r="E4395" s="32">
        <f t="shared" si="204"/>
        <v>45520</v>
      </c>
      <c r="F4395" s="51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4213</v>
      </c>
      <c r="D4396" t="s">
        <v>4214</v>
      </c>
      <c r="E4396" s="32">
        <f t="shared" si="204"/>
        <v>45520</v>
      </c>
      <c r="F4396" s="51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4214</v>
      </c>
      <c r="D4397" t="s">
        <v>4215</v>
      </c>
      <c r="E4397" s="32">
        <f t="shared" si="204"/>
        <v>45520</v>
      </c>
      <c r="F4397" s="51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4215</v>
      </c>
      <c r="D4398" t="s">
        <v>4216</v>
      </c>
      <c r="E4398" s="32">
        <f t="shared" si="204"/>
        <v>45520</v>
      </c>
      <c r="F4398" s="51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4216</v>
      </c>
      <c r="D4399" t="s">
        <v>4217</v>
      </c>
      <c r="E4399" s="32">
        <f t="shared" si="204"/>
        <v>45520</v>
      </c>
      <c r="F4399" s="51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4217</v>
      </c>
      <c r="D4400" t="s">
        <v>4218</v>
      </c>
      <c r="E4400" s="32">
        <f t="shared" si="204"/>
        <v>45520</v>
      </c>
      <c r="F4400" s="51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4218</v>
      </c>
      <c r="D4401" t="s">
        <v>4219</v>
      </c>
      <c r="E4401" s="32">
        <f t="shared" si="204"/>
        <v>45520</v>
      </c>
      <c r="F4401" s="51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4219</v>
      </c>
      <c r="D4402" t="s">
        <v>4220</v>
      </c>
      <c r="E4402" s="32">
        <f t="shared" si="204"/>
        <v>45520</v>
      </c>
      <c r="F4402" s="51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4220</v>
      </c>
      <c r="D4403" t="s">
        <v>4221</v>
      </c>
      <c r="E4403" s="32">
        <f t="shared" si="204"/>
        <v>45520</v>
      </c>
      <c r="F4403" s="51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4221</v>
      </c>
      <c r="D4404" t="s">
        <v>4222</v>
      </c>
      <c r="E4404" s="32">
        <f t="shared" si="204"/>
        <v>45520</v>
      </c>
      <c r="F4404" s="51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4222</v>
      </c>
      <c r="D4405" t="s">
        <v>4223</v>
      </c>
      <c r="E4405" s="32">
        <f t="shared" si="204"/>
        <v>45520</v>
      </c>
      <c r="F4405" s="51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4223</v>
      </c>
      <c r="D4406" t="s">
        <v>4224</v>
      </c>
      <c r="E4406" s="32">
        <f t="shared" si="204"/>
        <v>45520</v>
      </c>
      <c r="F4406" s="51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4224</v>
      </c>
      <c r="D4407" t="s">
        <v>4225</v>
      </c>
      <c r="E4407" s="32">
        <f t="shared" si="204"/>
        <v>45520</v>
      </c>
      <c r="F4407" s="51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4225</v>
      </c>
      <c r="D4408" t="s">
        <v>4226</v>
      </c>
      <c r="E4408" s="32">
        <f t="shared" si="204"/>
        <v>45520</v>
      </c>
      <c r="F4408" s="51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4226</v>
      </c>
      <c r="D4409" t="s">
        <v>4227</v>
      </c>
      <c r="E4409" s="32">
        <f t="shared" si="204"/>
        <v>45520</v>
      </c>
      <c r="F4409" s="51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4227</v>
      </c>
      <c r="D4410" t="s">
        <v>4228</v>
      </c>
      <c r="E4410" s="32">
        <f t="shared" si="204"/>
        <v>45520</v>
      </c>
      <c r="F4410" s="51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4228</v>
      </c>
      <c r="D4411" t="s">
        <v>4229</v>
      </c>
      <c r="E4411" s="32">
        <f t="shared" si="204"/>
        <v>45520</v>
      </c>
      <c r="F4411" s="51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4229</v>
      </c>
      <c r="D4412" t="s">
        <v>4230</v>
      </c>
      <c r="E4412" s="32">
        <f t="shared" si="204"/>
        <v>45520</v>
      </c>
      <c r="F4412" s="51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4230</v>
      </c>
      <c r="D4413" t="s">
        <v>4231</v>
      </c>
      <c r="E4413" s="32">
        <f t="shared" si="204"/>
        <v>45520</v>
      </c>
      <c r="F4413" s="51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4231</v>
      </c>
      <c r="D4414" t="s">
        <v>4232</v>
      </c>
      <c r="E4414" s="32">
        <f t="shared" si="204"/>
        <v>45520</v>
      </c>
      <c r="F4414" s="51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4232</v>
      </c>
      <c r="D4415" t="s">
        <v>4233</v>
      </c>
      <c r="E4415" s="32">
        <f t="shared" si="204"/>
        <v>45520</v>
      </c>
      <c r="F4415" s="51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4233</v>
      </c>
      <c r="D4416" t="s">
        <v>4234</v>
      </c>
      <c r="E4416" s="32">
        <f t="shared" si="204"/>
        <v>45520</v>
      </c>
      <c r="F4416" s="51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4234</v>
      </c>
      <c r="D4417" t="s">
        <v>4235</v>
      </c>
      <c r="E4417" s="32">
        <f t="shared" si="204"/>
        <v>45520</v>
      </c>
      <c r="F4417" s="51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4235</v>
      </c>
      <c r="D4418" t="s">
        <v>4236</v>
      </c>
      <c r="E4418" s="32">
        <f t="shared" si="204"/>
        <v>45520</v>
      </c>
      <c r="F4418" s="51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4236</v>
      </c>
      <c r="D4419" t="s">
        <v>4237</v>
      </c>
      <c r="E4419" s="32">
        <f t="shared" si="204"/>
        <v>45520</v>
      </c>
      <c r="F4419" s="51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4237</v>
      </c>
      <c r="D4420" t="s">
        <v>4238</v>
      </c>
      <c r="E4420" s="32">
        <f t="shared" ref="E4420:E4483" si="207">DATE(MID(C4420,2,4),MID(C4420,7,2),MID(C4420,10,2))</f>
        <v>45520</v>
      </c>
      <c r="F4420" s="51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4238</v>
      </c>
      <c r="D4421" t="s">
        <v>4239</v>
      </c>
      <c r="E4421" s="32">
        <f t="shared" si="207"/>
        <v>45520</v>
      </c>
      <c r="F4421" s="51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4239</v>
      </c>
      <c r="D4422" t="s">
        <v>4240</v>
      </c>
      <c r="E4422" s="32">
        <f t="shared" si="207"/>
        <v>45520</v>
      </c>
      <c r="F4422" s="51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4240</v>
      </c>
      <c r="D4423" t="s">
        <v>4241</v>
      </c>
      <c r="E4423" s="32">
        <f t="shared" si="207"/>
        <v>45520</v>
      </c>
      <c r="F4423" s="51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4241</v>
      </c>
      <c r="D4424" t="s">
        <v>4242</v>
      </c>
      <c r="E4424" s="32">
        <f t="shared" si="207"/>
        <v>45520</v>
      </c>
      <c r="F4424" s="51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4242</v>
      </c>
      <c r="D4425" t="s">
        <v>4243</v>
      </c>
      <c r="E4425" s="32">
        <f t="shared" si="207"/>
        <v>45520</v>
      </c>
      <c r="F4425" s="51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4243</v>
      </c>
      <c r="D4426" t="s">
        <v>4244</v>
      </c>
      <c r="E4426" s="32">
        <f t="shared" si="207"/>
        <v>45520</v>
      </c>
      <c r="F4426" s="51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4244</v>
      </c>
      <c r="D4427" t="s">
        <v>4245</v>
      </c>
      <c r="E4427" s="32">
        <f t="shared" si="207"/>
        <v>45520</v>
      </c>
      <c r="F4427" s="51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4245</v>
      </c>
      <c r="D4428" t="s">
        <v>4246</v>
      </c>
      <c r="E4428" s="32">
        <f t="shared" si="207"/>
        <v>45520</v>
      </c>
      <c r="F4428" s="51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4246</v>
      </c>
      <c r="D4429" t="s">
        <v>4247</v>
      </c>
      <c r="E4429" s="32">
        <f t="shared" si="207"/>
        <v>45520</v>
      </c>
      <c r="F4429" s="51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4247</v>
      </c>
      <c r="D4430" t="s">
        <v>4248</v>
      </c>
      <c r="E4430" s="32">
        <f t="shared" si="207"/>
        <v>45520</v>
      </c>
      <c r="F4430" s="51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4248</v>
      </c>
      <c r="D4431" t="s">
        <v>4249</v>
      </c>
      <c r="E4431" s="32">
        <f t="shared" si="207"/>
        <v>45520</v>
      </c>
      <c r="F4431" s="51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4249</v>
      </c>
      <c r="D4432" t="s">
        <v>4250</v>
      </c>
      <c r="E4432" s="32">
        <f t="shared" si="207"/>
        <v>45520</v>
      </c>
      <c r="F4432" s="51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4250</v>
      </c>
      <c r="D4433" t="s">
        <v>4251</v>
      </c>
      <c r="E4433" s="32">
        <f t="shared" si="207"/>
        <v>45520</v>
      </c>
      <c r="F4433" s="51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4251</v>
      </c>
      <c r="D4434" t="s">
        <v>4252</v>
      </c>
      <c r="E4434" s="32">
        <f t="shared" si="207"/>
        <v>45521</v>
      </c>
      <c r="F4434" s="51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4252</v>
      </c>
      <c r="D4435" t="s">
        <v>4253</v>
      </c>
      <c r="E4435" s="32">
        <f t="shared" si="207"/>
        <v>45521</v>
      </c>
      <c r="F4435" s="51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4253</v>
      </c>
      <c r="D4436" t="s">
        <v>4254</v>
      </c>
      <c r="E4436" s="32">
        <f t="shared" si="207"/>
        <v>45521</v>
      </c>
      <c r="F4436" s="51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4254</v>
      </c>
      <c r="D4437" t="s">
        <v>4255</v>
      </c>
      <c r="E4437" s="32">
        <f t="shared" si="207"/>
        <v>45521</v>
      </c>
      <c r="F4437" s="51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4255</v>
      </c>
      <c r="D4438" t="s">
        <v>4256</v>
      </c>
      <c r="E4438" s="32">
        <f t="shared" si="207"/>
        <v>45521</v>
      </c>
      <c r="F4438" s="51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4256</v>
      </c>
      <c r="D4439" t="s">
        <v>4257</v>
      </c>
      <c r="E4439" s="32">
        <f t="shared" si="207"/>
        <v>45521</v>
      </c>
      <c r="F4439" s="51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4257</v>
      </c>
      <c r="D4440" t="s">
        <v>4258</v>
      </c>
      <c r="E4440" s="32">
        <f t="shared" si="207"/>
        <v>45521</v>
      </c>
      <c r="F4440" s="51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4258</v>
      </c>
      <c r="D4441" t="s">
        <v>4259</v>
      </c>
      <c r="E4441" s="32">
        <f t="shared" si="207"/>
        <v>45521</v>
      </c>
      <c r="F4441" s="51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4259</v>
      </c>
      <c r="D4442" t="s">
        <v>4260</v>
      </c>
      <c r="E4442" s="32">
        <f t="shared" si="207"/>
        <v>45521</v>
      </c>
      <c r="F4442" s="51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4260</v>
      </c>
      <c r="D4443" t="s">
        <v>4261</v>
      </c>
      <c r="E4443" s="32">
        <f t="shared" si="207"/>
        <v>45521</v>
      </c>
      <c r="F4443" s="51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4261</v>
      </c>
      <c r="D4444" t="s">
        <v>4262</v>
      </c>
      <c r="E4444" s="32">
        <f t="shared" si="207"/>
        <v>45521</v>
      </c>
      <c r="F4444" s="51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4262</v>
      </c>
      <c r="D4445" t="s">
        <v>4263</v>
      </c>
      <c r="E4445" s="32">
        <f t="shared" si="207"/>
        <v>45521</v>
      </c>
      <c r="F4445" s="51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4263</v>
      </c>
      <c r="D4446" t="s">
        <v>4264</v>
      </c>
      <c r="E4446" s="32">
        <f t="shared" si="207"/>
        <v>45521</v>
      </c>
      <c r="F4446" s="51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4264</v>
      </c>
      <c r="D4447" t="s">
        <v>4265</v>
      </c>
      <c r="E4447" s="32">
        <f t="shared" si="207"/>
        <v>45521</v>
      </c>
      <c r="F4447" s="51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4265</v>
      </c>
      <c r="D4448" t="s">
        <v>4266</v>
      </c>
      <c r="E4448" s="32">
        <f t="shared" si="207"/>
        <v>45521</v>
      </c>
      <c r="F4448" s="51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4266</v>
      </c>
      <c r="D4449" t="s">
        <v>4267</v>
      </c>
      <c r="E4449" s="32">
        <f t="shared" si="207"/>
        <v>45521</v>
      </c>
      <c r="F4449" s="51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4267</v>
      </c>
      <c r="D4450" t="s">
        <v>4268</v>
      </c>
      <c r="E4450" s="32">
        <f t="shared" si="207"/>
        <v>45521</v>
      </c>
      <c r="F4450" s="51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4268</v>
      </c>
      <c r="D4451" t="s">
        <v>4269</v>
      </c>
      <c r="E4451" s="32">
        <f t="shared" si="207"/>
        <v>45521</v>
      </c>
      <c r="F4451" s="51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4269</v>
      </c>
      <c r="D4452" t="s">
        <v>4270</v>
      </c>
      <c r="E4452" s="32">
        <f t="shared" si="207"/>
        <v>45521</v>
      </c>
      <c r="F4452" s="51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4270</v>
      </c>
      <c r="D4453" t="s">
        <v>4271</v>
      </c>
      <c r="E4453" s="32">
        <f t="shared" si="207"/>
        <v>45521</v>
      </c>
      <c r="F4453" s="51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4271</v>
      </c>
      <c r="D4454" t="s">
        <v>4272</v>
      </c>
      <c r="E4454" s="32">
        <f t="shared" si="207"/>
        <v>45521</v>
      </c>
      <c r="F4454" s="51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4272</v>
      </c>
      <c r="D4455" t="s">
        <v>4273</v>
      </c>
      <c r="E4455" s="32">
        <f t="shared" si="207"/>
        <v>45521</v>
      </c>
      <c r="F4455" s="51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4273</v>
      </c>
      <c r="D4456" t="s">
        <v>4274</v>
      </c>
      <c r="E4456" s="32">
        <f t="shared" si="207"/>
        <v>45521</v>
      </c>
      <c r="F4456" s="51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4274</v>
      </c>
      <c r="D4457" t="s">
        <v>4275</v>
      </c>
      <c r="E4457" s="32">
        <f t="shared" si="207"/>
        <v>45521</v>
      </c>
      <c r="F4457" s="51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4275</v>
      </c>
      <c r="D4458" t="s">
        <v>4276</v>
      </c>
      <c r="E4458" s="32">
        <f t="shared" si="207"/>
        <v>45521</v>
      </c>
      <c r="F4458" s="51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4276</v>
      </c>
      <c r="D4459" t="s">
        <v>4277</v>
      </c>
      <c r="E4459" s="32">
        <f t="shared" si="207"/>
        <v>45521</v>
      </c>
      <c r="F4459" s="51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4277</v>
      </c>
      <c r="D4460" t="s">
        <v>4278</v>
      </c>
      <c r="E4460" s="32">
        <f t="shared" si="207"/>
        <v>45521</v>
      </c>
      <c r="F4460" s="51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4278</v>
      </c>
      <c r="D4461" t="s">
        <v>4279</v>
      </c>
      <c r="E4461" s="32">
        <f t="shared" si="207"/>
        <v>45521</v>
      </c>
      <c r="F4461" s="51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4279</v>
      </c>
      <c r="D4462" t="s">
        <v>4280</v>
      </c>
      <c r="E4462" s="32">
        <f t="shared" si="207"/>
        <v>45521</v>
      </c>
      <c r="F4462" s="51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4280</v>
      </c>
      <c r="D4463" t="s">
        <v>4281</v>
      </c>
      <c r="E4463" s="32">
        <f t="shared" si="207"/>
        <v>45521</v>
      </c>
      <c r="F4463" s="51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4281</v>
      </c>
      <c r="D4464" t="s">
        <v>4282</v>
      </c>
      <c r="E4464" s="32">
        <f t="shared" si="207"/>
        <v>45521</v>
      </c>
      <c r="F4464" s="51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4282</v>
      </c>
      <c r="D4465" t="s">
        <v>4283</v>
      </c>
      <c r="E4465" s="32">
        <f t="shared" si="207"/>
        <v>45521</v>
      </c>
      <c r="F4465" s="51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4283</v>
      </c>
      <c r="D4466" t="s">
        <v>4284</v>
      </c>
      <c r="E4466" s="32">
        <f t="shared" si="207"/>
        <v>45521</v>
      </c>
      <c r="F4466" s="51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4284</v>
      </c>
      <c r="D4467" t="s">
        <v>4285</v>
      </c>
      <c r="E4467" s="32">
        <f t="shared" si="207"/>
        <v>45521</v>
      </c>
      <c r="F4467" s="51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4285</v>
      </c>
      <c r="D4468" t="s">
        <v>4286</v>
      </c>
      <c r="E4468" s="32">
        <f t="shared" si="207"/>
        <v>45521</v>
      </c>
      <c r="F4468" s="51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4286</v>
      </c>
      <c r="D4469" t="s">
        <v>4287</v>
      </c>
      <c r="E4469" s="32">
        <f t="shared" si="207"/>
        <v>45521</v>
      </c>
      <c r="F4469" s="51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4287</v>
      </c>
      <c r="D4470" t="s">
        <v>4288</v>
      </c>
      <c r="E4470" s="32">
        <f t="shared" si="207"/>
        <v>45521</v>
      </c>
      <c r="F4470" s="51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4288</v>
      </c>
      <c r="D4471" t="s">
        <v>4289</v>
      </c>
      <c r="E4471" s="32">
        <f t="shared" si="207"/>
        <v>45521</v>
      </c>
      <c r="F4471" s="51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4289</v>
      </c>
      <c r="D4472" t="s">
        <v>4290</v>
      </c>
      <c r="E4472" s="32">
        <f t="shared" si="207"/>
        <v>45521</v>
      </c>
      <c r="F4472" s="51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4290</v>
      </c>
      <c r="D4473" t="s">
        <v>4291</v>
      </c>
      <c r="E4473" s="32">
        <f t="shared" si="207"/>
        <v>45521</v>
      </c>
      <c r="F4473" s="51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4291</v>
      </c>
      <c r="D4474" t="s">
        <v>4292</v>
      </c>
      <c r="E4474" s="32">
        <f t="shared" si="207"/>
        <v>45521</v>
      </c>
      <c r="F4474" s="51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4292</v>
      </c>
      <c r="D4475" t="s">
        <v>4293</v>
      </c>
      <c r="E4475" s="32">
        <f t="shared" si="207"/>
        <v>45521</v>
      </c>
      <c r="F4475" s="51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4293</v>
      </c>
      <c r="D4476" t="s">
        <v>4294</v>
      </c>
      <c r="E4476" s="32">
        <f t="shared" si="207"/>
        <v>45521</v>
      </c>
      <c r="F4476" s="51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4294</v>
      </c>
      <c r="D4477" t="s">
        <v>4295</v>
      </c>
      <c r="E4477" s="32">
        <f t="shared" si="207"/>
        <v>45521</v>
      </c>
      <c r="F4477" s="51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4295</v>
      </c>
      <c r="D4478" t="s">
        <v>4296</v>
      </c>
      <c r="E4478" s="32">
        <f t="shared" si="207"/>
        <v>45521</v>
      </c>
      <c r="F4478" s="51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4296</v>
      </c>
      <c r="D4479" t="s">
        <v>4297</v>
      </c>
      <c r="E4479" s="32">
        <f t="shared" si="207"/>
        <v>45521</v>
      </c>
      <c r="F4479" s="51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4297</v>
      </c>
      <c r="D4480" t="s">
        <v>4298</v>
      </c>
      <c r="E4480" s="32">
        <f t="shared" si="207"/>
        <v>45521</v>
      </c>
      <c r="F4480" s="51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4298</v>
      </c>
      <c r="D4481" t="s">
        <v>4299</v>
      </c>
      <c r="E4481" s="32">
        <f t="shared" si="207"/>
        <v>45521</v>
      </c>
      <c r="F4481" s="51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4299</v>
      </c>
      <c r="D4482" t="s">
        <v>4300</v>
      </c>
      <c r="E4482" s="32">
        <f t="shared" si="207"/>
        <v>45522</v>
      </c>
      <c r="F4482" s="51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4300</v>
      </c>
      <c r="D4483" t="s">
        <v>4301</v>
      </c>
      <c r="E4483" s="32">
        <f t="shared" si="207"/>
        <v>45522</v>
      </c>
      <c r="F4483" s="51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4301</v>
      </c>
      <c r="D4484" t="s">
        <v>4302</v>
      </c>
      <c r="E4484" s="32">
        <f t="shared" ref="E4484:E4547" si="210">DATE(MID(C4484,2,4),MID(C4484,7,2),MID(C4484,10,2))</f>
        <v>45522</v>
      </c>
      <c r="F4484" s="51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4302</v>
      </c>
      <c r="D4485" t="s">
        <v>4303</v>
      </c>
      <c r="E4485" s="32">
        <f t="shared" si="210"/>
        <v>45522</v>
      </c>
      <c r="F4485" s="51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4303</v>
      </c>
      <c r="D4486" t="s">
        <v>4304</v>
      </c>
      <c r="E4486" s="32">
        <f t="shared" si="210"/>
        <v>45522</v>
      </c>
      <c r="F4486" s="51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4304</v>
      </c>
      <c r="D4487" t="s">
        <v>4305</v>
      </c>
      <c r="E4487" s="32">
        <f t="shared" si="210"/>
        <v>45522</v>
      </c>
      <c r="F4487" s="51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4305</v>
      </c>
      <c r="D4488" t="s">
        <v>4306</v>
      </c>
      <c r="E4488" s="32">
        <f t="shared" si="210"/>
        <v>45522</v>
      </c>
      <c r="F4488" s="51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4306</v>
      </c>
      <c r="D4489" t="s">
        <v>4307</v>
      </c>
      <c r="E4489" s="32">
        <f t="shared" si="210"/>
        <v>45522</v>
      </c>
      <c r="F4489" s="51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4307</v>
      </c>
      <c r="D4490" t="s">
        <v>4308</v>
      </c>
      <c r="E4490" s="32">
        <f t="shared" si="210"/>
        <v>45522</v>
      </c>
      <c r="F4490" s="51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4308</v>
      </c>
      <c r="D4491" t="s">
        <v>4309</v>
      </c>
      <c r="E4491" s="32">
        <f t="shared" si="210"/>
        <v>45522</v>
      </c>
      <c r="F4491" s="51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4309</v>
      </c>
      <c r="D4492" t="s">
        <v>4310</v>
      </c>
      <c r="E4492" s="32">
        <f t="shared" si="210"/>
        <v>45522</v>
      </c>
      <c r="F4492" s="51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4310</v>
      </c>
      <c r="D4493" t="s">
        <v>4311</v>
      </c>
      <c r="E4493" s="32">
        <f t="shared" si="210"/>
        <v>45522</v>
      </c>
      <c r="F4493" s="51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4311</v>
      </c>
      <c r="D4494" t="s">
        <v>4312</v>
      </c>
      <c r="E4494" s="32">
        <f t="shared" si="210"/>
        <v>45522</v>
      </c>
      <c r="F4494" s="51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4312</v>
      </c>
      <c r="D4495" t="s">
        <v>4313</v>
      </c>
      <c r="E4495" s="32">
        <f t="shared" si="210"/>
        <v>45522</v>
      </c>
      <c r="F4495" s="51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4313</v>
      </c>
      <c r="D4496" t="s">
        <v>4314</v>
      </c>
      <c r="E4496" s="32">
        <f t="shared" si="210"/>
        <v>45522</v>
      </c>
      <c r="F4496" s="51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4314</v>
      </c>
      <c r="D4497" t="s">
        <v>4315</v>
      </c>
      <c r="E4497" s="32">
        <f t="shared" si="210"/>
        <v>45522</v>
      </c>
      <c r="F4497" s="51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4315</v>
      </c>
      <c r="D4498" t="s">
        <v>4316</v>
      </c>
      <c r="E4498" s="32">
        <f t="shared" si="210"/>
        <v>45522</v>
      </c>
      <c r="F4498" s="51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4316</v>
      </c>
      <c r="D4499" t="s">
        <v>4317</v>
      </c>
      <c r="E4499" s="32">
        <f t="shared" si="210"/>
        <v>45522</v>
      </c>
      <c r="F4499" s="51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4317</v>
      </c>
      <c r="D4500" t="s">
        <v>4318</v>
      </c>
      <c r="E4500" s="32">
        <f t="shared" si="210"/>
        <v>45522</v>
      </c>
      <c r="F4500" s="51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4318</v>
      </c>
      <c r="D4501" t="s">
        <v>4319</v>
      </c>
      <c r="E4501" s="32">
        <f t="shared" si="210"/>
        <v>45522</v>
      </c>
      <c r="F4501" s="51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4319</v>
      </c>
      <c r="D4502" t="s">
        <v>4320</v>
      </c>
      <c r="E4502" s="32">
        <f t="shared" si="210"/>
        <v>45522</v>
      </c>
      <c r="F4502" s="51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4320</v>
      </c>
      <c r="D4503" t="s">
        <v>4321</v>
      </c>
      <c r="E4503" s="32">
        <f t="shared" si="210"/>
        <v>45522</v>
      </c>
      <c r="F4503" s="51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4321</v>
      </c>
      <c r="D4504" t="s">
        <v>4322</v>
      </c>
      <c r="E4504" s="32">
        <f t="shared" si="210"/>
        <v>45522</v>
      </c>
      <c r="F4504" s="51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4322</v>
      </c>
      <c r="D4505" t="s">
        <v>4323</v>
      </c>
      <c r="E4505" s="32">
        <f t="shared" si="210"/>
        <v>45522</v>
      </c>
      <c r="F4505" s="51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4323</v>
      </c>
      <c r="D4506" t="s">
        <v>4324</v>
      </c>
      <c r="E4506" s="32">
        <f t="shared" si="210"/>
        <v>45522</v>
      </c>
      <c r="F4506" s="51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4324</v>
      </c>
      <c r="D4507" t="s">
        <v>4325</v>
      </c>
      <c r="E4507" s="32">
        <f t="shared" si="210"/>
        <v>45522</v>
      </c>
      <c r="F4507" s="51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4325</v>
      </c>
      <c r="D4508" t="s">
        <v>4326</v>
      </c>
      <c r="E4508" s="32">
        <f t="shared" si="210"/>
        <v>45522</v>
      </c>
      <c r="F4508" s="51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4326</v>
      </c>
      <c r="D4509" t="s">
        <v>4327</v>
      </c>
      <c r="E4509" s="32">
        <f t="shared" si="210"/>
        <v>45522</v>
      </c>
      <c r="F4509" s="51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4327</v>
      </c>
      <c r="D4510" t="s">
        <v>4328</v>
      </c>
      <c r="E4510" s="32">
        <f t="shared" si="210"/>
        <v>45522</v>
      </c>
      <c r="F4510" s="51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4328</v>
      </c>
      <c r="D4511" t="s">
        <v>4329</v>
      </c>
      <c r="E4511" s="32">
        <f t="shared" si="210"/>
        <v>45522</v>
      </c>
      <c r="F4511" s="51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4329</v>
      </c>
      <c r="D4512" t="s">
        <v>4330</v>
      </c>
      <c r="E4512" s="32">
        <f t="shared" si="210"/>
        <v>45522</v>
      </c>
      <c r="F4512" s="51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4330</v>
      </c>
      <c r="D4513" t="s">
        <v>4331</v>
      </c>
      <c r="E4513" s="32">
        <f t="shared" si="210"/>
        <v>45522</v>
      </c>
      <c r="F4513" s="51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4331</v>
      </c>
      <c r="D4514" t="s">
        <v>4332</v>
      </c>
      <c r="E4514" s="32">
        <f t="shared" si="210"/>
        <v>45522</v>
      </c>
      <c r="F4514" s="51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4332</v>
      </c>
      <c r="D4515" t="s">
        <v>4333</v>
      </c>
      <c r="E4515" s="32">
        <f t="shared" si="210"/>
        <v>45522</v>
      </c>
      <c r="F4515" s="51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4333</v>
      </c>
      <c r="D4516" t="s">
        <v>4334</v>
      </c>
      <c r="E4516" s="32">
        <f t="shared" si="210"/>
        <v>45522</v>
      </c>
      <c r="F4516" s="51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4334</v>
      </c>
      <c r="D4517" t="s">
        <v>4335</v>
      </c>
      <c r="E4517" s="32">
        <f t="shared" si="210"/>
        <v>45522</v>
      </c>
      <c r="F4517" s="51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4335</v>
      </c>
      <c r="D4518" t="s">
        <v>4336</v>
      </c>
      <c r="E4518" s="32">
        <f t="shared" si="210"/>
        <v>45522</v>
      </c>
      <c r="F4518" s="51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4336</v>
      </c>
      <c r="D4519" t="s">
        <v>4337</v>
      </c>
      <c r="E4519" s="32">
        <f t="shared" si="210"/>
        <v>45522</v>
      </c>
      <c r="F4519" s="51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4337</v>
      </c>
      <c r="D4520" t="s">
        <v>4338</v>
      </c>
      <c r="E4520" s="32">
        <f t="shared" si="210"/>
        <v>45522</v>
      </c>
      <c r="F4520" s="51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4338</v>
      </c>
      <c r="D4521" t="s">
        <v>4339</v>
      </c>
      <c r="E4521" s="32">
        <f t="shared" si="210"/>
        <v>45522</v>
      </c>
      <c r="F4521" s="51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4339</v>
      </c>
      <c r="D4522" t="s">
        <v>4340</v>
      </c>
      <c r="E4522" s="32">
        <f t="shared" si="210"/>
        <v>45522</v>
      </c>
      <c r="F4522" s="51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4340</v>
      </c>
      <c r="D4523" t="s">
        <v>4341</v>
      </c>
      <c r="E4523" s="32">
        <f t="shared" si="210"/>
        <v>45522</v>
      </c>
      <c r="F4523" s="51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4341</v>
      </c>
      <c r="D4524" t="s">
        <v>4342</v>
      </c>
      <c r="E4524" s="32">
        <f t="shared" si="210"/>
        <v>45522</v>
      </c>
      <c r="F4524" s="51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4342</v>
      </c>
      <c r="D4525" t="s">
        <v>4343</v>
      </c>
      <c r="E4525" s="32">
        <f t="shared" si="210"/>
        <v>45522</v>
      </c>
      <c r="F4525" s="51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4343</v>
      </c>
      <c r="D4526" t="s">
        <v>4344</v>
      </c>
      <c r="E4526" s="32">
        <f t="shared" si="210"/>
        <v>45522</v>
      </c>
      <c r="F4526" s="51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4344</v>
      </c>
      <c r="D4527" t="s">
        <v>4345</v>
      </c>
      <c r="E4527" s="32">
        <f t="shared" si="210"/>
        <v>45522</v>
      </c>
      <c r="F4527" s="51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4345</v>
      </c>
      <c r="D4528" t="s">
        <v>4346</v>
      </c>
      <c r="E4528" s="32">
        <f t="shared" si="210"/>
        <v>45522</v>
      </c>
      <c r="F4528" s="51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4346</v>
      </c>
      <c r="D4529" t="s">
        <v>4347</v>
      </c>
      <c r="E4529" s="32">
        <f t="shared" si="210"/>
        <v>45522</v>
      </c>
      <c r="F4529" s="51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4347</v>
      </c>
      <c r="D4530" t="s">
        <v>4348</v>
      </c>
      <c r="E4530" s="32">
        <f t="shared" si="210"/>
        <v>45523</v>
      </c>
      <c r="F4530" s="51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4348</v>
      </c>
      <c r="D4531" t="s">
        <v>4349</v>
      </c>
      <c r="E4531" s="32">
        <f t="shared" si="210"/>
        <v>45523</v>
      </c>
      <c r="F4531" s="51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4349</v>
      </c>
      <c r="D4532" t="s">
        <v>4350</v>
      </c>
      <c r="E4532" s="32">
        <f t="shared" si="210"/>
        <v>45523</v>
      </c>
      <c r="F4532" s="51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4350</v>
      </c>
      <c r="D4533" t="s">
        <v>4351</v>
      </c>
      <c r="E4533" s="32">
        <f t="shared" si="210"/>
        <v>45523</v>
      </c>
      <c r="F4533" s="51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4351</v>
      </c>
      <c r="D4534" t="s">
        <v>4352</v>
      </c>
      <c r="E4534" s="32">
        <f t="shared" si="210"/>
        <v>45523</v>
      </c>
      <c r="F4534" s="51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4352</v>
      </c>
      <c r="D4535" t="s">
        <v>4353</v>
      </c>
      <c r="E4535" s="32">
        <f t="shared" si="210"/>
        <v>45523</v>
      </c>
      <c r="F4535" s="51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4353</v>
      </c>
      <c r="D4536" t="s">
        <v>4354</v>
      </c>
      <c r="E4536" s="32">
        <f t="shared" si="210"/>
        <v>45523</v>
      </c>
      <c r="F4536" s="51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4354</v>
      </c>
      <c r="D4537" t="s">
        <v>4355</v>
      </c>
      <c r="E4537" s="32">
        <f t="shared" si="210"/>
        <v>45523</v>
      </c>
      <c r="F4537" s="51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4355</v>
      </c>
      <c r="D4538" t="s">
        <v>4356</v>
      </c>
      <c r="E4538" s="32">
        <f t="shared" si="210"/>
        <v>45523</v>
      </c>
      <c r="F4538" s="51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4356</v>
      </c>
      <c r="D4539" t="s">
        <v>4357</v>
      </c>
      <c r="E4539" s="32">
        <f t="shared" si="210"/>
        <v>45523</v>
      </c>
      <c r="F4539" s="51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4357</v>
      </c>
      <c r="D4540" t="s">
        <v>4358</v>
      </c>
      <c r="E4540" s="32">
        <f t="shared" si="210"/>
        <v>45523</v>
      </c>
      <c r="F4540" s="51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4358</v>
      </c>
      <c r="D4541" t="s">
        <v>4359</v>
      </c>
      <c r="E4541" s="32">
        <f t="shared" si="210"/>
        <v>45523</v>
      </c>
      <c r="F4541" s="51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4359</v>
      </c>
      <c r="D4542" t="s">
        <v>4360</v>
      </c>
      <c r="E4542" s="32">
        <f t="shared" si="210"/>
        <v>45523</v>
      </c>
      <c r="F4542" s="51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4360</v>
      </c>
      <c r="D4543" t="s">
        <v>4361</v>
      </c>
      <c r="E4543" s="32">
        <f t="shared" si="210"/>
        <v>45523</v>
      </c>
      <c r="F4543" s="51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4361</v>
      </c>
      <c r="D4544" t="s">
        <v>4362</v>
      </c>
      <c r="E4544" s="32">
        <f t="shared" si="210"/>
        <v>45523</v>
      </c>
      <c r="F4544" s="51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4362</v>
      </c>
      <c r="D4545" t="s">
        <v>4363</v>
      </c>
      <c r="E4545" s="32">
        <f t="shared" si="210"/>
        <v>45523</v>
      </c>
      <c r="F4545" s="51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4363</v>
      </c>
      <c r="D4546" t="s">
        <v>4364</v>
      </c>
      <c r="E4546" s="32">
        <f t="shared" si="210"/>
        <v>45523</v>
      </c>
      <c r="F4546" s="51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4364</v>
      </c>
      <c r="D4547" t="s">
        <v>4365</v>
      </c>
      <c r="E4547" s="32">
        <f t="shared" si="210"/>
        <v>45523</v>
      </c>
      <c r="F4547" s="51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4365</v>
      </c>
      <c r="D4548" t="s">
        <v>4366</v>
      </c>
      <c r="E4548" s="32">
        <f t="shared" ref="E4548:E4611" si="213">DATE(MID(C4548,2,4),MID(C4548,7,2),MID(C4548,10,2))</f>
        <v>45523</v>
      </c>
      <c r="F4548" s="51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4366</v>
      </c>
      <c r="D4549" t="s">
        <v>4367</v>
      </c>
      <c r="E4549" s="32">
        <f t="shared" si="213"/>
        <v>45523</v>
      </c>
      <c r="F4549" s="51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4367</v>
      </c>
      <c r="D4550" t="s">
        <v>4368</v>
      </c>
      <c r="E4550" s="32">
        <f t="shared" si="213"/>
        <v>45523</v>
      </c>
      <c r="F4550" s="51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4368</v>
      </c>
      <c r="D4551" t="s">
        <v>4369</v>
      </c>
      <c r="E4551" s="32">
        <f t="shared" si="213"/>
        <v>45523</v>
      </c>
      <c r="F4551" s="51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4369</v>
      </c>
      <c r="D4552" t="s">
        <v>4370</v>
      </c>
      <c r="E4552" s="32">
        <f t="shared" si="213"/>
        <v>45523</v>
      </c>
      <c r="F4552" s="51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4370</v>
      </c>
      <c r="D4553" t="s">
        <v>4371</v>
      </c>
      <c r="E4553" s="32">
        <f t="shared" si="213"/>
        <v>45523</v>
      </c>
      <c r="F4553" s="51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4371</v>
      </c>
      <c r="D4554" t="s">
        <v>4372</v>
      </c>
      <c r="E4554" s="32">
        <f t="shared" si="213"/>
        <v>45523</v>
      </c>
      <c r="F4554" s="51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4372</v>
      </c>
      <c r="D4555" t="s">
        <v>4373</v>
      </c>
      <c r="E4555" s="32">
        <f t="shared" si="213"/>
        <v>45523</v>
      </c>
      <c r="F4555" s="51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4373</v>
      </c>
      <c r="D4556" t="s">
        <v>4374</v>
      </c>
      <c r="E4556" s="32">
        <f t="shared" si="213"/>
        <v>45523</v>
      </c>
      <c r="F4556" s="51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4374</v>
      </c>
      <c r="D4557" t="s">
        <v>4375</v>
      </c>
      <c r="E4557" s="32">
        <f t="shared" si="213"/>
        <v>45523</v>
      </c>
      <c r="F4557" s="51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4375</v>
      </c>
      <c r="D4558" t="s">
        <v>4376</v>
      </c>
      <c r="E4558" s="32">
        <f t="shared" si="213"/>
        <v>45523</v>
      </c>
      <c r="F4558" s="51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4376</v>
      </c>
      <c r="D4559" t="s">
        <v>4377</v>
      </c>
      <c r="E4559" s="32">
        <f t="shared" si="213"/>
        <v>45523</v>
      </c>
      <c r="F4559" s="51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4377</v>
      </c>
      <c r="D4560" t="s">
        <v>4378</v>
      </c>
      <c r="E4560" s="32">
        <f t="shared" si="213"/>
        <v>45523</v>
      </c>
      <c r="F4560" s="51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4378</v>
      </c>
      <c r="D4561" t="s">
        <v>4379</v>
      </c>
      <c r="E4561" s="32">
        <f t="shared" si="213"/>
        <v>45523</v>
      </c>
      <c r="F4561" s="51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4379</v>
      </c>
      <c r="D4562" t="s">
        <v>4380</v>
      </c>
      <c r="E4562" s="32">
        <f t="shared" si="213"/>
        <v>45523</v>
      </c>
      <c r="F4562" s="51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4380</v>
      </c>
      <c r="D4563" t="s">
        <v>4381</v>
      </c>
      <c r="E4563" s="32">
        <f t="shared" si="213"/>
        <v>45523</v>
      </c>
      <c r="F4563" s="51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4381</v>
      </c>
      <c r="D4564" t="s">
        <v>4382</v>
      </c>
      <c r="E4564" s="32">
        <f t="shared" si="213"/>
        <v>45523</v>
      </c>
      <c r="F4564" s="51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4382</v>
      </c>
      <c r="D4565" t="s">
        <v>4383</v>
      </c>
      <c r="E4565" s="32">
        <f t="shared" si="213"/>
        <v>45523</v>
      </c>
      <c r="F4565" s="51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4383</v>
      </c>
      <c r="D4566" t="s">
        <v>4384</v>
      </c>
      <c r="E4566" s="32">
        <f t="shared" si="213"/>
        <v>45523</v>
      </c>
      <c r="F4566" s="51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4384</v>
      </c>
      <c r="D4567" t="s">
        <v>4385</v>
      </c>
      <c r="E4567" s="32">
        <f t="shared" si="213"/>
        <v>45523</v>
      </c>
      <c r="F4567" s="51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4385</v>
      </c>
      <c r="D4568" t="s">
        <v>4386</v>
      </c>
      <c r="E4568" s="32">
        <f t="shared" si="213"/>
        <v>45523</v>
      </c>
      <c r="F4568" s="51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4386</v>
      </c>
      <c r="D4569" t="s">
        <v>4387</v>
      </c>
      <c r="E4569" s="32">
        <f t="shared" si="213"/>
        <v>45523</v>
      </c>
      <c r="F4569" s="51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4387</v>
      </c>
      <c r="D4570" t="s">
        <v>4388</v>
      </c>
      <c r="E4570" s="32">
        <f t="shared" si="213"/>
        <v>45523</v>
      </c>
      <c r="F4570" s="51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4388</v>
      </c>
      <c r="D4571" t="s">
        <v>4389</v>
      </c>
      <c r="E4571" s="32">
        <f t="shared" si="213"/>
        <v>45523</v>
      </c>
      <c r="F4571" s="51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4389</v>
      </c>
      <c r="D4572" t="s">
        <v>4390</v>
      </c>
      <c r="E4572" s="32">
        <f t="shared" si="213"/>
        <v>45523</v>
      </c>
      <c r="F4572" s="51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4390</v>
      </c>
      <c r="D4573" t="s">
        <v>4391</v>
      </c>
      <c r="E4573" s="32">
        <f t="shared" si="213"/>
        <v>45523</v>
      </c>
      <c r="F4573" s="51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4391</v>
      </c>
      <c r="D4574" t="s">
        <v>4392</v>
      </c>
      <c r="E4574" s="32">
        <f t="shared" si="213"/>
        <v>45523</v>
      </c>
      <c r="F4574" s="51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4392</v>
      </c>
      <c r="D4575" t="s">
        <v>4393</v>
      </c>
      <c r="E4575" s="32">
        <f t="shared" si="213"/>
        <v>45523</v>
      </c>
      <c r="F4575" s="51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4393</v>
      </c>
      <c r="D4576" t="s">
        <v>4394</v>
      </c>
      <c r="E4576" s="32">
        <f t="shared" si="213"/>
        <v>45523</v>
      </c>
      <c r="F4576" s="51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4394</v>
      </c>
      <c r="D4577" t="s">
        <v>4395</v>
      </c>
      <c r="E4577" s="32">
        <f t="shared" si="213"/>
        <v>45523</v>
      </c>
      <c r="F4577" s="51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4395</v>
      </c>
      <c r="D4578" t="s">
        <v>4396</v>
      </c>
      <c r="E4578" s="32">
        <f t="shared" si="213"/>
        <v>45524</v>
      </c>
      <c r="F4578" s="51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4396</v>
      </c>
      <c r="D4579" t="s">
        <v>4397</v>
      </c>
      <c r="E4579" s="32">
        <f t="shared" si="213"/>
        <v>45524</v>
      </c>
      <c r="F4579" s="51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4397</v>
      </c>
      <c r="D4580" t="s">
        <v>4398</v>
      </c>
      <c r="E4580" s="32">
        <f t="shared" si="213"/>
        <v>45524</v>
      </c>
      <c r="F4580" s="51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4398</v>
      </c>
      <c r="D4581" t="s">
        <v>4399</v>
      </c>
      <c r="E4581" s="32">
        <f t="shared" si="213"/>
        <v>45524</v>
      </c>
      <c r="F4581" s="51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4399</v>
      </c>
      <c r="D4582" t="s">
        <v>4400</v>
      </c>
      <c r="E4582" s="32">
        <f t="shared" si="213"/>
        <v>45524</v>
      </c>
      <c r="F4582" s="51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4400</v>
      </c>
      <c r="D4583" t="s">
        <v>4401</v>
      </c>
      <c r="E4583" s="32">
        <f t="shared" si="213"/>
        <v>45524</v>
      </c>
      <c r="F4583" s="51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4401</v>
      </c>
      <c r="D4584" t="s">
        <v>4402</v>
      </c>
      <c r="E4584" s="32">
        <f t="shared" si="213"/>
        <v>45524</v>
      </c>
      <c r="F4584" s="51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4402</v>
      </c>
      <c r="D4585" t="s">
        <v>4403</v>
      </c>
      <c r="E4585" s="32">
        <f t="shared" si="213"/>
        <v>45524</v>
      </c>
      <c r="F4585" s="51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4403</v>
      </c>
      <c r="D4586" t="s">
        <v>4404</v>
      </c>
      <c r="E4586" s="32">
        <f t="shared" si="213"/>
        <v>45524</v>
      </c>
      <c r="F4586" s="51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4404</v>
      </c>
      <c r="D4587" t="s">
        <v>4405</v>
      </c>
      <c r="E4587" s="32">
        <f t="shared" si="213"/>
        <v>45524</v>
      </c>
      <c r="F4587" s="51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4405</v>
      </c>
      <c r="D4588" t="s">
        <v>4406</v>
      </c>
      <c r="E4588" s="32">
        <f t="shared" si="213"/>
        <v>45524</v>
      </c>
      <c r="F4588" s="51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4406</v>
      </c>
      <c r="D4589" t="s">
        <v>4407</v>
      </c>
      <c r="E4589" s="32">
        <f t="shared" si="213"/>
        <v>45524</v>
      </c>
      <c r="F4589" s="51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4407</v>
      </c>
      <c r="D4590" t="s">
        <v>4408</v>
      </c>
      <c r="E4590" s="32">
        <f t="shared" si="213"/>
        <v>45524</v>
      </c>
      <c r="F4590" s="51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4408</v>
      </c>
      <c r="D4591" t="s">
        <v>4409</v>
      </c>
      <c r="E4591" s="32">
        <f t="shared" si="213"/>
        <v>45524</v>
      </c>
      <c r="F4591" s="51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4409</v>
      </c>
      <c r="D4592" t="s">
        <v>4410</v>
      </c>
      <c r="E4592" s="32">
        <f t="shared" si="213"/>
        <v>45524</v>
      </c>
      <c r="F4592" s="51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4410</v>
      </c>
      <c r="D4593" t="s">
        <v>4411</v>
      </c>
      <c r="E4593" s="32">
        <f t="shared" si="213"/>
        <v>45524</v>
      </c>
      <c r="F4593" s="51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4411</v>
      </c>
      <c r="D4594" t="s">
        <v>4412</v>
      </c>
      <c r="E4594" s="32">
        <f t="shared" si="213"/>
        <v>45524</v>
      </c>
      <c r="F4594" s="51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4412</v>
      </c>
      <c r="D4595" t="s">
        <v>4413</v>
      </c>
      <c r="E4595" s="32">
        <f t="shared" si="213"/>
        <v>45524</v>
      </c>
      <c r="F4595" s="51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4413</v>
      </c>
      <c r="D4596" t="s">
        <v>4414</v>
      </c>
      <c r="E4596" s="32">
        <f t="shared" si="213"/>
        <v>45524</v>
      </c>
      <c r="F4596" s="51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4414</v>
      </c>
      <c r="D4597" t="s">
        <v>4415</v>
      </c>
      <c r="E4597" s="32">
        <f t="shared" si="213"/>
        <v>45524</v>
      </c>
      <c r="F4597" s="51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4415</v>
      </c>
      <c r="D4598" t="s">
        <v>4416</v>
      </c>
      <c r="E4598" s="32">
        <f t="shared" si="213"/>
        <v>45524</v>
      </c>
      <c r="F4598" s="51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4416</v>
      </c>
      <c r="D4599" t="s">
        <v>4417</v>
      </c>
      <c r="E4599" s="32">
        <f t="shared" si="213"/>
        <v>45524</v>
      </c>
      <c r="F4599" s="51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4417</v>
      </c>
      <c r="D4600" t="s">
        <v>4418</v>
      </c>
      <c r="E4600" s="32">
        <f t="shared" si="213"/>
        <v>45524</v>
      </c>
      <c r="F4600" s="51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4418</v>
      </c>
      <c r="D4601" t="s">
        <v>4419</v>
      </c>
      <c r="E4601" s="32">
        <f t="shared" si="213"/>
        <v>45524</v>
      </c>
      <c r="F4601" s="51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4419</v>
      </c>
      <c r="D4602" t="s">
        <v>4420</v>
      </c>
      <c r="E4602" s="32">
        <f t="shared" si="213"/>
        <v>45524</v>
      </c>
      <c r="F4602" s="51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4420</v>
      </c>
      <c r="D4603" t="s">
        <v>4421</v>
      </c>
      <c r="E4603" s="32">
        <f t="shared" si="213"/>
        <v>45524</v>
      </c>
      <c r="F4603" s="51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4421</v>
      </c>
      <c r="D4604" t="s">
        <v>4422</v>
      </c>
      <c r="E4604" s="32">
        <f t="shared" si="213"/>
        <v>45524</v>
      </c>
      <c r="F4604" s="51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4422</v>
      </c>
      <c r="D4605" t="s">
        <v>4423</v>
      </c>
      <c r="E4605" s="32">
        <f t="shared" si="213"/>
        <v>45524</v>
      </c>
      <c r="F4605" s="51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4423</v>
      </c>
      <c r="D4606" t="s">
        <v>4424</v>
      </c>
      <c r="E4606" s="32">
        <f t="shared" si="213"/>
        <v>45524</v>
      </c>
      <c r="F4606" s="51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4424</v>
      </c>
      <c r="D4607" t="s">
        <v>4425</v>
      </c>
      <c r="E4607" s="32">
        <f t="shared" si="213"/>
        <v>45524</v>
      </c>
      <c r="F4607" s="51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4425</v>
      </c>
      <c r="D4608" t="s">
        <v>4426</v>
      </c>
      <c r="E4608" s="32">
        <f t="shared" si="213"/>
        <v>45524</v>
      </c>
      <c r="F4608" s="51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4426</v>
      </c>
      <c r="D4609" t="s">
        <v>4427</v>
      </c>
      <c r="E4609" s="32">
        <f t="shared" si="213"/>
        <v>45524</v>
      </c>
      <c r="F4609" s="51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4427</v>
      </c>
      <c r="D4610" t="s">
        <v>4428</v>
      </c>
      <c r="E4610" s="32">
        <f t="shared" si="213"/>
        <v>45524</v>
      </c>
      <c r="F4610" s="51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4428</v>
      </c>
      <c r="D4611" t="s">
        <v>4429</v>
      </c>
      <c r="E4611" s="32">
        <f t="shared" si="213"/>
        <v>45524</v>
      </c>
      <c r="F4611" s="51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4429</v>
      </c>
      <c r="D4612" t="s">
        <v>4430</v>
      </c>
      <c r="E4612" s="32">
        <f t="shared" ref="E4612:E4675" si="216">DATE(MID(C4612,2,4),MID(C4612,7,2),MID(C4612,10,2))</f>
        <v>45524</v>
      </c>
      <c r="F4612" s="51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4430</v>
      </c>
      <c r="D4613" t="s">
        <v>4431</v>
      </c>
      <c r="E4613" s="32">
        <f t="shared" si="216"/>
        <v>45524</v>
      </c>
      <c r="F4613" s="51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4431</v>
      </c>
      <c r="D4614" t="s">
        <v>4432</v>
      </c>
      <c r="E4614" s="32">
        <f t="shared" si="216"/>
        <v>45524</v>
      </c>
      <c r="F4614" s="51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4432</v>
      </c>
      <c r="D4615" t="s">
        <v>4433</v>
      </c>
      <c r="E4615" s="32">
        <f t="shared" si="216"/>
        <v>45524</v>
      </c>
      <c r="F4615" s="51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4433</v>
      </c>
      <c r="D4616" t="s">
        <v>4434</v>
      </c>
      <c r="E4616" s="32">
        <f t="shared" si="216"/>
        <v>45524</v>
      </c>
      <c r="F4616" s="51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4434</v>
      </c>
      <c r="D4617" t="s">
        <v>4435</v>
      </c>
      <c r="E4617" s="32">
        <f t="shared" si="216"/>
        <v>45524</v>
      </c>
      <c r="F4617" s="51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4435</v>
      </c>
      <c r="D4618" t="s">
        <v>4436</v>
      </c>
      <c r="E4618" s="32">
        <f t="shared" si="216"/>
        <v>45524</v>
      </c>
      <c r="F4618" s="51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4436</v>
      </c>
      <c r="D4619" t="s">
        <v>4437</v>
      </c>
      <c r="E4619" s="32">
        <f t="shared" si="216"/>
        <v>45524</v>
      </c>
      <c r="F4619" s="51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4437</v>
      </c>
      <c r="D4620" t="s">
        <v>4438</v>
      </c>
      <c r="E4620" s="32">
        <f t="shared" si="216"/>
        <v>45524</v>
      </c>
      <c r="F4620" s="51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4438</v>
      </c>
      <c r="D4621" t="s">
        <v>4439</v>
      </c>
      <c r="E4621" s="32">
        <f t="shared" si="216"/>
        <v>45524</v>
      </c>
      <c r="F4621" s="51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4439</v>
      </c>
      <c r="D4622" t="s">
        <v>4440</v>
      </c>
      <c r="E4622" s="32">
        <f t="shared" si="216"/>
        <v>45524</v>
      </c>
      <c r="F4622" s="51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4440</v>
      </c>
      <c r="D4623" t="s">
        <v>4441</v>
      </c>
      <c r="E4623" s="32">
        <f t="shared" si="216"/>
        <v>45524</v>
      </c>
      <c r="F4623" s="51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4441</v>
      </c>
      <c r="D4624" t="s">
        <v>4442</v>
      </c>
      <c r="E4624" s="32">
        <f t="shared" si="216"/>
        <v>45524</v>
      </c>
      <c r="F4624" s="51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4442</v>
      </c>
      <c r="D4625" t="s">
        <v>4443</v>
      </c>
      <c r="E4625" s="32">
        <f t="shared" si="216"/>
        <v>45524</v>
      </c>
      <c r="F4625" s="51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4443</v>
      </c>
      <c r="D4626" t="s">
        <v>4444</v>
      </c>
      <c r="E4626" s="32">
        <f t="shared" si="216"/>
        <v>45525</v>
      </c>
      <c r="F4626" s="51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4444</v>
      </c>
      <c r="D4627" t="s">
        <v>4445</v>
      </c>
      <c r="E4627" s="32">
        <f t="shared" si="216"/>
        <v>45525</v>
      </c>
      <c r="F4627" s="51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4445</v>
      </c>
      <c r="D4628" t="s">
        <v>4446</v>
      </c>
      <c r="E4628" s="32">
        <f t="shared" si="216"/>
        <v>45525</v>
      </c>
      <c r="F4628" s="51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4446</v>
      </c>
      <c r="D4629" t="s">
        <v>4447</v>
      </c>
      <c r="E4629" s="32">
        <f t="shared" si="216"/>
        <v>45525</v>
      </c>
      <c r="F4629" s="51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4447</v>
      </c>
      <c r="D4630" t="s">
        <v>4448</v>
      </c>
      <c r="E4630" s="32">
        <f t="shared" si="216"/>
        <v>45525</v>
      </c>
      <c r="F4630" s="51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4448</v>
      </c>
      <c r="D4631" t="s">
        <v>4449</v>
      </c>
      <c r="E4631" s="32">
        <f t="shared" si="216"/>
        <v>45525</v>
      </c>
      <c r="F4631" s="51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4449</v>
      </c>
      <c r="D4632" t="s">
        <v>4450</v>
      </c>
      <c r="E4632" s="32">
        <f t="shared" si="216"/>
        <v>45525</v>
      </c>
      <c r="F4632" s="51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4450</v>
      </c>
      <c r="D4633" t="s">
        <v>4451</v>
      </c>
      <c r="E4633" s="32">
        <f t="shared" si="216"/>
        <v>45525</v>
      </c>
      <c r="F4633" s="51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4451</v>
      </c>
      <c r="D4634" t="s">
        <v>4452</v>
      </c>
      <c r="E4634" s="32">
        <f t="shared" si="216"/>
        <v>45525</v>
      </c>
      <c r="F4634" s="51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4452</v>
      </c>
      <c r="D4635" t="s">
        <v>4453</v>
      </c>
      <c r="E4635" s="32">
        <f t="shared" si="216"/>
        <v>45525</v>
      </c>
      <c r="F4635" s="51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4453</v>
      </c>
      <c r="D4636" t="s">
        <v>4454</v>
      </c>
      <c r="E4636" s="32">
        <f t="shared" si="216"/>
        <v>45525</v>
      </c>
      <c r="F4636" s="51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4454</v>
      </c>
      <c r="D4637" t="s">
        <v>4455</v>
      </c>
      <c r="E4637" s="32">
        <f t="shared" si="216"/>
        <v>45525</v>
      </c>
      <c r="F4637" s="51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4455</v>
      </c>
      <c r="D4638" t="s">
        <v>4456</v>
      </c>
      <c r="E4638" s="32">
        <f t="shared" si="216"/>
        <v>45525</v>
      </c>
      <c r="F4638" s="51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4456</v>
      </c>
      <c r="D4639" t="s">
        <v>4457</v>
      </c>
      <c r="E4639" s="32">
        <f t="shared" si="216"/>
        <v>45525</v>
      </c>
      <c r="F4639" s="51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4457</v>
      </c>
      <c r="D4640" t="s">
        <v>4458</v>
      </c>
      <c r="E4640" s="32">
        <f t="shared" si="216"/>
        <v>45525</v>
      </c>
      <c r="F4640" s="51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4458</v>
      </c>
      <c r="D4641" t="s">
        <v>4459</v>
      </c>
      <c r="E4641" s="32">
        <f t="shared" si="216"/>
        <v>45525</v>
      </c>
      <c r="F4641" s="51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4459</v>
      </c>
      <c r="D4642" t="s">
        <v>4460</v>
      </c>
      <c r="E4642" s="32">
        <f t="shared" si="216"/>
        <v>45525</v>
      </c>
      <c r="F4642" s="51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4460</v>
      </c>
      <c r="D4643" t="s">
        <v>4461</v>
      </c>
      <c r="E4643" s="32">
        <f t="shared" si="216"/>
        <v>45525</v>
      </c>
      <c r="F4643" s="51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4461</v>
      </c>
      <c r="D4644" t="s">
        <v>4462</v>
      </c>
      <c r="E4644" s="32">
        <f t="shared" si="216"/>
        <v>45525</v>
      </c>
      <c r="F4644" s="51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4462</v>
      </c>
      <c r="D4645" t="s">
        <v>4463</v>
      </c>
      <c r="E4645" s="32">
        <f t="shared" si="216"/>
        <v>45525</v>
      </c>
      <c r="F4645" s="51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4463</v>
      </c>
      <c r="D4646" t="s">
        <v>4464</v>
      </c>
      <c r="E4646" s="32">
        <f t="shared" si="216"/>
        <v>45525</v>
      </c>
      <c r="F4646" s="51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4464</v>
      </c>
      <c r="D4647" t="s">
        <v>4465</v>
      </c>
      <c r="E4647" s="32">
        <f t="shared" si="216"/>
        <v>45525</v>
      </c>
      <c r="F4647" s="51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4465</v>
      </c>
      <c r="D4648" t="s">
        <v>4466</v>
      </c>
      <c r="E4648" s="32">
        <f t="shared" si="216"/>
        <v>45525</v>
      </c>
      <c r="F4648" s="51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4466</v>
      </c>
      <c r="D4649" t="s">
        <v>4467</v>
      </c>
      <c r="E4649" s="32">
        <f t="shared" si="216"/>
        <v>45525</v>
      </c>
      <c r="F4649" s="51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4467</v>
      </c>
      <c r="D4650" t="s">
        <v>4468</v>
      </c>
      <c r="E4650" s="32">
        <f t="shared" si="216"/>
        <v>45525</v>
      </c>
      <c r="F4650" s="51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4468</v>
      </c>
      <c r="D4651" t="s">
        <v>4469</v>
      </c>
      <c r="E4651" s="32">
        <f t="shared" si="216"/>
        <v>45525</v>
      </c>
      <c r="F4651" s="51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4469</v>
      </c>
      <c r="D4652" t="s">
        <v>4470</v>
      </c>
      <c r="E4652" s="32">
        <f t="shared" si="216"/>
        <v>45525</v>
      </c>
      <c r="F4652" s="51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4470</v>
      </c>
      <c r="D4653" t="s">
        <v>4471</v>
      </c>
      <c r="E4653" s="32">
        <f t="shared" si="216"/>
        <v>45525</v>
      </c>
      <c r="F4653" s="51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4471</v>
      </c>
      <c r="D4654" t="s">
        <v>4472</v>
      </c>
      <c r="E4654" s="32">
        <f t="shared" si="216"/>
        <v>45525</v>
      </c>
      <c r="F4654" s="51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4472</v>
      </c>
      <c r="D4655" t="s">
        <v>4473</v>
      </c>
      <c r="E4655" s="32">
        <f t="shared" si="216"/>
        <v>45525</v>
      </c>
      <c r="F4655" s="51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4473</v>
      </c>
      <c r="D4656" t="s">
        <v>4474</v>
      </c>
      <c r="E4656" s="32">
        <f t="shared" si="216"/>
        <v>45525</v>
      </c>
      <c r="F4656" s="51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4474</v>
      </c>
      <c r="D4657" t="s">
        <v>4475</v>
      </c>
      <c r="E4657" s="32">
        <f t="shared" si="216"/>
        <v>45525</v>
      </c>
      <c r="F4657" s="51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4475</v>
      </c>
      <c r="D4658" t="s">
        <v>4476</v>
      </c>
      <c r="E4658" s="32">
        <f t="shared" si="216"/>
        <v>45525</v>
      </c>
      <c r="F4658" s="51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4476</v>
      </c>
      <c r="D4659" t="s">
        <v>4477</v>
      </c>
      <c r="E4659" s="32">
        <f t="shared" si="216"/>
        <v>45525</v>
      </c>
      <c r="F4659" s="51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4477</v>
      </c>
      <c r="D4660" t="s">
        <v>4478</v>
      </c>
      <c r="E4660" s="32">
        <f t="shared" si="216"/>
        <v>45525</v>
      </c>
      <c r="F4660" s="51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4478</v>
      </c>
      <c r="D4661" t="s">
        <v>4479</v>
      </c>
      <c r="E4661" s="32">
        <f t="shared" si="216"/>
        <v>45525</v>
      </c>
      <c r="F4661" s="51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4479</v>
      </c>
      <c r="D4662" t="s">
        <v>4480</v>
      </c>
      <c r="E4662" s="32">
        <f t="shared" si="216"/>
        <v>45525</v>
      </c>
      <c r="F4662" s="51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4480</v>
      </c>
      <c r="D4663" t="s">
        <v>4481</v>
      </c>
      <c r="E4663" s="32">
        <f t="shared" si="216"/>
        <v>45525</v>
      </c>
      <c r="F4663" s="51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4481</v>
      </c>
      <c r="D4664" t="s">
        <v>4482</v>
      </c>
      <c r="E4664" s="32">
        <f t="shared" si="216"/>
        <v>45525</v>
      </c>
      <c r="F4664" s="51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4482</v>
      </c>
      <c r="D4665" t="s">
        <v>4483</v>
      </c>
      <c r="E4665" s="32">
        <f t="shared" si="216"/>
        <v>45525</v>
      </c>
      <c r="F4665" s="51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4483</v>
      </c>
      <c r="D4666" t="s">
        <v>4484</v>
      </c>
      <c r="E4666" s="32">
        <f t="shared" si="216"/>
        <v>45525</v>
      </c>
      <c r="F4666" s="51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4484</v>
      </c>
      <c r="D4667" t="s">
        <v>4485</v>
      </c>
      <c r="E4667" s="32">
        <f t="shared" si="216"/>
        <v>45525</v>
      </c>
      <c r="F4667" s="51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4485</v>
      </c>
      <c r="D4668" t="s">
        <v>4486</v>
      </c>
      <c r="E4668" s="32">
        <f t="shared" si="216"/>
        <v>45525</v>
      </c>
      <c r="F4668" s="51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4486</v>
      </c>
      <c r="D4669" t="s">
        <v>4487</v>
      </c>
      <c r="E4669" s="32">
        <f t="shared" si="216"/>
        <v>45525</v>
      </c>
      <c r="F4669" s="51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4487</v>
      </c>
      <c r="D4670" t="s">
        <v>4488</v>
      </c>
      <c r="E4670" s="32">
        <f t="shared" si="216"/>
        <v>45525</v>
      </c>
      <c r="F4670" s="51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4488</v>
      </c>
      <c r="D4671" t="s">
        <v>4489</v>
      </c>
      <c r="E4671" s="32">
        <f t="shared" si="216"/>
        <v>45525</v>
      </c>
      <c r="F4671" s="51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4489</v>
      </c>
      <c r="D4672" t="s">
        <v>4490</v>
      </c>
      <c r="E4672" s="32">
        <f t="shared" si="216"/>
        <v>45525</v>
      </c>
      <c r="F4672" s="51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4490</v>
      </c>
      <c r="D4673" t="s">
        <v>4491</v>
      </c>
      <c r="E4673" s="32">
        <f t="shared" si="216"/>
        <v>45525</v>
      </c>
      <c r="F4673" s="51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4491</v>
      </c>
      <c r="D4674" t="s">
        <v>4492</v>
      </c>
      <c r="E4674" s="32">
        <f t="shared" si="216"/>
        <v>45526</v>
      </c>
      <c r="F4674" s="51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4492</v>
      </c>
      <c r="D4675" t="s">
        <v>4493</v>
      </c>
      <c r="E4675" s="32">
        <f t="shared" si="216"/>
        <v>45526</v>
      </c>
      <c r="F4675" s="51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4493</v>
      </c>
      <c r="D4676" t="s">
        <v>4494</v>
      </c>
      <c r="E4676" s="32">
        <f t="shared" ref="E4676:E4739" si="219">DATE(MID(C4676,2,4),MID(C4676,7,2),MID(C4676,10,2))</f>
        <v>45526</v>
      </c>
      <c r="F4676" s="51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4494</v>
      </c>
      <c r="D4677" t="s">
        <v>4495</v>
      </c>
      <c r="E4677" s="32">
        <f t="shared" si="219"/>
        <v>45526</v>
      </c>
      <c r="F4677" s="51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4495</v>
      </c>
      <c r="D4678" t="s">
        <v>4496</v>
      </c>
      <c r="E4678" s="32">
        <f t="shared" si="219"/>
        <v>45526</v>
      </c>
      <c r="F4678" s="51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4496</v>
      </c>
      <c r="D4679" t="s">
        <v>4497</v>
      </c>
      <c r="E4679" s="32">
        <f t="shared" si="219"/>
        <v>45526</v>
      </c>
      <c r="F4679" s="51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4497</v>
      </c>
      <c r="D4680" t="s">
        <v>4498</v>
      </c>
      <c r="E4680" s="32">
        <f t="shared" si="219"/>
        <v>45526</v>
      </c>
      <c r="F4680" s="51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4498</v>
      </c>
      <c r="D4681" t="s">
        <v>4499</v>
      </c>
      <c r="E4681" s="32">
        <f t="shared" si="219"/>
        <v>45526</v>
      </c>
      <c r="F4681" s="51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4499</v>
      </c>
      <c r="D4682" t="s">
        <v>4500</v>
      </c>
      <c r="E4682" s="32">
        <f t="shared" si="219"/>
        <v>45526</v>
      </c>
      <c r="F4682" s="51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4500</v>
      </c>
      <c r="D4683" t="s">
        <v>4501</v>
      </c>
      <c r="E4683" s="32">
        <f t="shared" si="219"/>
        <v>45526</v>
      </c>
      <c r="F4683" s="51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4501</v>
      </c>
      <c r="D4684" t="s">
        <v>4502</v>
      </c>
      <c r="E4684" s="32">
        <f t="shared" si="219"/>
        <v>45526</v>
      </c>
      <c r="F4684" s="51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4502</v>
      </c>
      <c r="D4685" t="s">
        <v>4503</v>
      </c>
      <c r="E4685" s="32">
        <f t="shared" si="219"/>
        <v>45526</v>
      </c>
      <c r="F4685" s="51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4503</v>
      </c>
      <c r="D4686" t="s">
        <v>4504</v>
      </c>
      <c r="E4686" s="32">
        <f t="shared" si="219"/>
        <v>45526</v>
      </c>
      <c r="F4686" s="51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4504</v>
      </c>
      <c r="D4687" t="s">
        <v>4505</v>
      </c>
      <c r="E4687" s="32">
        <f t="shared" si="219"/>
        <v>45526</v>
      </c>
      <c r="F4687" s="51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4505</v>
      </c>
      <c r="D4688" t="s">
        <v>4506</v>
      </c>
      <c r="E4688" s="32">
        <f t="shared" si="219"/>
        <v>45526</v>
      </c>
      <c r="F4688" s="51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4506</v>
      </c>
      <c r="D4689" t="s">
        <v>4507</v>
      </c>
      <c r="E4689" s="32">
        <f t="shared" si="219"/>
        <v>45526</v>
      </c>
      <c r="F4689" s="51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4507</v>
      </c>
      <c r="D4690" t="s">
        <v>4508</v>
      </c>
      <c r="E4690" s="32">
        <f t="shared" si="219"/>
        <v>45526</v>
      </c>
      <c r="F4690" s="51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4508</v>
      </c>
      <c r="D4691" t="s">
        <v>4509</v>
      </c>
      <c r="E4691" s="32">
        <f t="shared" si="219"/>
        <v>45526</v>
      </c>
      <c r="F4691" s="51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4509</v>
      </c>
      <c r="D4692" t="s">
        <v>4510</v>
      </c>
      <c r="E4692" s="32">
        <f t="shared" si="219"/>
        <v>45526</v>
      </c>
      <c r="F4692" s="51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4510</v>
      </c>
      <c r="D4693" t="s">
        <v>4511</v>
      </c>
      <c r="E4693" s="32">
        <f t="shared" si="219"/>
        <v>45526</v>
      </c>
      <c r="F4693" s="51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4511</v>
      </c>
      <c r="D4694" t="s">
        <v>4512</v>
      </c>
      <c r="E4694" s="32">
        <f t="shared" si="219"/>
        <v>45526</v>
      </c>
      <c r="F4694" s="51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4512</v>
      </c>
      <c r="D4695" t="s">
        <v>4513</v>
      </c>
      <c r="E4695" s="32">
        <f t="shared" si="219"/>
        <v>45526</v>
      </c>
      <c r="F4695" s="51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4513</v>
      </c>
      <c r="D4696" t="s">
        <v>4514</v>
      </c>
      <c r="E4696" s="32">
        <f t="shared" si="219"/>
        <v>45526</v>
      </c>
      <c r="F4696" s="51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4514</v>
      </c>
      <c r="D4697" t="s">
        <v>4515</v>
      </c>
      <c r="E4697" s="32">
        <f t="shared" si="219"/>
        <v>45526</v>
      </c>
      <c r="F4697" s="51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4515</v>
      </c>
      <c r="D4698" t="s">
        <v>4516</v>
      </c>
      <c r="E4698" s="32">
        <f t="shared" si="219"/>
        <v>45526</v>
      </c>
      <c r="F4698" s="51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4516</v>
      </c>
      <c r="D4699" t="s">
        <v>4517</v>
      </c>
      <c r="E4699" s="32">
        <f t="shared" si="219"/>
        <v>45526</v>
      </c>
      <c r="F4699" s="51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4517</v>
      </c>
      <c r="D4700" t="s">
        <v>4518</v>
      </c>
      <c r="E4700" s="32">
        <f t="shared" si="219"/>
        <v>45526</v>
      </c>
      <c r="F4700" s="51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4518</v>
      </c>
      <c r="D4701" t="s">
        <v>4519</v>
      </c>
      <c r="E4701" s="32">
        <f t="shared" si="219"/>
        <v>45526</v>
      </c>
      <c r="F4701" s="51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4519</v>
      </c>
      <c r="D4702" t="s">
        <v>4520</v>
      </c>
      <c r="E4702" s="32">
        <f t="shared" si="219"/>
        <v>45526</v>
      </c>
      <c r="F4702" s="51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4520</v>
      </c>
      <c r="D4703" t="s">
        <v>4521</v>
      </c>
      <c r="E4703" s="32">
        <f t="shared" si="219"/>
        <v>45526</v>
      </c>
      <c r="F4703" s="51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4521</v>
      </c>
      <c r="D4704" t="s">
        <v>4522</v>
      </c>
      <c r="E4704" s="32">
        <f t="shared" si="219"/>
        <v>45526</v>
      </c>
      <c r="F4704" s="51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4522</v>
      </c>
      <c r="D4705" t="s">
        <v>4523</v>
      </c>
      <c r="E4705" s="32">
        <f t="shared" si="219"/>
        <v>45526</v>
      </c>
      <c r="F4705" s="51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4523</v>
      </c>
      <c r="D4706" t="s">
        <v>4524</v>
      </c>
      <c r="E4706" s="32">
        <f t="shared" si="219"/>
        <v>45526</v>
      </c>
      <c r="F4706" s="51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4524</v>
      </c>
      <c r="D4707" t="s">
        <v>4525</v>
      </c>
      <c r="E4707" s="32">
        <f t="shared" si="219"/>
        <v>45526</v>
      </c>
      <c r="F4707" s="51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4525</v>
      </c>
      <c r="D4708" t="s">
        <v>4526</v>
      </c>
      <c r="E4708" s="32">
        <f t="shared" si="219"/>
        <v>45526</v>
      </c>
      <c r="F4708" s="51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4526</v>
      </c>
      <c r="D4709" t="s">
        <v>4527</v>
      </c>
      <c r="E4709" s="32">
        <f t="shared" si="219"/>
        <v>45526</v>
      </c>
      <c r="F4709" s="51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4527</v>
      </c>
      <c r="D4710" t="s">
        <v>4528</v>
      </c>
      <c r="E4710" s="32">
        <f t="shared" si="219"/>
        <v>45526</v>
      </c>
      <c r="F4710" s="51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4528</v>
      </c>
      <c r="D4711" t="s">
        <v>4529</v>
      </c>
      <c r="E4711" s="32">
        <f t="shared" si="219"/>
        <v>45526</v>
      </c>
      <c r="F4711" s="51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4529</v>
      </c>
      <c r="D4712" t="s">
        <v>4530</v>
      </c>
      <c r="E4712" s="32">
        <f t="shared" si="219"/>
        <v>45526</v>
      </c>
      <c r="F4712" s="51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4530</v>
      </c>
      <c r="D4713" t="s">
        <v>4531</v>
      </c>
      <c r="E4713" s="32">
        <f t="shared" si="219"/>
        <v>45526</v>
      </c>
      <c r="F4713" s="51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4531</v>
      </c>
      <c r="D4714" t="s">
        <v>4532</v>
      </c>
      <c r="E4714" s="32">
        <f t="shared" si="219"/>
        <v>45526</v>
      </c>
      <c r="F4714" s="51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4532</v>
      </c>
      <c r="D4715" t="s">
        <v>4533</v>
      </c>
      <c r="E4715" s="32">
        <f t="shared" si="219"/>
        <v>45526</v>
      </c>
      <c r="F4715" s="51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4533</v>
      </c>
      <c r="D4716" t="s">
        <v>4534</v>
      </c>
      <c r="E4716" s="32">
        <f t="shared" si="219"/>
        <v>45526</v>
      </c>
      <c r="F4716" s="51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4534</v>
      </c>
      <c r="D4717" t="s">
        <v>4535</v>
      </c>
      <c r="E4717" s="32">
        <f t="shared" si="219"/>
        <v>45526</v>
      </c>
      <c r="F4717" s="51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4535</v>
      </c>
      <c r="D4718" t="s">
        <v>4536</v>
      </c>
      <c r="E4718" s="32">
        <f t="shared" si="219"/>
        <v>45526</v>
      </c>
      <c r="F4718" s="51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4536</v>
      </c>
      <c r="D4719" t="s">
        <v>4537</v>
      </c>
      <c r="E4719" s="32">
        <f t="shared" si="219"/>
        <v>45526</v>
      </c>
      <c r="F4719" s="51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4537</v>
      </c>
      <c r="D4720" t="s">
        <v>4538</v>
      </c>
      <c r="E4720" s="32">
        <f t="shared" si="219"/>
        <v>45526</v>
      </c>
      <c r="F4720" s="51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4538</v>
      </c>
      <c r="D4721" t="s">
        <v>4539</v>
      </c>
      <c r="E4721" s="32">
        <f t="shared" si="219"/>
        <v>45526</v>
      </c>
      <c r="F4721" s="51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4539</v>
      </c>
      <c r="D4722" t="s">
        <v>4540</v>
      </c>
      <c r="E4722" s="32">
        <f t="shared" si="219"/>
        <v>45527</v>
      </c>
      <c r="F4722" s="51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4540</v>
      </c>
      <c r="D4723" t="s">
        <v>4541</v>
      </c>
      <c r="E4723" s="32">
        <f t="shared" si="219"/>
        <v>45527</v>
      </c>
      <c r="F4723" s="51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4541</v>
      </c>
      <c r="D4724" t="s">
        <v>4542</v>
      </c>
      <c r="E4724" s="32">
        <f t="shared" si="219"/>
        <v>45527</v>
      </c>
      <c r="F4724" s="51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4542</v>
      </c>
      <c r="D4725" t="s">
        <v>4543</v>
      </c>
      <c r="E4725" s="32">
        <f t="shared" si="219"/>
        <v>45527</v>
      </c>
      <c r="F4725" s="51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4543</v>
      </c>
      <c r="D4726" t="s">
        <v>4544</v>
      </c>
      <c r="E4726" s="32">
        <f t="shared" si="219"/>
        <v>45527</v>
      </c>
      <c r="F4726" s="51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4544</v>
      </c>
      <c r="D4727" t="s">
        <v>4545</v>
      </c>
      <c r="E4727" s="32">
        <f t="shared" si="219"/>
        <v>45527</v>
      </c>
      <c r="F4727" s="51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4545</v>
      </c>
      <c r="D4728" t="s">
        <v>4546</v>
      </c>
      <c r="E4728" s="32">
        <f t="shared" si="219"/>
        <v>45527</v>
      </c>
      <c r="F4728" s="51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4546</v>
      </c>
      <c r="D4729" t="s">
        <v>4547</v>
      </c>
      <c r="E4729" s="32">
        <f t="shared" si="219"/>
        <v>45527</v>
      </c>
      <c r="F4729" s="51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4547</v>
      </c>
      <c r="D4730" t="s">
        <v>4548</v>
      </c>
      <c r="E4730" s="32">
        <f t="shared" si="219"/>
        <v>45527</v>
      </c>
      <c r="F4730" s="51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4548</v>
      </c>
      <c r="D4731" t="s">
        <v>4549</v>
      </c>
      <c r="E4731" s="32">
        <f t="shared" si="219"/>
        <v>45527</v>
      </c>
      <c r="F4731" s="51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4549</v>
      </c>
      <c r="D4732" t="s">
        <v>4550</v>
      </c>
      <c r="E4732" s="32">
        <f t="shared" si="219"/>
        <v>45527</v>
      </c>
      <c r="F4732" s="51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4550</v>
      </c>
      <c r="D4733" t="s">
        <v>4551</v>
      </c>
      <c r="E4733" s="32">
        <f t="shared" si="219"/>
        <v>45527</v>
      </c>
      <c r="F4733" s="51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4551</v>
      </c>
      <c r="D4734" t="s">
        <v>4552</v>
      </c>
      <c r="E4734" s="32">
        <f t="shared" si="219"/>
        <v>45527</v>
      </c>
      <c r="F4734" s="51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4552</v>
      </c>
      <c r="D4735" t="s">
        <v>4553</v>
      </c>
      <c r="E4735" s="32">
        <f t="shared" si="219"/>
        <v>45527</v>
      </c>
      <c r="F4735" s="51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4553</v>
      </c>
      <c r="D4736" t="s">
        <v>4554</v>
      </c>
      <c r="E4736" s="32">
        <f t="shared" si="219"/>
        <v>45527</v>
      </c>
      <c r="F4736" s="51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4554</v>
      </c>
      <c r="D4737" t="s">
        <v>4555</v>
      </c>
      <c r="E4737" s="32">
        <f t="shared" si="219"/>
        <v>45527</v>
      </c>
      <c r="F4737" s="51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4555</v>
      </c>
      <c r="D4738" t="s">
        <v>4556</v>
      </c>
      <c r="E4738" s="32">
        <f t="shared" si="219"/>
        <v>45527</v>
      </c>
      <c r="F4738" s="51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4556</v>
      </c>
      <c r="D4739" t="s">
        <v>4557</v>
      </c>
      <c r="E4739" s="32">
        <f t="shared" si="219"/>
        <v>45527</v>
      </c>
      <c r="F4739" s="51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4557</v>
      </c>
      <c r="D4740" t="s">
        <v>4558</v>
      </c>
      <c r="E4740" s="32">
        <f t="shared" ref="E4740:E4803" si="222">DATE(MID(C4740,2,4),MID(C4740,7,2),MID(C4740,10,2))</f>
        <v>45527</v>
      </c>
      <c r="F4740" s="51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4558</v>
      </c>
      <c r="D4741" t="s">
        <v>4559</v>
      </c>
      <c r="E4741" s="32">
        <f t="shared" si="222"/>
        <v>45527</v>
      </c>
      <c r="F4741" s="51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4559</v>
      </c>
      <c r="D4742" t="s">
        <v>4560</v>
      </c>
      <c r="E4742" s="32">
        <f t="shared" si="222"/>
        <v>45527</v>
      </c>
      <c r="F4742" s="51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4560</v>
      </c>
      <c r="D4743" t="s">
        <v>4561</v>
      </c>
      <c r="E4743" s="32">
        <f t="shared" si="222"/>
        <v>45527</v>
      </c>
      <c r="F4743" s="51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4561</v>
      </c>
      <c r="D4744" t="s">
        <v>4562</v>
      </c>
      <c r="E4744" s="32">
        <f t="shared" si="222"/>
        <v>45527</v>
      </c>
      <c r="F4744" s="51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4562</v>
      </c>
      <c r="D4745" t="s">
        <v>4563</v>
      </c>
      <c r="E4745" s="32">
        <f t="shared" si="222"/>
        <v>45527</v>
      </c>
      <c r="F4745" s="51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4563</v>
      </c>
      <c r="D4746" t="s">
        <v>4564</v>
      </c>
      <c r="E4746" s="32">
        <f t="shared" si="222"/>
        <v>45527</v>
      </c>
      <c r="F4746" s="51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4564</v>
      </c>
      <c r="D4747" t="s">
        <v>4565</v>
      </c>
      <c r="E4747" s="32">
        <f t="shared" si="222"/>
        <v>45527</v>
      </c>
      <c r="F4747" s="51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4565</v>
      </c>
      <c r="D4748" t="s">
        <v>4566</v>
      </c>
      <c r="E4748" s="32">
        <f t="shared" si="222"/>
        <v>45527</v>
      </c>
      <c r="F4748" s="51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4566</v>
      </c>
      <c r="D4749" t="s">
        <v>4567</v>
      </c>
      <c r="E4749" s="32">
        <f t="shared" si="222"/>
        <v>45527</v>
      </c>
      <c r="F4749" s="51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4567</v>
      </c>
      <c r="D4750" t="s">
        <v>4568</v>
      </c>
      <c r="E4750" s="32">
        <f t="shared" si="222"/>
        <v>45527</v>
      </c>
      <c r="F4750" s="51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4568</v>
      </c>
      <c r="D4751" t="s">
        <v>4569</v>
      </c>
      <c r="E4751" s="32">
        <f t="shared" si="222"/>
        <v>45527</v>
      </c>
      <c r="F4751" s="51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4569</v>
      </c>
      <c r="D4752" t="s">
        <v>4570</v>
      </c>
      <c r="E4752" s="32">
        <f t="shared" si="222"/>
        <v>45527</v>
      </c>
      <c r="F4752" s="51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4570</v>
      </c>
      <c r="D4753" t="s">
        <v>4571</v>
      </c>
      <c r="E4753" s="32">
        <f t="shared" si="222"/>
        <v>45527</v>
      </c>
      <c r="F4753" s="51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4571</v>
      </c>
      <c r="D4754" t="s">
        <v>4572</v>
      </c>
      <c r="E4754" s="32">
        <f t="shared" si="222"/>
        <v>45527</v>
      </c>
      <c r="F4754" s="51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4572</v>
      </c>
      <c r="D4755" t="s">
        <v>4573</v>
      </c>
      <c r="E4755" s="32">
        <f t="shared" si="222"/>
        <v>45527</v>
      </c>
      <c r="F4755" s="51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4573</v>
      </c>
      <c r="D4756" t="s">
        <v>4574</v>
      </c>
      <c r="E4756" s="32">
        <f t="shared" si="222"/>
        <v>45527</v>
      </c>
      <c r="F4756" s="51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4574</v>
      </c>
      <c r="D4757" t="s">
        <v>4575</v>
      </c>
      <c r="E4757" s="32">
        <f t="shared" si="222"/>
        <v>45527</v>
      </c>
      <c r="F4757" s="51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4575</v>
      </c>
      <c r="D4758" t="s">
        <v>4576</v>
      </c>
      <c r="E4758" s="32">
        <f t="shared" si="222"/>
        <v>45527</v>
      </c>
      <c r="F4758" s="51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4576</v>
      </c>
      <c r="D4759" t="s">
        <v>4577</v>
      </c>
      <c r="E4759" s="32">
        <f t="shared" si="222"/>
        <v>45527</v>
      </c>
      <c r="F4759" s="51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4577</v>
      </c>
      <c r="D4760" t="s">
        <v>4578</v>
      </c>
      <c r="E4760" s="32">
        <f t="shared" si="222"/>
        <v>45527</v>
      </c>
      <c r="F4760" s="51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4578</v>
      </c>
      <c r="D4761" t="s">
        <v>4579</v>
      </c>
      <c r="E4761" s="32">
        <f t="shared" si="222"/>
        <v>45527</v>
      </c>
      <c r="F4761" s="51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4579</v>
      </c>
      <c r="D4762" t="s">
        <v>4580</v>
      </c>
      <c r="E4762" s="32">
        <f t="shared" si="222"/>
        <v>45527</v>
      </c>
      <c r="F4762" s="51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4580</v>
      </c>
      <c r="D4763" t="s">
        <v>4581</v>
      </c>
      <c r="E4763" s="32">
        <f t="shared" si="222"/>
        <v>45527</v>
      </c>
      <c r="F4763" s="51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4581</v>
      </c>
      <c r="D4764" t="s">
        <v>4582</v>
      </c>
      <c r="E4764" s="32">
        <f t="shared" si="222"/>
        <v>45527</v>
      </c>
      <c r="F4764" s="51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4582</v>
      </c>
      <c r="D4765" t="s">
        <v>4583</v>
      </c>
      <c r="E4765" s="32">
        <f t="shared" si="222"/>
        <v>45527</v>
      </c>
      <c r="F4765" s="51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4583</v>
      </c>
      <c r="D4766" t="s">
        <v>4584</v>
      </c>
      <c r="E4766" s="32">
        <f t="shared" si="222"/>
        <v>45527</v>
      </c>
      <c r="F4766" s="51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4584</v>
      </c>
      <c r="D4767" t="s">
        <v>4585</v>
      </c>
      <c r="E4767" s="32">
        <f t="shared" si="222"/>
        <v>45527</v>
      </c>
      <c r="F4767" s="51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4585</v>
      </c>
      <c r="D4768" t="s">
        <v>4586</v>
      </c>
      <c r="E4768" s="32">
        <f t="shared" si="222"/>
        <v>45527</v>
      </c>
      <c r="F4768" s="51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4586</v>
      </c>
      <c r="D4769" t="s">
        <v>4587</v>
      </c>
      <c r="E4769" s="32">
        <f t="shared" si="222"/>
        <v>45527</v>
      </c>
      <c r="F4769" s="51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4587</v>
      </c>
      <c r="D4770" t="s">
        <v>4588</v>
      </c>
      <c r="E4770" s="32">
        <f t="shared" si="222"/>
        <v>45528</v>
      </c>
      <c r="F4770" s="51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4588</v>
      </c>
      <c r="D4771" t="s">
        <v>4589</v>
      </c>
      <c r="E4771" s="32">
        <f t="shared" si="222"/>
        <v>45528</v>
      </c>
      <c r="F4771" s="51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4589</v>
      </c>
      <c r="D4772" t="s">
        <v>4590</v>
      </c>
      <c r="E4772" s="32">
        <f t="shared" si="222"/>
        <v>45528</v>
      </c>
      <c r="F4772" s="51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4590</v>
      </c>
      <c r="D4773" t="s">
        <v>4591</v>
      </c>
      <c r="E4773" s="32">
        <f t="shared" si="222"/>
        <v>45528</v>
      </c>
      <c r="F4773" s="51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4591</v>
      </c>
      <c r="D4774" t="s">
        <v>4592</v>
      </c>
      <c r="E4774" s="32">
        <f t="shared" si="222"/>
        <v>45528</v>
      </c>
      <c r="F4774" s="51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4592</v>
      </c>
      <c r="D4775" t="s">
        <v>4593</v>
      </c>
      <c r="E4775" s="32">
        <f t="shared" si="222"/>
        <v>45528</v>
      </c>
      <c r="F4775" s="51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4593</v>
      </c>
      <c r="D4776" t="s">
        <v>4594</v>
      </c>
      <c r="E4776" s="32">
        <f t="shared" si="222"/>
        <v>45528</v>
      </c>
      <c r="F4776" s="51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4594</v>
      </c>
      <c r="D4777" t="s">
        <v>4595</v>
      </c>
      <c r="E4777" s="32">
        <f t="shared" si="222"/>
        <v>45528</v>
      </c>
      <c r="F4777" s="51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4595</v>
      </c>
      <c r="D4778" t="s">
        <v>4596</v>
      </c>
      <c r="E4778" s="32">
        <f t="shared" si="222"/>
        <v>45528</v>
      </c>
      <c r="F4778" s="51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4596</v>
      </c>
      <c r="D4779" t="s">
        <v>4597</v>
      </c>
      <c r="E4779" s="32">
        <f t="shared" si="222"/>
        <v>45528</v>
      </c>
      <c r="F4779" s="51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4597</v>
      </c>
      <c r="D4780" t="s">
        <v>4598</v>
      </c>
      <c r="E4780" s="32">
        <f t="shared" si="222"/>
        <v>45528</v>
      </c>
      <c r="F4780" s="51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4598</v>
      </c>
      <c r="D4781" t="s">
        <v>4599</v>
      </c>
      <c r="E4781" s="32">
        <f t="shared" si="222"/>
        <v>45528</v>
      </c>
      <c r="F4781" s="51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4599</v>
      </c>
      <c r="D4782" t="s">
        <v>4600</v>
      </c>
      <c r="E4782" s="32">
        <f t="shared" si="222"/>
        <v>45528</v>
      </c>
      <c r="F4782" s="51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4600</v>
      </c>
      <c r="D4783" t="s">
        <v>4601</v>
      </c>
      <c r="E4783" s="32">
        <f t="shared" si="222"/>
        <v>45528</v>
      </c>
      <c r="F4783" s="51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4601</v>
      </c>
      <c r="D4784" t="s">
        <v>4602</v>
      </c>
      <c r="E4784" s="32">
        <f t="shared" si="222"/>
        <v>45528</v>
      </c>
      <c r="F4784" s="51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4602</v>
      </c>
      <c r="D4785" t="s">
        <v>4603</v>
      </c>
      <c r="E4785" s="32">
        <f t="shared" si="222"/>
        <v>45528</v>
      </c>
      <c r="F4785" s="51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4603</v>
      </c>
      <c r="D4786" t="s">
        <v>4604</v>
      </c>
      <c r="E4786" s="32">
        <f t="shared" si="222"/>
        <v>45528</v>
      </c>
      <c r="F4786" s="51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4604</v>
      </c>
      <c r="D4787" t="s">
        <v>4605</v>
      </c>
      <c r="E4787" s="32">
        <f t="shared" si="222"/>
        <v>45528</v>
      </c>
      <c r="F4787" s="51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4605</v>
      </c>
      <c r="D4788" t="s">
        <v>4606</v>
      </c>
      <c r="E4788" s="32">
        <f t="shared" si="222"/>
        <v>45528</v>
      </c>
      <c r="F4788" s="51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4606</v>
      </c>
      <c r="D4789" t="s">
        <v>4607</v>
      </c>
      <c r="E4789" s="32">
        <f t="shared" si="222"/>
        <v>45528</v>
      </c>
      <c r="F4789" s="51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4607</v>
      </c>
      <c r="D4790" t="s">
        <v>4608</v>
      </c>
      <c r="E4790" s="32">
        <f t="shared" si="222"/>
        <v>45528</v>
      </c>
      <c r="F4790" s="51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4608</v>
      </c>
      <c r="D4791" t="s">
        <v>4609</v>
      </c>
      <c r="E4791" s="32">
        <f t="shared" si="222"/>
        <v>45528</v>
      </c>
      <c r="F4791" s="51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4609</v>
      </c>
      <c r="D4792" t="s">
        <v>4610</v>
      </c>
      <c r="E4792" s="32">
        <f t="shared" si="222"/>
        <v>45528</v>
      </c>
      <c r="F4792" s="51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4610</v>
      </c>
      <c r="D4793" t="s">
        <v>4611</v>
      </c>
      <c r="E4793" s="32">
        <f t="shared" si="222"/>
        <v>45528</v>
      </c>
      <c r="F4793" s="51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4611</v>
      </c>
      <c r="D4794" t="s">
        <v>4612</v>
      </c>
      <c r="E4794" s="32">
        <f t="shared" si="222"/>
        <v>45528</v>
      </c>
      <c r="F4794" s="51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4612</v>
      </c>
      <c r="D4795" t="s">
        <v>4613</v>
      </c>
      <c r="E4795" s="32">
        <f t="shared" si="222"/>
        <v>45528</v>
      </c>
      <c r="F4795" s="51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4613</v>
      </c>
      <c r="D4796" t="s">
        <v>4614</v>
      </c>
      <c r="E4796" s="32">
        <f t="shared" si="222"/>
        <v>45528</v>
      </c>
      <c r="F4796" s="51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4614</v>
      </c>
      <c r="D4797" t="s">
        <v>4615</v>
      </c>
      <c r="E4797" s="32">
        <f t="shared" si="222"/>
        <v>45528</v>
      </c>
      <c r="F4797" s="51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4615</v>
      </c>
      <c r="D4798" t="s">
        <v>4616</v>
      </c>
      <c r="E4798" s="32">
        <f t="shared" si="222"/>
        <v>45528</v>
      </c>
      <c r="F4798" s="51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4616</v>
      </c>
      <c r="D4799" t="s">
        <v>4617</v>
      </c>
      <c r="E4799" s="32">
        <f t="shared" si="222"/>
        <v>45528</v>
      </c>
      <c r="F4799" s="51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4617</v>
      </c>
      <c r="D4800" t="s">
        <v>4618</v>
      </c>
      <c r="E4800" s="32">
        <f t="shared" si="222"/>
        <v>45528</v>
      </c>
      <c r="F4800" s="51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4618</v>
      </c>
      <c r="D4801" t="s">
        <v>4619</v>
      </c>
      <c r="E4801" s="32">
        <f t="shared" si="222"/>
        <v>45528</v>
      </c>
      <c r="F4801" s="51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4619</v>
      </c>
      <c r="D4802" t="s">
        <v>4620</v>
      </c>
      <c r="E4802" s="32">
        <f t="shared" si="222"/>
        <v>45528</v>
      </c>
      <c r="F4802" s="51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4620</v>
      </c>
      <c r="D4803" t="s">
        <v>4621</v>
      </c>
      <c r="E4803" s="32">
        <f t="shared" si="222"/>
        <v>45528</v>
      </c>
      <c r="F4803" s="51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4621</v>
      </c>
      <c r="D4804" t="s">
        <v>4622</v>
      </c>
      <c r="E4804" s="32">
        <f t="shared" ref="E4804:E4867" si="225">DATE(MID(C4804,2,4),MID(C4804,7,2),MID(C4804,10,2))</f>
        <v>45528</v>
      </c>
      <c r="F4804" s="51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4622</v>
      </c>
      <c r="D4805" t="s">
        <v>4623</v>
      </c>
      <c r="E4805" s="32">
        <f t="shared" si="225"/>
        <v>45528</v>
      </c>
      <c r="F4805" s="51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4623</v>
      </c>
      <c r="D4806" t="s">
        <v>4624</v>
      </c>
      <c r="E4806" s="32">
        <f t="shared" si="225"/>
        <v>45528</v>
      </c>
      <c r="F4806" s="51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4624</v>
      </c>
      <c r="D4807" t="s">
        <v>4625</v>
      </c>
      <c r="E4807" s="32">
        <f t="shared" si="225"/>
        <v>45528</v>
      </c>
      <c r="F4807" s="51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4625</v>
      </c>
      <c r="D4808" t="s">
        <v>4626</v>
      </c>
      <c r="E4808" s="32">
        <f t="shared" si="225"/>
        <v>45528</v>
      </c>
      <c r="F4808" s="51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4626</v>
      </c>
      <c r="D4809" t="s">
        <v>4627</v>
      </c>
      <c r="E4809" s="32">
        <f t="shared" si="225"/>
        <v>45528</v>
      </c>
      <c r="F4809" s="51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4627</v>
      </c>
      <c r="D4810" t="s">
        <v>4628</v>
      </c>
      <c r="E4810" s="32">
        <f t="shared" si="225"/>
        <v>45528</v>
      </c>
      <c r="F4810" s="51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4628</v>
      </c>
      <c r="D4811" t="s">
        <v>4629</v>
      </c>
      <c r="E4811" s="32">
        <f t="shared" si="225"/>
        <v>45528</v>
      </c>
      <c r="F4811" s="51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4629</v>
      </c>
      <c r="D4812" t="s">
        <v>4630</v>
      </c>
      <c r="E4812" s="32">
        <f t="shared" si="225"/>
        <v>45528</v>
      </c>
      <c r="F4812" s="51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4630</v>
      </c>
      <c r="D4813" t="s">
        <v>4631</v>
      </c>
      <c r="E4813" s="32">
        <f t="shared" si="225"/>
        <v>45528</v>
      </c>
      <c r="F4813" s="51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4631</v>
      </c>
      <c r="D4814" t="s">
        <v>4632</v>
      </c>
      <c r="E4814" s="32">
        <f t="shared" si="225"/>
        <v>45528</v>
      </c>
      <c r="F4814" s="51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4632</v>
      </c>
      <c r="D4815" t="s">
        <v>4633</v>
      </c>
      <c r="E4815" s="32">
        <f t="shared" si="225"/>
        <v>45528</v>
      </c>
      <c r="F4815" s="51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4633</v>
      </c>
      <c r="D4816" t="s">
        <v>4634</v>
      </c>
      <c r="E4816" s="32">
        <f t="shared" si="225"/>
        <v>45528</v>
      </c>
      <c r="F4816" s="51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4634</v>
      </c>
      <c r="D4817" t="s">
        <v>4635</v>
      </c>
      <c r="E4817" s="32">
        <f t="shared" si="225"/>
        <v>45528</v>
      </c>
      <c r="F4817" s="51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4635</v>
      </c>
      <c r="D4818" t="s">
        <v>4636</v>
      </c>
      <c r="E4818" s="32">
        <f t="shared" si="225"/>
        <v>45529</v>
      </c>
      <c r="F4818" s="51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4636</v>
      </c>
      <c r="D4819" t="s">
        <v>4637</v>
      </c>
      <c r="E4819" s="32">
        <f t="shared" si="225"/>
        <v>45529</v>
      </c>
      <c r="F4819" s="51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4637</v>
      </c>
      <c r="D4820" t="s">
        <v>4638</v>
      </c>
      <c r="E4820" s="32">
        <f t="shared" si="225"/>
        <v>45529</v>
      </c>
      <c r="F4820" s="51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4638</v>
      </c>
      <c r="D4821" t="s">
        <v>4639</v>
      </c>
      <c r="E4821" s="32">
        <f t="shared" si="225"/>
        <v>45529</v>
      </c>
      <c r="F4821" s="51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4639</v>
      </c>
      <c r="D4822" t="s">
        <v>4640</v>
      </c>
      <c r="E4822" s="32">
        <f t="shared" si="225"/>
        <v>45529</v>
      </c>
      <c r="F4822" s="51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4640</v>
      </c>
      <c r="D4823" t="s">
        <v>4641</v>
      </c>
      <c r="E4823" s="32">
        <f t="shared" si="225"/>
        <v>45529</v>
      </c>
      <c r="F4823" s="51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4641</v>
      </c>
      <c r="D4824" t="s">
        <v>4642</v>
      </c>
      <c r="E4824" s="32">
        <f t="shared" si="225"/>
        <v>45529</v>
      </c>
      <c r="F4824" s="51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4642</v>
      </c>
      <c r="D4825" t="s">
        <v>4643</v>
      </c>
      <c r="E4825" s="32">
        <f t="shared" si="225"/>
        <v>45529</v>
      </c>
      <c r="F4825" s="51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4643</v>
      </c>
      <c r="D4826" t="s">
        <v>4644</v>
      </c>
      <c r="E4826" s="32">
        <f t="shared" si="225"/>
        <v>45529</v>
      </c>
      <c r="F4826" s="51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4644</v>
      </c>
      <c r="D4827" t="s">
        <v>4645</v>
      </c>
      <c r="E4827" s="32">
        <f t="shared" si="225"/>
        <v>45529</v>
      </c>
      <c r="F4827" s="51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4645</v>
      </c>
      <c r="D4828" t="s">
        <v>4646</v>
      </c>
      <c r="E4828" s="32">
        <f t="shared" si="225"/>
        <v>45529</v>
      </c>
      <c r="F4828" s="51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4646</v>
      </c>
      <c r="D4829" t="s">
        <v>4647</v>
      </c>
      <c r="E4829" s="32">
        <f t="shared" si="225"/>
        <v>45529</v>
      </c>
      <c r="F4829" s="51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4647</v>
      </c>
      <c r="D4830" t="s">
        <v>4648</v>
      </c>
      <c r="E4830" s="32">
        <f t="shared" si="225"/>
        <v>45529</v>
      </c>
      <c r="F4830" s="51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4648</v>
      </c>
      <c r="D4831" t="s">
        <v>4649</v>
      </c>
      <c r="E4831" s="32">
        <f t="shared" si="225"/>
        <v>45529</v>
      </c>
      <c r="F4831" s="51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4649</v>
      </c>
      <c r="D4832" t="s">
        <v>4650</v>
      </c>
      <c r="E4832" s="32">
        <f t="shared" si="225"/>
        <v>45529</v>
      </c>
      <c r="F4832" s="51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4650</v>
      </c>
      <c r="D4833" t="s">
        <v>4651</v>
      </c>
      <c r="E4833" s="32">
        <f t="shared" si="225"/>
        <v>45529</v>
      </c>
      <c r="F4833" s="51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4651</v>
      </c>
      <c r="D4834" t="s">
        <v>4652</v>
      </c>
      <c r="E4834" s="32">
        <f t="shared" si="225"/>
        <v>45529</v>
      </c>
      <c r="F4834" s="51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4652</v>
      </c>
      <c r="D4835" t="s">
        <v>4653</v>
      </c>
      <c r="E4835" s="32">
        <f t="shared" si="225"/>
        <v>45529</v>
      </c>
      <c r="F4835" s="51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4653</v>
      </c>
      <c r="D4836" t="s">
        <v>4654</v>
      </c>
      <c r="E4836" s="32">
        <f t="shared" si="225"/>
        <v>45529</v>
      </c>
      <c r="F4836" s="51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4654</v>
      </c>
      <c r="D4837" t="s">
        <v>4655</v>
      </c>
      <c r="E4837" s="32">
        <f t="shared" si="225"/>
        <v>45529</v>
      </c>
      <c r="F4837" s="51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4655</v>
      </c>
      <c r="D4838" t="s">
        <v>4656</v>
      </c>
      <c r="E4838" s="32">
        <f t="shared" si="225"/>
        <v>45529</v>
      </c>
      <c r="F4838" s="51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4656</v>
      </c>
      <c r="D4839" t="s">
        <v>4657</v>
      </c>
      <c r="E4839" s="32">
        <f t="shared" si="225"/>
        <v>45529</v>
      </c>
      <c r="F4839" s="51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4657</v>
      </c>
      <c r="D4840" t="s">
        <v>4658</v>
      </c>
      <c r="E4840" s="32">
        <f t="shared" si="225"/>
        <v>45529</v>
      </c>
      <c r="F4840" s="51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4658</v>
      </c>
      <c r="D4841" t="s">
        <v>4659</v>
      </c>
      <c r="E4841" s="32">
        <f t="shared" si="225"/>
        <v>45529</v>
      </c>
      <c r="F4841" s="51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4659</v>
      </c>
      <c r="D4842" t="s">
        <v>4660</v>
      </c>
      <c r="E4842" s="32">
        <f t="shared" si="225"/>
        <v>45529</v>
      </c>
      <c r="F4842" s="51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4660</v>
      </c>
      <c r="D4843" t="s">
        <v>4661</v>
      </c>
      <c r="E4843" s="32">
        <f t="shared" si="225"/>
        <v>45529</v>
      </c>
      <c r="F4843" s="51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4661</v>
      </c>
      <c r="D4844" t="s">
        <v>4662</v>
      </c>
      <c r="E4844" s="32">
        <f t="shared" si="225"/>
        <v>45529</v>
      </c>
      <c r="F4844" s="51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4662</v>
      </c>
      <c r="D4845" t="s">
        <v>4663</v>
      </c>
      <c r="E4845" s="32">
        <f t="shared" si="225"/>
        <v>45529</v>
      </c>
      <c r="F4845" s="51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4663</v>
      </c>
      <c r="D4846" t="s">
        <v>4664</v>
      </c>
      <c r="E4846" s="32">
        <f t="shared" si="225"/>
        <v>45529</v>
      </c>
      <c r="F4846" s="51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4664</v>
      </c>
      <c r="D4847" t="s">
        <v>4665</v>
      </c>
      <c r="E4847" s="32">
        <f t="shared" si="225"/>
        <v>45529</v>
      </c>
      <c r="F4847" s="51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4665</v>
      </c>
      <c r="D4848" t="s">
        <v>4666</v>
      </c>
      <c r="E4848" s="32">
        <f t="shared" si="225"/>
        <v>45529</v>
      </c>
      <c r="F4848" s="51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4666</v>
      </c>
      <c r="D4849" t="s">
        <v>4667</v>
      </c>
      <c r="E4849" s="32">
        <f t="shared" si="225"/>
        <v>45529</v>
      </c>
      <c r="F4849" s="51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4667</v>
      </c>
      <c r="D4850" t="s">
        <v>4668</v>
      </c>
      <c r="E4850" s="32">
        <f t="shared" si="225"/>
        <v>45529</v>
      </c>
      <c r="F4850" s="51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4668</v>
      </c>
      <c r="D4851" t="s">
        <v>4669</v>
      </c>
      <c r="E4851" s="32">
        <f t="shared" si="225"/>
        <v>45529</v>
      </c>
      <c r="F4851" s="51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4669</v>
      </c>
      <c r="D4852" t="s">
        <v>4670</v>
      </c>
      <c r="E4852" s="32">
        <f t="shared" si="225"/>
        <v>45529</v>
      </c>
      <c r="F4852" s="51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4670</v>
      </c>
      <c r="D4853" t="s">
        <v>4671</v>
      </c>
      <c r="E4853" s="32">
        <f t="shared" si="225"/>
        <v>45529</v>
      </c>
      <c r="F4853" s="51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4671</v>
      </c>
      <c r="D4854" t="s">
        <v>4672</v>
      </c>
      <c r="E4854" s="32">
        <f t="shared" si="225"/>
        <v>45529</v>
      </c>
      <c r="F4854" s="51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4672</v>
      </c>
      <c r="D4855" t="s">
        <v>4673</v>
      </c>
      <c r="E4855" s="32">
        <f t="shared" si="225"/>
        <v>45529</v>
      </c>
      <c r="F4855" s="51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4673</v>
      </c>
      <c r="D4856" t="s">
        <v>4674</v>
      </c>
      <c r="E4856" s="32">
        <f t="shared" si="225"/>
        <v>45529</v>
      </c>
      <c r="F4856" s="51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4674</v>
      </c>
      <c r="D4857" t="s">
        <v>4675</v>
      </c>
      <c r="E4857" s="32">
        <f t="shared" si="225"/>
        <v>45529</v>
      </c>
      <c r="F4857" s="51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4675</v>
      </c>
      <c r="D4858" t="s">
        <v>4676</v>
      </c>
      <c r="E4858" s="32">
        <f t="shared" si="225"/>
        <v>45529</v>
      </c>
      <c r="F4858" s="51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4676</v>
      </c>
      <c r="D4859" t="s">
        <v>4677</v>
      </c>
      <c r="E4859" s="32">
        <f t="shared" si="225"/>
        <v>45529</v>
      </c>
      <c r="F4859" s="51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4677</v>
      </c>
      <c r="D4860" t="s">
        <v>4678</v>
      </c>
      <c r="E4860" s="32">
        <f t="shared" si="225"/>
        <v>45529</v>
      </c>
      <c r="F4860" s="51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4678</v>
      </c>
      <c r="D4861" t="s">
        <v>4679</v>
      </c>
      <c r="E4861" s="32">
        <f t="shared" si="225"/>
        <v>45529</v>
      </c>
      <c r="F4861" s="51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4679</v>
      </c>
      <c r="D4862" t="s">
        <v>4680</v>
      </c>
      <c r="E4862" s="32">
        <f t="shared" si="225"/>
        <v>45529</v>
      </c>
      <c r="F4862" s="51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4680</v>
      </c>
      <c r="D4863" t="s">
        <v>4681</v>
      </c>
      <c r="E4863" s="32">
        <f t="shared" si="225"/>
        <v>45529</v>
      </c>
      <c r="F4863" s="51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4681</v>
      </c>
      <c r="D4864" t="s">
        <v>4682</v>
      </c>
      <c r="E4864" s="32">
        <f t="shared" si="225"/>
        <v>45529</v>
      </c>
      <c r="F4864" s="51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4682</v>
      </c>
      <c r="D4865" t="s">
        <v>4683</v>
      </c>
      <c r="E4865" s="32">
        <f t="shared" si="225"/>
        <v>45529</v>
      </c>
      <c r="F4865" s="51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4683</v>
      </c>
      <c r="D4866" t="s">
        <v>4684</v>
      </c>
      <c r="E4866" s="32">
        <f t="shared" si="225"/>
        <v>45530</v>
      </c>
      <c r="F4866" s="51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4684</v>
      </c>
      <c r="D4867" t="s">
        <v>4685</v>
      </c>
      <c r="E4867" s="32">
        <f t="shared" si="225"/>
        <v>45530</v>
      </c>
      <c r="F4867" s="51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4685</v>
      </c>
      <c r="D4868" t="s">
        <v>4686</v>
      </c>
      <c r="E4868" s="32">
        <f t="shared" ref="E4868:E4931" si="228">DATE(MID(C4868,2,4),MID(C4868,7,2),MID(C4868,10,2))</f>
        <v>45530</v>
      </c>
      <c r="F4868" s="51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4686</v>
      </c>
      <c r="D4869" t="s">
        <v>4687</v>
      </c>
      <c r="E4869" s="32">
        <f t="shared" si="228"/>
        <v>45530</v>
      </c>
      <c r="F4869" s="51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4687</v>
      </c>
      <c r="D4870" t="s">
        <v>4688</v>
      </c>
      <c r="E4870" s="32">
        <f t="shared" si="228"/>
        <v>45530</v>
      </c>
      <c r="F4870" s="51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4688</v>
      </c>
      <c r="D4871" t="s">
        <v>4689</v>
      </c>
      <c r="E4871" s="32">
        <f t="shared" si="228"/>
        <v>45530</v>
      </c>
      <c r="F4871" s="51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4689</v>
      </c>
      <c r="D4872" t="s">
        <v>4690</v>
      </c>
      <c r="E4872" s="32">
        <f t="shared" si="228"/>
        <v>45530</v>
      </c>
      <c r="F4872" s="51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4690</v>
      </c>
      <c r="D4873" t="s">
        <v>4691</v>
      </c>
      <c r="E4873" s="32">
        <f t="shared" si="228"/>
        <v>45530</v>
      </c>
      <c r="F4873" s="51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4691</v>
      </c>
      <c r="D4874" t="s">
        <v>4692</v>
      </c>
      <c r="E4874" s="32">
        <f t="shared" si="228"/>
        <v>45530</v>
      </c>
      <c r="F4874" s="51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4692</v>
      </c>
      <c r="D4875" t="s">
        <v>4693</v>
      </c>
      <c r="E4875" s="32">
        <f t="shared" si="228"/>
        <v>45530</v>
      </c>
      <c r="F4875" s="51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4693</v>
      </c>
      <c r="D4876" t="s">
        <v>4694</v>
      </c>
      <c r="E4876" s="32">
        <f t="shared" si="228"/>
        <v>45530</v>
      </c>
      <c r="F4876" s="51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4694</v>
      </c>
      <c r="D4877" t="s">
        <v>4695</v>
      </c>
      <c r="E4877" s="32">
        <f t="shared" si="228"/>
        <v>45530</v>
      </c>
      <c r="F4877" s="51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4695</v>
      </c>
      <c r="D4878" t="s">
        <v>4696</v>
      </c>
      <c r="E4878" s="32">
        <f t="shared" si="228"/>
        <v>45530</v>
      </c>
      <c r="F4878" s="51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4696</v>
      </c>
      <c r="D4879" t="s">
        <v>4697</v>
      </c>
      <c r="E4879" s="32">
        <f t="shared" si="228"/>
        <v>45530</v>
      </c>
      <c r="F4879" s="51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4697</v>
      </c>
      <c r="D4880" t="s">
        <v>4698</v>
      </c>
      <c r="E4880" s="32">
        <f t="shared" si="228"/>
        <v>45530</v>
      </c>
      <c r="F4880" s="51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4698</v>
      </c>
      <c r="D4881" t="s">
        <v>4699</v>
      </c>
      <c r="E4881" s="32">
        <f t="shared" si="228"/>
        <v>45530</v>
      </c>
      <c r="F4881" s="51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4699</v>
      </c>
      <c r="D4882" t="s">
        <v>4700</v>
      </c>
      <c r="E4882" s="32">
        <f t="shared" si="228"/>
        <v>45530</v>
      </c>
      <c r="F4882" s="51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4700</v>
      </c>
      <c r="D4883" t="s">
        <v>4701</v>
      </c>
      <c r="E4883" s="32">
        <f t="shared" si="228"/>
        <v>45530</v>
      </c>
      <c r="F4883" s="51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4701</v>
      </c>
      <c r="D4884" t="s">
        <v>4702</v>
      </c>
      <c r="E4884" s="32">
        <f t="shared" si="228"/>
        <v>45530</v>
      </c>
      <c r="F4884" s="51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4702</v>
      </c>
      <c r="D4885" t="s">
        <v>4703</v>
      </c>
      <c r="E4885" s="32">
        <f t="shared" si="228"/>
        <v>45530</v>
      </c>
      <c r="F4885" s="51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4703</v>
      </c>
      <c r="D4886" t="s">
        <v>4704</v>
      </c>
      <c r="E4886" s="32">
        <f t="shared" si="228"/>
        <v>45530</v>
      </c>
      <c r="F4886" s="51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4704</v>
      </c>
      <c r="D4887" t="s">
        <v>4705</v>
      </c>
      <c r="E4887" s="32">
        <f t="shared" si="228"/>
        <v>45530</v>
      </c>
      <c r="F4887" s="51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4705</v>
      </c>
      <c r="D4888" t="s">
        <v>4706</v>
      </c>
      <c r="E4888" s="32">
        <f t="shared" si="228"/>
        <v>45530</v>
      </c>
      <c r="F4888" s="51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4706</v>
      </c>
      <c r="D4889" t="s">
        <v>4707</v>
      </c>
      <c r="E4889" s="32">
        <f t="shared" si="228"/>
        <v>45530</v>
      </c>
      <c r="F4889" s="51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4707</v>
      </c>
      <c r="D4890" t="s">
        <v>4708</v>
      </c>
      <c r="E4890" s="32">
        <f t="shared" si="228"/>
        <v>45530</v>
      </c>
      <c r="F4890" s="51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4708</v>
      </c>
      <c r="D4891" t="s">
        <v>4709</v>
      </c>
      <c r="E4891" s="32">
        <f t="shared" si="228"/>
        <v>45530</v>
      </c>
      <c r="F4891" s="51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4709</v>
      </c>
      <c r="D4892" t="s">
        <v>4710</v>
      </c>
      <c r="E4892" s="32">
        <f t="shared" si="228"/>
        <v>45530</v>
      </c>
      <c r="F4892" s="51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4710</v>
      </c>
      <c r="D4893" t="s">
        <v>4711</v>
      </c>
      <c r="E4893" s="32">
        <f t="shared" si="228"/>
        <v>45530</v>
      </c>
      <c r="F4893" s="51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4711</v>
      </c>
      <c r="D4894" t="s">
        <v>4712</v>
      </c>
      <c r="E4894" s="32">
        <f t="shared" si="228"/>
        <v>45530</v>
      </c>
      <c r="F4894" s="51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4712</v>
      </c>
      <c r="D4895" t="s">
        <v>4713</v>
      </c>
      <c r="E4895" s="32">
        <f t="shared" si="228"/>
        <v>45530</v>
      </c>
      <c r="F4895" s="51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4713</v>
      </c>
      <c r="D4896" t="s">
        <v>4714</v>
      </c>
      <c r="E4896" s="32">
        <f t="shared" si="228"/>
        <v>45530</v>
      </c>
      <c r="F4896" s="51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4714</v>
      </c>
      <c r="D4897" t="s">
        <v>4715</v>
      </c>
      <c r="E4897" s="32">
        <f t="shared" si="228"/>
        <v>45530</v>
      </c>
      <c r="F4897" s="51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4715</v>
      </c>
      <c r="D4898" t="s">
        <v>4716</v>
      </c>
      <c r="E4898" s="32">
        <f t="shared" si="228"/>
        <v>45530</v>
      </c>
      <c r="F4898" s="51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4716</v>
      </c>
      <c r="D4899" t="s">
        <v>4717</v>
      </c>
      <c r="E4899" s="32">
        <f t="shared" si="228"/>
        <v>45530</v>
      </c>
      <c r="F4899" s="51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4717</v>
      </c>
      <c r="D4900" t="s">
        <v>4718</v>
      </c>
      <c r="E4900" s="32">
        <f t="shared" si="228"/>
        <v>45530</v>
      </c>
      <c r="F4900" s="51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4718</v>
      </c>
      <c r="D4901" t="s">
        <v>4719</v>
      </c>
      <c r="E4901" s="32">
        <f t="shared" si="228"/>
        <v>45530</v>
      </c>
      <c r="F4901" s="51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4719</v>
      </c>
      <c r="D4902" t="s">
        <v>4720</v>
      </c>
      <c r="E4902" s="32">
        <f t="shared" si="228"/>
        <v>45530</v>
      </c>
      <c r="F4902" s="51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4720</v>
      </c>
      <c r="D4903" t="s">
        <v>4721</v>
      </c>
      <c r="E4903" s="32">
        <f t="shared" si="228"/>
        <v>45530</v>
      </c>
      <c r="F4903" s="51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4721</v>
      </c>
      <c r="D4904" t="s">
        <v>4722</v>
      </c>
      <c r="E4904" s="32">
        <f t="shared" si="228"/>
        <v>45530</v>
      </c>
      <c r="F4904" s="51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4722</v>
      </c>
      <c r="D4905" t="s">
        <v>4723</v>
      </c>
      <c r="E4905" s="32">
        <f t="shared" si="228"/>
        <v>45530</v>
      </c>
      <c r="F4905" s="51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4723</v>
      </c>
      <c r="D4906" t="s">
        <v>4724</v>
      </c>
      <c r="E4906" s="32">
        <f t="shared" si="228"/>
        <v>45530</v>
      </c>
      <c r="F4906" s="51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4724</v>
      </c>
      <c r="D4907" t="s">
        <v>4725</v>
      </c>
      <c r="E4907" s="32">
        <f t="shared" si="228"/>
        <v>45530</v>
      </c>
      <c r="F4907" s="51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4725</v>
      </c>
      <c r="D4908" t="s">
        <v>4726</v>
      </c>
      <c r="E4908" s="32">
        <f t="shared" si="228"/>
        <v>45530</v>
      </c>
      <c r="F4908" s="51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4726</v>
      </c>
      <c r="D4909" t="s">
        <v>4727</v>
      </c>
      <c r="E4909" s="32">
        <f t="shared" si="228"/>
        <v>45530</v>
      </c>
      <c r="F4909" s="51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4727</v>
      </c>
      <c r="D4910" t="s">
        <v>4728</v>
      </c>
      <c r="E4910" s="32">
        <f t="shared" si="228"/>
        <v>45530</v>
      </c>
      <c r="F4910" s="51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4728</v>
      </c>
      <c r="D4911" t="s">
        <v>4729</v>
      </c>
      <c r="E4911" s="32">
        <f t="shared" si="228"/>
        <v>45530</v>
      </c>
      <c r="F4911" s="51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4729</v>
      </c>
      <c r="D4912" t="s">
        <v>4730</v>
      </c>
      <c r="E4912" s="32">
        <f t="shared" si="228"/>
        <v>45530</v>
      </c>
      <c r="F4912" s="51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4730</v>
      </c>
      <c r="D4913" t="s">
        <v>4731</v>
      </c>
      <c r="E4913" s="32">
        <f t="shared" si="228"/>
        <v>45530</v>
      </c>
      <c r="F4913" s="51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4731</v>
      </c>
      <c r="D4914" t="s">
        <v>4732</v>
      </c>
      <c r="E4914" s="32">
        <f t="shared" si="228"/>
        <v>45531</v>
      </c>
      <c r="F4914" s="51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4732</v>
      </c>
      <c r="D4915" t="s">
        <v>4733</v>
      </c>
      <c r="E4915" s="32">
        <f t="shared" si="228"/>
        <v>45531</v>
      </c>
      <c r="F4915" s="51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4733</v>
      </c>
      <c r="D4916" t="s">
        <v>4734</v>
      </c>
      <c r="E4916" s="32">
        <f t="shared" si="228"/>
        <v>45531</v>
      </c>
      <c r="F4916" s="51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4734</v>
      </c>
      <c r="D4917" t="s">
        <v>4735</v>
      </c>
      <c r="E4917" s="32">
        <f t="shared" si="228"/>
        <v>45531</v>
      </c>
      <c r="F4917" s="51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4735</v>
      </c>
      <c r="D4918" t="s">
        <v>4736</v>
      </c>
      <c r="E4918" s="32">
        <f t="shared" si="228"/>
        <v>45531</v>
      </c>
      <c r="F4918" s="51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4736</v>
      </c>
      <c r="D4919" t="s">
        <v>4737</v>
      </c>
      <c r="E4919" s="32">
        <f t="shared" si="228"/>
        <v>45531</v>
      </c>
      <c r="F4919" s="51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4737</v>
      </c>
      <c r="D4920" t="s">
        <v>4738</v>
      </c>
      <c r="E4920" s="32">
        <f t="shared" si="228"/>
        <v>45531</v>
      </c>
      <c r="F4920" s="51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4738</v>
      </c>
      <c r="D4921" t="s">
        <v>4739</v>
      </c>
      <c r="E4921" s="32">
        <f t="shared" si="228"/>
        <v>45531</v>
      </c>
      <c r="F4921" s="51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4739</v>
      </c>
      <c r="D4922" t="s">
        <v>4740</v>
      </c>
      <c r="E4922" s="32">
        <f t="shared" si="228"/>
        <v>45531</v>
      </c>
      <c r="F4922" s="51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4740</v>
      </c>
      <c r="D4923" t="s">
        <v>4741</v>
      </c>
      <c r="E4923" s="32">
        <f t="shared" si="228"/>
        <v>45531</v>
      </c>
      <c r="F4923" s="51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4741</v>
      </c>
      <c r="D4924" t="s">
        <v>4742</v>
      </c>
      <c r="E4924" s="32">
        <f t="shared" si="228"/>
        <v>45531</v>
      </c>
      <c r="F4924" s="51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4742</v>
      </c>
      <c r="D4925" t="s">
        <v>4743</v>
      </c>
      <c r="E4925" s="32">
        <f t="shared" si="228"/>
        <v>45531</v>
      </c>
      <c r="F4925" s="51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4743</v>
      </c>
      <c r="D4926" t="s">
        <v>4744</v>
      </c>
      <c r="E4926" s="32">
        <f t="shared" si="228"/>
        <v>45531</v>
      </c>
      <c r="F4926" s="51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4744</v>
      </c>
      <c r="D4927" t="s">
        <v>4745</v>
      </c>
      <c r="E4927" s="32">
        <f t="shared" si="228"/>
        <v>45531</v>
      </c>
      <c r="F4927" s="51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4745</v>
      </c>
      <c r="D4928" t="s">
        <v>4746</v>
      </c>
      <c r="E4928" s="32">
        <f t="shared" si="228"/>
        <v>45531</v>
      </c>
      <c r="F4928" s="51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4746</v>
      </c>
      <c r="D4929" t="s">
        <v>4747</v>
      </c>
      <c r="E4929" s="32">
        <f t="shared" si="228"/>
        <v>45531</v>
      </c>
      <c r="F4929" s="51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4747</v>
      </c>
      <c r="D4930" t="s">
        <v>4748</v>
      </c>
      <c r="E4930" s="32">
        <f t="shared" si="228"/>
        <v>45531</v>
      </c>
      <c r="F4930" s="51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4748</v>
      </c>
      <c r="D4931" t="s">
        <v>4749</v>
      </c>
      <c r="E4931" s="32">
        <f t="shared" si="228"/>
        <v>45531</v>
      </c>
      <c r="F4931" s="51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4749</v>
      </c>
      <c r="D4932" t="s">
        <v>4750</v>
      </c>
      <c r="E4932" s="32">
        <f t="shared" ref="E4932:E4995" si="231">DATE(MID(C4932,2,4),MID(C4932,7,2),MID(C4932,10,2))</f>
        <v>45531</v>
      </c>
      <c r="F4932" s="51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4750</v>
      </c>
      <c r="D4933" t="s">
        <v>4751</v>
      </c>
      <c r="E4933" s="32">
        <f t="shared" si="231"/>
        <v>45531</v>
      </c>
      <c r="F4933" s="51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4751</v>
      </c>
      <c r="D4934" t="s">
        <v>4752</v>
      </c>
      <c r="E4934" s="32">
        <f t="shared" si="231"/>
        <v>45531</v>
      </c>
      <c r="F4934" s="51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4752</v>
      </c>
      <c r="D4935" t="s">
        <v>4753</v>
      </c>
      <c r="E4935" s="32">
        <f t="shared" si="231"/>
        <v>45531</v>
      </c>
      <c r="F4935" s="51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4753</v>
      </c>
      <c r="D4936" t="s">
        <v>4754</v>
      </c>
      <c r="E4936" s="32">
        <f t="shared" si="231"/>
        <v>45531</v>
      </c>
      <c r="F4936" s="51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4754</v>
      </c>
      <c r="D4937" t="s">
        <v>4755</v>
      </c>
      <c r="E4937" s="32">
        <f t="shared" si="231"/>
        <v>45531</v>
      </c>
      <c r="F4937" s="51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4755</v>
      </c>
      <c r="D4938" t="s">
        <v>4756</v>
      </c>
      <c r="E4938" s="32">
        <f t="shared" si="231"/>
        <v>45531</v>
      </c>
      <c r="F4938" s="51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4756</v>
      </c>
      <c r="D4939" t="s">
        <v>4757</v>
      </c>
      <c r="E4939" s="32">
        <f t="shared" si="231"/>
        <v>45531</v>
      </c>
      <c r="F4939" s="51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4757</v>
      </c>
      <c r="D4940" t="s">
        <v>4758</v>
      </c>
      <c r="E4940" s="32">
        <f t="shared" si="231"/>
        <v>45531</v>
      </c>
      <c r="F4940" s="51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4758</v>
      </c>
      <c r="D4941" t="s">
        <v>4759</v>
      </c>
      <c r="E4941" s="32">
        <f t="shared" si="231"/>
        <v>45531</v>
      </c>
      <c r="F4941" s="51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4759</v>
      </c>
      <c r="D4942" t="s">
        <v>4760</v>
      </c>
      <c r="E4942" s="32">
        <f t="shared" si="231"/>
        <v>45531</v>
      </c>
      <c r="F4942" s="51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4760</v>
      </c>
      <c r="D4943" t="s">
        <v>4761</v>
      </c>
      <c r="E4943" s="32">
        <f t="shared" si="231"/>
        <v>45531</v>
      </c>
      <c r="F4943" s="51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4761</v>
      </c>
      <c r="D4944" t="s">
        <v>4762</v>
      </c>
      <c r="E4944" s="32">
        <f t="shared" si="231"/>
        <v>45531</v>
      </c>
      <c r="F4944" s="51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4762</v>
      </c>
      <c r="D4945" t="s">
        <v>4763</v>
      </c>
      <c r="E4945" s="32">
        <f t="shared" si="231"/>
        <v>45531</v>
      </c>
      <c r="F4945" s="51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4763</v>
      </c>
      <c r="D4946" t="s">
        <v>4764</v>
      </c>
      <c r="E4946" s="32">
        <f t="shared" si="231"/>
        <v>45531</v>
      </c>
      <c r="F4946" s="51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4764</v>
      </c>
      <c r="D4947" t="s">
        <v>4765</v>
      </c>
      <c r="E4947" s="32">
        <f t="shared" si="231"/>
        <v>45531</v>
      </c>
      <c r="F4947" s="51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4765</v>
      </c>
      <c r="D4948" t="s">
        <v>4766</v>
      </c>
      <c r="E4948" s="32">
        <f t="shared" si="231"/>
        <v>45531</v>
      </c>
      <c r="F4948" s="51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4766</v>
      </c>
      <c r="D4949" t="s">
        <v>4767</v>
      </c>
      <c r="E4949" s="32">
        <f t="shared" si="231"/>
        <v>45531</v>
      </c>
      <c r="F4949" s="51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4767</v>
      </c>
      <c r="D4950" t="s">
        <v>4768</v>
      </c>
      <c r="E4950" s="32">
        <f t="shared" si="231"/>
        <v>45531</v>
      </c>
      <c r="F4950" s="51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4768</v>
      </c>
      <c r="D4951" t="s">
        <v>4769</v>
      </c>
      <c r="E4951" s="32">
        <f t="shared" si="231"/>
        <v>45531</v>
      </c>
      <c r="F4951" s="51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4769</v>
      </c>
      <c r="D4952" t="s">
        <v>4770</v>
      </c>
      <c r="E4952" s="32">
        <f t="shared" si="231"/>
        <v>45531</v>
      </c>
      <c r="F4952" s="51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4770</v>
      </c>
      <c r="D4953" t="s">
        <v>4771</v>
      </c>
      <c r="E4953" s="32">
        <f t="shared" si="231"/>
        <v>45531</v>
      </c>
      <c r="F4953" s="51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4771</v>
      </c>
      <c r="D4954" t="s">
        <v>4772</v>
      </c>
      <c r="E4954" s="32">
        <f t="shared" si="231"/>
        <v>45531</v>
      </c>
      <c r="F4954" s="51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4772</v>
      </c>
      <c r="D4955" t="s">
        <v>4773</v>
      </c>
      <c r="E4955" s="32">
        <f t="shared" si="231"/>
        <v>45531</v>
      </c>
      <c r="F4955" s="51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4773</v>
      </c>
      <c r="D4956" t="s">
        <v>4774</v>
      </c>
      <c r="E4956" s="32">
        <f t="shared" si="231"/>
        <v>45531</v>
      </c>
      <c r="F4956" s="51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4774</v>
      </c>
      <c r="D4957" t="s">
        <v>4775</v>
      </c>
      <c r="E4957" s="32">
        <f t="shared" si="231"/>
        <v>45531</v>
      </c>
      <c r="F4957" s="51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4775</v>
      </c>
      <c r="D4958" t="s">
        <v>4776</v>
      </c>
      <c r="E4958" s="32">
        <f t="shared" si="231"/>
        <v>45531</v>
      </c>
      <c r="F4958" s="51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4776</v>
      </c>
      <c r="D4959" t="s">
        <v>4777</v>
      </c>
      <c r="E4959" s="32">
        <f t="shared" si="231"/>
        <v>45531</v>
      </c>
      <c r="F4959" s="51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4777</v>
      </c>
      <c r="D4960" t="s">
        <v>4778</v>
      </c>
      <c r="E4960" s="32">
        <f t="shared" si="231"/>
        <v>45531</v>
      </c>
      <c r="F4960" s="51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4778</v>
      </c>
      <c r="D4961" t="s">
        <v>4779</v>
      </c>
      <c r="E4961" s="32">
        <f t="shared" si="231"/>
        <v>45531</v>
      </c>
      <c r="F4961" s="51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4779</v>
      </c>
      <c r="D4962" t="s">
        <v>4780</v>
      </c>
      <c r="E4962" s="32">
        <f t="shared" si="231"/>
        <v>45532</v>
      </c>
      <c r="F4962" s="51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4780</v>
      </c>
      <c r="D4963" t="s">
        <v>4781</v>
      </c>
      <c r="E4963" s="32">
        <f t="shared" si="231"/>
        <v>45532</v>
      </c>
      <c r="F4963" s="51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4781</v>
      </c>
      <c r="D4964" t="s">
        <v>4782</v>
      </c>
      <c r="E4964" s="32">
        <f t="shared" si="231"/>
        <v>45532</v>
      </c>
      <c r="F4964" s="51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4782</v>
      </c>
      <c r="D4965" t="s">
        <v>4783</v>
      </c>
      <c r="E4965" s="32">
        <f t="shared" si="231"/>
        <v>45532</v>
      </c>
      <c r="F4965" s="51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4783</v>
      </c>
      <c r="D4966" t="s">
        <v>4784</v>
      </c>
      <c r="E4966" s="32">
        <f t="shared" si="231"/>
        <v>45532</v>
      </c>
      <c r="F4966" s="51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4784</v>
      </c>
      <c r="D4967" t="s">
        <v>4785</v>
      </c>
      <c r="E4967" s="32">
        <f t="shared" si="231"/>
        <v>45532</v>
      </c>
      <c r="F4967" s="51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4785</v>
      </c>
      <c r="D4968" t="s">
        <v>4786</v>
      </c>
      <c r="E4968" s="32">
        <f t="shared" si="231"/>
        <v>45532</v>
      </c>
      <c r="F4968" s="51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4786</v>
      </c>
      <c r="D4969" t="s">
        <v>4787</v>
      </c>
      <c r="E4969" s="32">
        <f t="shared" si="231"/>
        <v>45532</v>
      </c>
      <c r="F4969" s="51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4787</v>
      </c>
      <c r="D4970" t="s">
        <v>4788</v>
      </c>
      <c r="E4970" s="32">
        <f t="shared" si="231"/>
        <v>45532</v>
      </c>
      <c r="F4970" s="51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4788</v>
      </c>
      <c r="D4971" t="s">
        <v>4789</v>
      </c>
      <c r="E4971" s="32">
        <f t="shared" si="231"/>
        <v>45532</v>
      </c>
      <c r="F4971" s="51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4789</v>
      </c>
      <c r="D4972" t="s">
        <v>4790</v>
      </c>
      <c r="E4972" s="32">
        <f t="shared" si="231"/>
        <v>45532</v>
      </c>
      <c r="F4972" s="51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4790</v>
      </c>
      <c r="D4973" t="s">
        <v>4791</v>
      </c>
      <c r="E4973" s="32">
        <f t="shared" si="231"/>
        <v>45532</v>
      </c>
      <c r="F4973" s="51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4791</v>
      </c>
      <c r="D4974" t="s">
        <v>4792</v>
      </c>
      <c r="E4974" s="32">
        <f t="shared" si="231"/>
        <v>45532</v>
      </c>
      <c r="F4974" s="51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4792</v>
      </c>
      <c r="D4975" t="s">
        <v>4793</v>
      </c>
      <c r="E4975" s="32">
        <f t="shared" si="231"/>
        <v>45532</v>
      </c>
      <c r="F4975" s="51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4793</v>
      </c>
      <c r="D4976" t="s">
        <v>4794</v>
      </c>
      <c r="E4976" s="32">
        <f t="shared" si="231"/>
        <v>45532</v>
      </c>
      <c r="F4976" s="51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4794</v>
      </c>
      <c r="D4977" t="s">
        <v>4795</v>
      </c>
      <c r="E4977" s="32">
        <f t="shared" si="231"/>
        <v>45532</v>
      </c>
      <c r="F4977" s="51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4795</v>
      </c>
      <c r="D4978" t="s">
        <v>4796</v>
      </c>
      <c r="E4978" s="32">
        <f t="shared" si="231"/>
        <v>45532</v>
      </c>
      <c r="F4978" s="51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4796</v>
      </c>
      <c r="D4979" t="s">
        <v>4797</v>
      </c>
      <c r="E4979" s="32">
        <f t="shared" si="231"/>
        <v>45532</v>
      </c>
      <c r="F4979" s="51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4797</v>
      </c>
      <c r="D4980" t="s">
        <v>4798</v>
      </c>
      <c r="E4980" s="32">
        <f t="shared" si="231"/>
        <v>45532</v>
      </c>
      <c r="F4980" s="51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4798</v>
      </c>
      <c r="D4981" t="s">
        <v>4799</v>
      </c>
      <c r="E4981" s="32">
        <f t="shared" si="231"/>
        <v>45532</v>
      </c>
      <c r="F4981" s="51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4799</v>
      </c>
      <c r="D4982" t="s">
        <v>4800</v>
      </c>
      <c r="E4982" s="32">
        <f t="shared" si="231"/>
        <v>45532</v>
      </c>
      <c r="F4982" s="51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4800</v>
      </c>
      <c r="D4983" t="s">
        <v>4801</v>
      </c>
      <c r="E4983" s="32">
        <f t="shared" si="231"/>
        <v>45532</v>
      </c>
      <c r="F4983" s="51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4801</v>
      </c>
      <c r="D4984" t="s">
        <v>4802</v>
      </c>
      <c r="E4984" s="32">
        <f t="shared" si="231"/>
        <v>45532</v>
      </c>
      <c r="F4984" s="51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4802</v>
      </c>
      <c r="D4985" t="s">
        <v>4803</v>
      </c>
      <c r="E4985" s="32">
        <f t="shared" si="231"/>
        <v>45532</v>
      </c>
      <c r="F4985" s="51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4803</v>
      </c>
      <c r="D4986" t="s">
        <v>4804</v>
      </c>
      <c r="E4986" s="32">
        <f t="shared" si="231"/>
        <v>45532</v>
      </c>
      <c r="F4986" s="51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4804</v>
      </c>
      <c r="D4987" t="s">
        <v>4805</v>
      </c>
      <c r="E4987" s="32">
        <f t="shared" si="231"/>
        <v>45532</v>
      </c>
      <c r="F4987" s="51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4805</v>
      </c>
      <c r="D4988" t="s">
        <v>4806</v>
      </c>
      <c r="E4988" s="32">
        <f t="shared" si="231"/>
        <v>45532</v>
      </c>
      <c r="F4988" s="51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4806</v>
      </c>
      <c r="D4989" t="s">
        <v>4807</v>
      </c>
      <c r="E4989" s="32">
        <f t="shared" si="231"/>
        <v>45532</v>
      </c>
      <c r="F4989" s="51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4807</v>
      </c>
      <c r="D4990" t="s">
        <v>4808</v>
      </c>
      <c r="E4990" s="32">
        <f t="shared" si="231"/>
        <v>45532</v>
      </c>
      <c r="F4990" s="51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4808</v>
      </c>
      <c r="D4991" t="s">
        <v>4809</v>
      </c>
      <c r="E4991" s="32">
        <f t="shared" si="231"/>
        <v>45532</v>
      </c>
      <c r="F4991" s="51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4809</v>
      </c>
      <c r="D4992" t="s">
        <v>4810</v>
      </c>
      <c r="E4992" s="32">
        <f t="shared" si="231"/>
        <v>45532</v>
      </c>
      <c r="F4992" s="51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4810</v>
      </c>
      <c r="D4993" t="s">
        <v>4811</v>
      </c>
      <c r="E4993" s="32">
        <f t="shared" si="231"/>
        <v>45532</v>
      </c>
      <c r="F4993" s="51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4811</v>
      </c>
      <c r="D4994" t="s">
        <v>4812</v>
      </c>
      <c r="E4994" s="32">
        <f t="shared" si="231"/>
        <v>45532</v>
      </c>
      <c r="F4994" s="51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4812</v>
      </c>
      <c r="D4995" t="s">
        <v>4813</v>
      </c>
      <c r="E4995" s="32">
        <f t="shared" si="231"/>
        <v>45532</v>
      </c>
      <c r="F4995" s="51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4813</v>
      </c>
      <c r="D4996" t="s">
        <v>4814</v>
      </c>
      <c r="E4996" s="32">
        <f t="shared" ref="E4996:E5059" si="234">DATE(MID(C4996,2,4),MID(C4996,7,2),MID(C4996,10,2))</f>
        <v>45532</v>
      </c>
      <c r="F4996" s="51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4814</v>
      </c>
      <c r="D4997" t="s">
        <v>4815</v>
      </c>
      <c r="E4997" s="32">
        <f t="shared" si="234"/>
        <v>45532</v>
      </c>
      <c r="F4997" s="51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4815</v>
      </c>
      <c r="D4998" t="s">
        <v>4816</v>
      </c>
      <c r="E4998" s="32">
        <f t="shared" si="234"/>
        <v>45532</v>
      </c>
      <c r="F4998" s="51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4816</v>
      </c>
      <c r="D4999" t="s">
        <v>4817</v>
      </c>
      <c r="E4999" s="32">
        <f t="shared" si="234"/>
        <v>45532</v>
      </c>
      <c r="F4999" s="51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4817</v>
      </c>
      <c r="D5000" t="s">
        <v>4818</v>
      </c>
      <c r="E5000" s="32">
        <f t="shared" si="234"/>
        <v>45532</v>
      </c>
      <c r="F5000" s="51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4818</v>
      </c>
      <c r="D5001" t="s">
        <v>4819</v>
      </c>
      <c r="E5001" s="32">
        <f t="shared" si="234"/>
        <v>45532</v>
      </c>
      <c r="F5001" s="51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4819</v>
      </c>
      <c r="D5002" t="s">
        <v>4820</v>
      </c>
      <c r="E5002" s="32">
        <f t="shared" si="234"/>
        <v>45532</v>
      </c>
      <c r="F5002" s="51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4820</v>
      </c>
      <c r="D5003" t="s">
        <v>4821</v>
      </c>
      <c r="E5003" s="32">
        <f t="shared" si="234"/>
        <v>45532</v>
      </c>
      <c r="F5003" s="51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4821</v>
      </c>
      <c r="D5004" t="s">
        <v>4822</v>
      </c>
      <c r="E5004" s="32">
        <f t="shared" si="234"/>
        <v>45532</v>
      </c>
      <c r="F5004" s="51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4822</v>
      </c>
      <c r="D5005" t="s">
        <v>4823</v>
      </c>
      <c r="E5005" s="32">
        <f t="shared" si="234"/>
        <v>45532</v>
      </c>
      <c r="F5005" s="51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4823</v>
      </c>
      <c r="D5006" t="s">
        <v>4824</v>
      </c>
      <c r="E5006" s="32">
        <f t="shared" si="234"/>
        <v>45532</v>
      </c>
      <c r="F5006" s="51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4824</v>
      </c>
      <c r="D5007" t="s">
        <v>4825</v>
      </c>
      <c r="E5007" s="32">
        <f t="shared" si="234"/>
        <v>45532</v>
      </c>
      <c r="F5007" s="51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4825</v>
      </c>
      <c r="D5008" t="s">
        <v>4826</v>
      </c>
      <c r="E5008" s="32">
        <f t="shared" si="234"/>
        <v>45532</v>
      </c>
      <c r="F5008" s="51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4826</v>
      </c>
      <c r="D5009" t="s">
        <v>4827</v>
      </c>
      <c r="E5009" s="32">
        <f t="shared" si="234"/>
        <v>45532</v>
      </c>
      <c r="F5009" s="51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4827</v>
      </c>
      <c r="D5010" t="s">
        <v>4828</v>
      </c>
      <c r="E5010" s="32">
        <f t="shared" si="234"/>
        <v>45533</v>
      </c>
      <c r="F5010" s="51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4828</v>
      </c>
      <c r="D5011" t="s">
        <v>4829</v>
      </c>
      <c r="E5011" s="32">
        <f t="shared" si="234"/>
        <v>45533</v>
      </c>
      <c r="F5011" s="51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4829</v>
      </c>
      <c r="D5012" t="s">
        <v>4830</v>
      </c>
      <c r="E5012" s="32">
        <f t="shared" si="234"/>
        <v>45533</v>
      </c>
      <c r="F5012" s="51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4830</v>
      </c>
      <c r="D5013" t="s">
        <v>4831</v>
      </c>
      <c r="E5013" s="32">
        <f t="shared" si="234"/>
        <v>45533</v>
      </c>
      <c r="F5013" s="51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4831</v>
      </c>
      <c r="D5014" t="s">
        <v>4832</v>
      </c>
      <c r="E5014" s="32">
        <f t="shared" si="234"/>
        <v>45533</v>
      </c>
      <c r="F5014" s="51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4832</v>
      </c>
      <c r="D5015" t="s">
        <v>4833</v>
      </c>
      <c r="E5015" s="32">
        <f t="shared" si="234"/>
        <v>45533</v>
      </c>
      <c r="F5015" s="51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4833</v>
      </c>
      <c r="D5016" t="s">
        <v>4834</v>
      </c>
      <c r="E5016" s="32">
        <f t="shared" si="234"/>
        <v>45533</v>
      </c>
      <c r="F5016" s="51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4834</v>
      </c>
      <c r="D5017" t="s">
        <v>4835</v>
      </c>
      <c r="E5017" s="32">
        <f t="shared" si="234"/>
        <v>45533</v>
      </c>
      <c r="F5017" s="51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4835</v>
      </c>
      <c r="D5018" t="s">
        <v>4836</v>
      </c>
      <c r="E5018" s="32">
        <f t="shared" si="234"/>
        <v>45533</v>
      </c>
      <c r="F5018" s="51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4836</v>
      </c>
      <c r="D5019" t="s">
        <v>4837</v>
      </c>
      <c r="E5019" s="32">
        <f t="shared" si="234"/>
        <v>45533</v>
      </c>
      <c r="F5019" s="51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4837</v>
      </c>
      <c r="D5020" t="s">
        <v>4838</v>
      </c>
      <c r="E5020" s="32">
        <f t="shared" si="234"/>
        <v>45533</v>
      </c>
      <c r="F5020" s="51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4838</v>
      </c>
      <c r="D5021" t="s">
        <v>4839</v>
      </c>
      <c r="E5021" s="32">
        <f t="shared" si="234"/>
        <v>45533</v>
      </c>
      <c r="F5021" s="51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4839</v>
      </c>
      <c r="D5022" t="s">
        <v>4840</v>
      </c>
      <c r="E5022" s="32">
        <f t="shared" si="234"/>
        <v>45533</v>
      </c>
      <c r="F5022" s="51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4840</v>
      </c>
      <c r="D5023" t="s">
        <v>4841</v>
      </c>
      <c r="E5023" s="32">
        <f t="shared" si="234"/>
        <v>45533</v>
      </c>
      <c r="F5023" s="51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4841</v>
      </c>
      <c r="D5024" t="s">
        <v>4842</v>
      </c>
      <c r="E5024" s="32">
        <f t="shared" si="234"/>
        <v>45533</v>
      </c>
      <c r="F5024" s="51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4842</v>
      </c>
      <c r="D5025" t="s">
        <v>4843</v>
      </c>
      <c r="E5025" s="32">
        <f t="shared" si="234"/>
        <v>45533</v>
      </c>
      <c r="F5025" s="51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4843</v>
      </c>
      <c r="D5026" t="s">
        <v>4844</v>
      </c>
      <c r="E5026" s="32">
        <f t="shared" si="234"/>
        <v>45533</v>
      </c>
      <c r="F5026" s="51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4844</v>
      </c>
      <c r="D5027" t="s">
        <v>4845</v>
      </c>
      <c r="E5027" s="32">
        <f t="shared" si="234"/>
        <v>45533</v>
      </c>
      <c r="F5027" s="51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4845</v>
      </c>
      <c r="D5028" t="s">
        <v>4846</v>
      </c>
      <c r="E5028" s="32">
        <f t="shared" si="234"/>
        <v>45533</v>
      </c>
      <c r="F5028" s="51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4846</v>
      </c>
      <c r="D5029" t="s">
        <v>4847</v>
      </c>
      <c r="E5029" s="32">
        <f t="shared" si="234"/>
        <v>45533</v>
      </c>
      <c r="F5029" s="51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4847</v>
      </c>
      <c r="D5030" t="s">
        <v>4848</v>
      </c>
      <c r="E5030" s="32">
        <f t="shared" si="234"/>
        <v>45533</v>
      </c>
      <c r="F5030" s="51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4848</v>
      </c>
      <c r="D5031" t="s">
        <v>4849</v>
      </c>
      <c r="E5031" s="32">
        <f t="shared" si="234"/>
        <v>45533</v>
      </c>
      <c r="F5031" s="51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4849</v>
      </c>
      <c r="D5032" t="s">
        <v>4850</v>
      </c>
      <c r="E5032" s="32">
        <f t="shared" si="234"/>
        <v>45533</v>
      </c>
      <c r="F5032" s="51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4850</v>
      </c>
      <c r="D5033" t="s">
        <v>4851</v>
      </c>
      <c r="E5033" s="32">
        <f t="shared" si="234"/>
        <v>45533</v>
      </c>
      <c r="F5033" s="51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4851</v>
      </c>
      <c r="D5034" t="s">
        <v>4852</v>
      </c>
      <c r="E5034" s="32">
        <f t="shared" si="234"/>
        <v>45533</v>
      </c>
      <c r="F5034" s="51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4852</v>
      </c>
      <c r="D5035" t="s">
        <v>4853</v>
      </c>
      <c r="E5035" s="32">
        <f t="shared" si="234"/>
        <v>45533</v>
      </c>
      <c r="F5035" s="51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4853</v>
      </c>
      <c r="D5036" t="s">
        <v>4854</v>
      </c>
      <c r="E5036" s="32">
        <f t="shared" si="234"/>
        <v>45533</v>
      </c>
      <c r="F5036" s="51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4854</v>
      </c>
      <c r="D5037" t="s">
        <v>4855</v>
      </c>
      <c r="E5037" s="32">
        <f t="shared" si="234"/>
        <v>45533</v>
      </c>
      <c r="F5037" s="51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4855</v>
      </c>
      <c r="D5038" t="s">
        <v>4856</v>
      </c>
      <c r="E5038" s="32">
        <f t="shared" si="234"/>
        <v>45533</v>
      </c>
      <c r="F5038" s="51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4856</v>
      </c>
      <c r="D5039" t="s">
        <v>4857</v>
      </c>
      <c r="E5039" s="32">
        <f t="shared" si="234"/>
        <v>45533</v>
      </c>
      <c r="F5039" s="51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4857</v>
      </c>
      <c r="D5040" t="s">
        <v>4858</v>
      </c>
      <c r="E5040" s="32">
        <f t="shared" si="234"/>
        <v>45533</v>
      </c>
      <c r="F5040" s="51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4858</v>
      </c>
      <c r="D5041" t="s">
        <v>4859</v>
      </c>
      <c r="E5041" s="32">
        <f t="shared" si="234"/>
        <v>45533</v>
      </c>
      <c r="F5041" s="51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4859</v>
      </c>
      <c r="D5042" t="s">
        <v>4860</v>
      </c>
      <c r="E5042" s="32">
        <f t="shared" si="234"/>
        <v>45533</v>
      </c>
      <c r="F5042" s="51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4860</v>
      </c>
      <c r="D5043" t="s">
        <v>4861</v>
      </c>
      <c r="E5043" s="32">
        <f t="shared" si="234"/>
        <v>45533</v>
      </c>
      <c r="F5043" s="51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4861</v>
      </c>
      <c r="D5044" t="s">
        <v>4862</v>
      </c>
      <c r="E5044" s="32">
        <f t="shared" si="234"/>
        <v>45533</v>
      </c>
      <c r="F5044" s="51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4862</v>
      </c>
      <c r="D5045" t="s">
        <v>4863</v>
      </c>
      <c r="E5045" s="32">
        <f t="shared" si="234"/>
        <v>45533</v>
      </c>
      <c r="F5045" s="51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4863</v>
      </c>
      <c r="D5046" t="s">
        <v>4864</v>
      </c>
      <c r="E5046" s="32">
        <f t="shared" si="234"/>
        <v>45533</v>
      </c>
      <c r="F5046" s="51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4864</v>
      </c>
      <c r="D5047" t="s">
        <v>4865</v>
      </c>
      <c r="E5047" s="32">
        <f t="shared" si="234"/>
        <v>45533</v>
      </c>
      <c r="F5047" s="51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4865</v>
      </c>
      <c r="D5048" t="s">
        <v>4866</v>
      </c>
      <c r="E5048" s="32">
        <f t="shared" si="234"/>
        <v>45533</v>
      </c>
      <c r="F5048" s="51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4866</v>
      </c>
      <c r="D5049" t="s">
        <v>4867</v>
      </c>
      <c r="E5049" s="32">
        <f t="shared" si="234"/>
        <v>45533</v>
      </c>
      <c r="F5049" s="51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4867</v>
      </c>
      <c r="D5050" t="s">
        <v>4868</v>
      </c>
      <c r="E5050" s="32">
        <f t="shared" si="234"/>
        <v>45533</v>
      </c>
      <c r="F5050" s="51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4868</v>
      </c>
      <c r="D5051" t="s">
        <v>4869</v>
      </c>
      <c r="E5051" s="32">
        <f t="shared" si="234"/>
        <v>45533</v>
      </c>
      <c r="F5051" s="51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4869</v>
      </c>
      <c r="D5052" t="s">
        <v>4870</v>
      </c>
      <c r="E5052" s="32">
        <f t="shared" si="234"/>
        <v>45533</v>
      </c>
      <c r="F5052" s="51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4870</v>
      </c>
      <c r="D5053" t="s">
        <v>4871</v>
      </c>
      <c r="E5053" s="32">
        <f t="shared" si="234"/>
        <v>45533</v>
      </c>
      <c r="F5053" s="51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4871</v>
      </c>
      <c r="D5054" t="s">
        <v>4872</v>
      </c>
      <c r="E5054" s="32">
        <f t="shared" si="234"/>
        <v>45533</v>
      </c>
      <c r="F5054" s="51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4872</v>
      </c>
      <c r="D5055" t="s">
        <v>4873</v>
      </c>
      <c r="E5055" s="32">
        <f t="shared" si="234"/>
        <v>45533</v>
      </c>
      <c r="F5055" s="51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4873</v>
      </c>
      <c r="D5056" t="s">
        <v>4874</v>
      </c>
      <c r="E5056" s="32">
        <f t="shared" si="234"/>
        <v>45533</v>
      </c>
      <c r="F5056" s="51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4874</v>
      </c>
      <c r="D5057" t="s">
        <v>4875</v>
      </c>
      <c r="E5057" s="32">
        <f t="shared" si="234"/>
        <v>45533</v>
      </c>
      <c r="F5057" s="51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4875</v>
      </c>
      <c r="D5058" t="s">
        <v>4876</v>
      </c>
      <c r="E5058" s="32">
        <f t="shared" si="234"/>
        <v>45534</v>
      </c>
      <c r="F5058" s="51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4876</v>
      </c>
      <c r="D5059" t="s">
        <v>4877</v>
      </c>
      <c r="E5059" s="32">
        <f t="shared" si="234"/>
        <v>45534</v>
      </c>
      <c r="F5059" s="51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4877</v>
      </c>
      <c r="D5060" t="s">
        <v>4878</v>
      </c>
      <c r="E5060" s="32">
        <f t="shared" ref="E5060:E5123" si="237">DATE(MID(C5060,2,4),MID(C5060,7,2),MID(C5060,10,2))</f>
        <v>45534</v>
      </c>
      <c r="F5060" s="51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4878</v>
      </c>
      <c r="D5061" t="s">
        <v>4879</v>
      </c>
      <c r="E5061" s="32">
        <f t="shared" si="237"/>
        <v>45534</v>
      </c>
      <c r="F5061" s="51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4879</v>
      </c>
      <c r="D5062" t="s">
        <v>4880</v>
      </c>
      <c r="E5062" s="32">
        <f t="shared" si="237"/>
        <v>45534</v>
      </c>
      <c r="F5062" s="51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4880</v>
      </c>
      <c r="D5063" t="s">
        <v>4881</v>
      </c>
      <c r="E5063" s="32">
        <f t="shared" si="237"/>
        <v>45534</v>
      </c>
      <c r="F5063" s="51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4881</v>
      </c>
      <c r="D5064" t="s">
        <v>4882</v>
      </c>
      <c r="E5064" s="32">
        <f t="shared" si="237"/>
        <v>45534</v>
      </c>
      <c r="F5064" s="51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4882</v>
      </c>
      <c r="D5065" t="s">
        <v>4883</v>
      </c>
      <c r="E5065" s="32">
        <f t="shared" si="237"/>
        <v>45534</v>
      </c>
      <c r="F5065" s="51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4883</v>
      </c>
      <c r="D5066" t="s">
        <v>4884</v>
      </c>
      <c r="E5066" s="32">
        <f t="shared" si="237"/>
        <v>45534</v>
      </c>
      <c r="F5066" s="51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4884</v>
      </c>
      <c r="D5067" t="s">
        <v>4885</v>
      </c>
      <c r="E5067" s="32">
        <f t="shared" si="237"/>
        <v>45534</v>
      </c>
      <c r="F5067" s="51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4885</v>
      </c>
      <c r="D5068" t="s">
        <v>10981</v>
      </c>
      <c r="E5068" s="32">
        <f t="shared" si="237"/>
        <v>45534</v>
      </c>
      <c r="F5068" s="51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10981</v>
      </c>
      <c r="D5069" t="s">
        <v>10982</v>
      </c>
      <c r="E5069" s="32">
        <f t="shared" si="237"/>
        <v>45534</v>
      </c>
      <c r="F5069" s="51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10982</v>
      </c>
      <c r="D5070" t="s">
        <v>10983</v>
      </c>
      <c r="E5070" s="32">
        <f t="shared" si="237"/>
        <v>45534</v>
      </c>
      <c r="F5070" s="51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10983</v>
      </c>
      <c r="D5071" t="s">
        <v>10984</v>
      </c>
      <c r="E5071" s="32">
        <f t="shared" si="237"/>
        <v>45534</v>
      </c>
      <c r="F5071" s="51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10984</v>
      </c>
      <c r="D5072" t="s">
        <v>10985</v>
      </c>
      <c r="E5072" s="32">
        <f t="shared" si="237"/>
        <v>45534</v>
      </c>
      <c r="F5072" s="51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10985</v>
      </c>
      <c r="D5073" t="s">
        <v>10986</v>
      </c>
      <c r="E5073" s="32">
        <f t="shared" si="237"/>
        <v>45534</v>
      </c>
      <c r="F5073" s="51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10986</v>
      </c>
      <c r="D5074" t="s">
        <v>10987</v>
      </c>
      <c r="E5074" s="32">
        <f t="shared" si="237"/>
        <v>45534</v>
      </c>
      <c r="F5074" s="51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10987</v>
      </c>
      <c r="D5075" t="s">
        <v>10988</v>
      </c>
      <c r="E5075" s="32">
        <f t="shared" si="237"/>
        <v>45534</v>
      </c>
      <c r="F5075" s="51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10988</v>
      </c>
      <c r="D5076" t="s">
        <v>10989</v>
      </c>
      <c r="E5076" s="32">
        <f t="shared" si="237"/>
        <v>45534</v>
      </c>
      <c r="F5076" s="51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10989</v>
      </c>
      <c r="D5077" t="s">
        <v>10990</v>
      </c>
      <c r="E5077" s="32">
        <f t="shared" si="237"/>
        <v>45534</v>
      </c>
      <c r="F5077" s="51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10990</v>
      </c>
      <c r="D5078" t="s">
        <v>10991</v>
      </c>
      <c r="E5078" s="32">
        <f t="shared" si="237"/>
        <v>45534</v>
      </c>
      <c r="F5078" s="51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10991</v>
      </c>
      <c r="D5079" t="s">
        <v>10992</v>
      </c>
      <c r="E5079" s="32">
        <f t="shared" si="237"/>
        <v>45534</v>
      </c>
      <c r="F5079" s="51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10992</v>
      </c>
      <c r="D5080" t="s">
        <v>10993</v>
      </c>
      <c r="E5080" s="32">
        <f t="shared" si="237"/>
        <v>45534</v>
      </c>
      <c r="F5080" s="51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10993</v>
      </c>
      <c r="D5081" t="s">
        <v>10994</v>
      </c>
      <c r="E5081" s="32">
        <f t="shared" si="237"/>
        <v>45534</v>
      </c>
      <c r="F5081" s="51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10994</v>
      </c>
      <c r="D5082" t="s">
        <v>10995</v>
      </c>
      <c r="E5082" s="32">
        <f t="shared" si="237"/>
        <v>45534</v>
      </c>
      <c r="F5082" s="51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10995</v>
      </c>
      <c r="D5083" t="s">
        <v>10996</v>
      </c>
      <c r="E5083" s="32">
        <f t="shared" si="237"/>
        <v>45534</v>
      </c>
      <c r="F5083" s="51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10996</v>
      </c>
      <c r="D5084" t="s">
        <v>10997</v>
      </c>
      <c r="E5084" s="32">
        <f t="shared" si="237"/>
        <v>45534</v>
      </c>
      <c r="F5084" s="51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10997</v>
      </c>
      <c r="D5085" t="s">
        <v>10998</v>
      </c>
      <c r="E5085" s="32">
        <f t="shared" si="237"/>
        <v>45534</v>
      </c>
      <c r="F5085" s="51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10998</v>
      </c>
      <c r="D5086" t="s">
        <v>10999</v>
      </c>
      <c r="E5086" s="32">
        <f t="shared" si="237"/>
        <v>45534</v>
      </c>
      <c r="F5086" s="51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10999</v>
      </c>
      <c r="D5087" t="s">
        <v>11000</v>
      </c>
      <c r="E5087" s="32">
        <f t="shared" si="237"/>
        <v>45534</v>
      </c>
      <c r="F5087" s="51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11000</v>
      </c>
      <c r="D5088" t="s">
        <v>11001</v>
      </c>
      <c r="E5088" s="32">
        <f t="shared" si="237"/>
        <v>45534</v>
      </c>
      <c r="F5088" s="51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11001</v>
      </c>
      <c r="D5089" t="s">
        <v>11002</v>
      </c>
      <c r="E5089" s="32">
        <f t="shared" si="237"/>
        <v>45534</v>
      </c>
      <c r="F5089" s="51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11002</v>
      </c>
      <c r="D5090" t="s">
        <v>11003</v>
      </c>
      <c r="E5090" s="32">
        <f t="shared" si="237"/>
        <v>45534</v>
      </c>
      <c r="F5090" s="51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11003</v>
      </c>
      <c r="D5091" t="s">
        <v>11004</v>
      </c>
      <c r="E5091" s="32">
        <f t="shared" si="237"/>
        <v>45534</v>
      </c>
      <c r="F5091" s="51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11004</v>
      </c>
      <c r="D5092" t="s">
        <v>11005</v>
      </c>
      <c r="E5092" s="32">
        <f t="shared" si="237"/>
        <v>45534</v>
      </c>
      <c r="F5092" s="51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11005</v>
      </c>
      <c r="D5093" t="s">
        <v>11006</v>
      </c>
      <c r="E5093" s="32">
        <f t="shared" si="237"/>
        <v>45534</v>
      </c>
      <c r="F5093" s="51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11006</v>
      </c>
      <c r="D5094" t="s">
        <v>11007</v>
      </c>
      <c r="E5094" s="32">
        <f t="shared" si="237"/>
        <v>45534</v>
      </c>
      <c r="F5094" s="51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11007</v>
      </c>
      <c r="D5095" t="s">
        <v>11008</v>
      </c>
      <c r="E5095" s="32">
        <f t="shared" si="237"/>
        <v>45534</v>
      </c>
      <c r="F5095" s="51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11008</v>
      </c>
      <c r="D5096" t="s">
        <v>11009</v>
      </c>
      <c r="E5096" s="32">
        <f t="shared" si="237"/>
        <v>45534</v>
      </c>
      <c r="F5096" s="51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11009</v>
      </c>
      <c r="D5097" t="s">
        <v>11010</v>
      </c>
      <c r="E5097" s="32">
        <f t="shared" si="237"/>
        <v>45534</v>
      </c>
      <c r="F5097" s="51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11010</v>
      </c>
      <c r="D5098" t="s">
        <v>11011</v>
      </c>
      <c r="E5098" s="32">
        <f t="shared" si="237"/>
        <v>45534</v>
      </c>
      <c r="F5098" s="51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11011</v>
      </c>
      <c r="D5099" t="s">
        <v>11012</v>
      </c>
      <c r="E5099" s="32">
        <f t="shared" si="237"/>
        <v>45534</v>
      </c>
      <c r="F5099" s="51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11012</v>
      </c>
      <c r="D5100" t="s">
        <v>11013</v>
      </c>
      <c r="E5100" s="32">
        <f t="shared" si="237"/>
        <v>45534</v>
      </c>
      <c r="F5100" s="51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11013</v>
      </c>
      <c r="D5101" t="s">
        <v>11014</v>
      </c>
      <c r="E5101" s="32">
        <f t="shared" si="237"/>
        <v>45534</v>
      </c>
      <c r="F5101" s="51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11014</v>
      </c>
      <c r="D5102" t="s">
        <v>11015</v>
      </c>
      <c r="E5102" s="32">
        <f t="shared" si="237"/>
        <v>45534</v>
      </c>
      <c r="F5102" s="51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11015</v>
      </c>
      <c r="D5103" t="s">
        <v>11016</v>
      </c>
      <c r="E5103" s="32">
        <f t="shared" si="237"/>
        <v>45534</v>
      </c>
      <c r="F5103" s="51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11016</v>
      </c>
      <c r="D5104" t="s">
        <v>11017</v>
      </c>
      <c r="E5104" s="32">
        <f t="shared" si="237"/>
        <v>45534</v>
      </c>
      <c r="F5104" s="51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11017</v>
      </c>
      <c r="D5105" t="s">
        <v>11018</v>
      </c>
      <c r="E5105" s="32">
        <f t="shared" si="237"/>
        <v>45534</v>
      </c>
      <c r="F5105" s="51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11018</v>
      </c>
      <c r="D5106" t="s">
        <v>11019</v>
      </c>
      <c r="E5106" s="32">
        <f t="shared" si="237"/>
        <v>45535</v>
      </c>
      <c r="F5106" s="51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11019</v>
      </c>
      <c r="D5107" t="s">
        <v>11020</v>
      </c>
      <c r="E5107" s="32">
        <f t="shared" si="237"/>
        <v>45535</v>
      </c>
      <c r="F5107" s="51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11020</v>
      </c>
      <c r="D5108" t="s">
        <v>11021</v>
      </c>
      <c r="E5108" s="32">
        <f t="shared" si="237"/>
        <v>45535</v>
      </c>
      <c r="F5108" s="51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11021</v>
      </c>
      <c r="D5109" t="s">
        <v>11022</v>
      </c>
      <c r="E5109" s="32">
        <f t="shared" si="237"/>
        <v>45535</v>
      </c>
      <c r="F5109" s="51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11022</v>
      </c>
      <c r="D5110" t="s">
        <v>11023</v>
      </c>
      <c r="E5110" s="32">
        <f t="shared" si="237"/>
        <v>45535</v>
      </c>
      <c r="F5110" s="51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11023</v>
      </c>
      <c r="D5111" t="s">
        <v>11024</v>
      </c>
      <c r="E5111" s="32">
        <f t="shared" si="237"/>
        <v>45535</v>
      </c>
      <c r="F5111" s="51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11024</v>
      </c>
      <c r="D5112" t="s">
        <v>11025</v>
      </c>
      <c r="E5112" s="32">
        <f t="shared" si="237"/>
        <v>45535</v>
      </c>
      <c r="F5112" s="51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11025</v>
      </c>
      <c r="D5113" t="s">
        <v>11026</v>
      </c>
      <c r="E5113" s="32">
        <f t="shared" si="237"/>
        <v>45535</v>
      </c>
      <c r="F5113" s="51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11026</v>
      </c>
      <c r="D5114" t="s">
        <v>11027</v>
      </c>
      <c r="E5114" s="32">
        <f t="shared" si="237"/>
        <v>45535</v>
      </c>
      <c r="F5114" s="51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11027</v>
      </c>
      <c r="D5115" t="s">
        <v>11028</v>
      </c>
      <c r="E5115" s="32">
        <f t="shared" si="237"/>
        <v>45535</v>
      </c>
      <c r="F5115" s="51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11028</v>
      </c>
      <c r="D5116" t="s">
        <v>11029</v>
      </c>
      <c r="E5116" s="32">
        <f t="shared" si="237"/>
        <v>45535</v>
      </c>
      <c r="F5116" s="51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11029</v>
      </c>
      <c r="D5117" t="s">
        <v>11030</v>
      </c>
      <c r="E5117" s="32">
        <f t="shared" si="237"/>
        <v>45535</v>
      </c>
      <c r="F5117" s="51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11030</v>
      </c>
      <c r="D5118" t="s">
        <v>11031</v>
      </c>
      <c r="E5118" s="32">
        <f t="shared" si="237"/>
        <v>45535</v>
      </c>
      <c r="F5118" s="51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11031</v>
      </c>
      <c r="D5119" t="s">
        <v>11032</v>
      </c>
      <c r="E5119" s="32">
        <f t="shared" si="237"/>
        <v>45535</v>
      </c>
      <c r="F5119" s="51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11032</v>
      </c>
      <c r="D5120" t="s">
        <v>11033</v>
      </c>
      <c r="E5120" s="32">
        <f t="shared" si="237"/>
        <v>45535</v>
      </c>
      <c r="F5120" s="51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11033</v>
      </c>
      <c r="D5121" t="s">
        <v>11034</v>
      </c>
      <c r="E5121" s="32">
        <f t="shared" si="237"/>
        <v>45535</v>
      </c>
      <c r="F5121" s="51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11034</v>
      </c>
      <c r="D5122" t="s">
        <v>11035</v>
      </c>
      <c r="E5122" s="32">
        <f t="shared" si="237"/>
        <v>45535</v>
      </c>
      <c r="F5122" s="51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11035</v>
      </c>
      <c r="D5123" t="s">
        <v>11036</v>
      </c>
      <c r="E5123" s="32">
        <f t="shared" si="237"/>
        <v>45535</v>
      </c>
      <c r="F5123" s="51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11036</v>
      </c>
      <c r="D5124" t="s">
        <v>11037</v>
      </c>
      <c r="E5124" s="32">
        <f t="shared" ref="E5124:E5187" si="240">DATE(MID(C5124,2,4),MID(C5124,7,2),MID(C5124,10,2))</f>
        <v>45535</v>
      </c>
      <c r="F5124" s="51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11037</v>
      </c>
      <c r="D5125" t="s">
        <v>11038</v>
      </c>
      <c r="E5125" s="32">
        <f t="shared" si="240"/>
        <v>45535</v>
      </c>
      <c r="F5125" s="51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11038</v>
      </c>
      <c r="D5126" t="s">
        <v>11039</v>
      </c>
      <c r="E5126" s="32">
        <f t="shared" si="240"/>
        <v>45535</v>
      </c>
      <c r="F5126" s="51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11039</v>
      </c>
      <c r="D5127" t="s">
        <v>11040</v>
      </c>
      <c r="E5127" s="32">
        <f t="shared" si="240"/>
        <v>45535</v>
      </c>
      <c r="F5127" s="51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11040</v>
      </c>
      <c r="D5128" t="s">
        <v>11041</v>
      </c>
      <c r="E5128" s="32">
        <f t="shared" si="240"/>
        <v>45535</v>
      </c>
      <c r="F5128" s="51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11041</v>
      </c>
      <c r="D5129" t="s">
        <v>11042</v>
      </c>
      <c r="E5129" s="32">
        <f t="shared" si="240"/>
        <v>45535</v>
      </c>
      <c r="F5129" s="51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11042</v>
      </c>
      <c r="D5130" t="s">
        <v>11043</v>
      </c>
      <c r="E5130" s="32">
        <f t="shared" si="240"/>
        <v>45535</v>
      </c>
      <c r="F5130" s="51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11043</v>
      </c>
      <c r="D5131" t="s">
        <v>11044</v>
      </c>
      <c r="E5131" s="32">
        <f t="shared" si="240"/>
        <v>45535</v>
      </c>
      <c r="F5131" s="51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11044</v>
      </c>
      <c r="D5132" t="s">
        <v>11045</v>
      </c>
      <c r="E5132" s="32">
        <f t="shared" si="240"/>
        <v>45535</v>
      </c>
      <c r="F5132" s="51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11045</v>
      </c>
      <c r="D5133" t="s">
        <v>11046</v>
      </c>
      <c r="E5133" s="32">
        <f t="shared" si="240"/>
        <v>45535</v>
      </c>
      <c r="F5133" s="51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11046</v>
      </c>
      <c r="D5134" t="s">
        <v>11047</v>
      </c>
      <c r="E5134" s="32">
        <f t="shared" si="240"/>
        <v>45535</v>
      </c>
      <c r="F5134" s="51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11047</v>
      </c>
      <c r="D5135" t="s">
        <v>11048</v>
      </c>
      <c r="E5135" s="32">
        <f t="shared" si="240"/>
        <v>45535</v>
      </c>
      <c r="F5135" s="51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11048</v>
      </c>
      <c r="D5136" t="s">
        <v>11049</v>
      </c>
      <c r="E5136" s="32">
        <f t="shared" si="240"/>
        <v>45535</v>
      </c>
      <c r="F5136" s="51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11049</v>
      </c>
      <c r="D5137" t="s">
        <v>11050</v>
      </c>
      <c r="E5137" s="32">
        <f t="shared" si="240"/>
        <v>45535</v>
      </c>
      <c r="F5137" s="51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11050</v>
      </c>
      <c r="D5138" t="s">
        <v>11051</v>
      </c>
      <c r="E5138" s="32">
        <f t="shared" si="240"/>
        <v>45535</v>
      </c>
      <c r="F5138" s="51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11051</v>
      </c>
      <c r="D5139" t="s">
        <v>11052</v>
      </c>
      <c r="E5139" s="32">
        <f t="shared" si="240"/>
        <v>45535</v>
      </c>
      <c r="F5139" s="51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11052</v>
      </c>
      <c r="D5140" t="s">
        <v>11053</v>
      </c>
      <c r="E5140" s="32">
        <f t="shared" si="240"/>
        <v>45535</v>
      </c>
      <c r="F5140" s="51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11053</v>
      </c>
      <c r="D5141" t="s">
        <v>11054</v>
      </c>
      <c r="E5141" s="32">
        <f t="shared" si="240"/>
        <v>45535</v>
      </c>
      <c r="F5141" s="51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11054</v>
      </c>
      <c r="D5142" t="s">
        <v>11055</v>
      </c>
      <c r="E5142" s="32">
        <f t="shared" si="240"/>
        <v>45535</v>
      </c>
      <c r="F5142" s="51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11055</v>
      </c>
      <c r="D5143" t="s">
        <v>11056</v>
      </c>
      <c r="E5143" s="32">
        <f t="shared" si="240"/>
        <v>45535</v>
      </c>
      <c r="F5143" s="51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11056</v>
      </c>
      <c r="D5144" t="s">
        <v>11057</v>
      </c>
      <c r="E5144" s="32">
        <f t="shared" si="240"/>
        <v>45535</v>
      </c>
      <c r="F5144" s="51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11057</v>
      </c>
      <c r="D5145" t="s">
        <v>11058</v>
      </c>
      <c r="E5145" s="32">
        <f t="shared" si="240"/>
        <v>45535</v>
      </c>
      <c r="F5145" s="51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11058</v>
      </c>
      <c r="D5146" t="s">
        <v>11059</v>
      </c>
      <c r="E5146" s="32">
        <f t="shared" si="240"/>
        <v>45535</v>
      </c>
      <c r="F5146" s="51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11059</v>
      </c>
      <c r="D5147" t="s">
        <v>11060</v>
      </c>
      <c r="E5147" s="32">
        <f t="shared" si="240"/>
        <v>45535</v>
      </c>
      <c r="F5147" s="51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11060</v>
      </c>
      <c r="D5148" t="s">
        <v>11061</v>
      </c>
      <c r="E5148" s="32">
        <f t="shared" si="240"/>
        <v>45535</v>
      </c>
      <c r="F5148" s="51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11061</v>
      </c>
      <c r="D5149" t="s">
        <v>11062</v>
      </c>
      <c r="E5149" s="32">
        <f t="shared" si="240"/>
        <v>45535</v>
      </c>
      <c r="F5149" s="51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11062</v>
      </c>
      <c r="D5150" t="s">
        <v>11063</v>
      </c>
      <c r="E5150" s="32">
        <f t="shared" si="240"/>
        <v>45535</v>
      </c>
      <c r="F5150" s="51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11063</v>
      </c>
      <c r="D5151" t="s">
        <v>11064</v>
      </c>
      <c r="E5151" s="32">
        <f t="shared" si="240"/>
        <v>45535</v>
      </c>
      <c r="F5151" s="51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11064</v>
      </c>
      <c r="D5152" t="s">
        <v>11065</v>
      </c>
      <c r="E5152" s="32">
        <f t="shared" si="240"/>
        <v>45535</v>
      </c>
      <c r="F5152" s="51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11065</v>
      </c>
      <c r="D5153" t="s">
        <v>11066</v>
      </c>
      <c r="E5153" s="32">
        <f t="shared" si="240"/>
        <v>45535</v>
      </c>
      <c r="F5153" s="51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11066</v>
      </c>
      <c r="D5154" t="s">
        <v>11067</v>
      </c>
      <c r="E5154" s="32">
        <f t="shared" si="240"/>
        <v>45536</v>
      </c>
      <c r="F5154" s="51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11067</v>
      </c>
      <c r="D5155" t="s">
        <v>11068</v>
      </c>
      <c r="E5155" s="32">
        <f t="shared" si="240"/>
        <v>45536</v>
      </c>
      <c r="F5155" s="51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11068</v>
      </c>
      <c r="D5156" t="s">
        <v>11069</v>
      </c>
      <c r="E5156" s="32">
        <f t="shared" si="240"/>
        <v>45536</v>
      </c>
      <c r="F5156" s="51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11069</v>
      </c>
      <c r="D5157" t="s">
        <v>11070</v>
      </c>
      <c r="E5157" s="32">
        <f t="shared" si="240"/>
        <v>45536</v>
      </c>
      <c r="F5157" s="51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11070</v>
      </c>
      <c r="D5158" t="s">
        <v>11071</v>
      </c>
      <c r="E5158" s="32">
        <f t="shared" si="240"/>
        <v>45536</v>
      </c>
      <c r="F5158" s="51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11071</v>
      </c>
      <c r="D5159" t="s">
        <v>11072</v>
      </c>
      <c r="E5159" s="32">
        <f t="shared" si="240"/>
        <v>45536</v>
      </c>
      <c r="F5159" s="51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11072</v>
      </c>
      <c r="D5160" t="s">
        <v>11073</v>
      </c>
      <c r="E5160" s="32">
        <f t="shared" si="240"/>
        <v>45536</v>
      </c>
      <c r="F5160" s="51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11073</v>
      </c>
      <c r="D5161" t="s">
        <v>11074</v>
      </c>
      <c r="E5161" s="32">
        <f t="shared" si="240"/>
        <v>45536</v>
      </c>
      <c r="F5161" s="51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11074</v>
      </c>
      <c r="D5162" t="s">
        <v>11075</v>
      </c>
      <c r="E5162" s="32">
        <f t="shared" si="240"/>
        <v>45536</v>
      </c>
      <c r="F5162" s="51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11075</v>
      </c>
      <c r="D5163" t="s">
        <v>11076</v>
      </c>
      <c r="E5163" s="32">
        <f t="shared" si="240"/>
        <v>45536</v>
      </c>
      <c r="F5163" s="51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11076</v>
      </c>
      <c r="D5164" t="s">
        <v>11077</v>
      </c>
      <c r="E5164" s="32">
        <f t="shared" si="240"/>
        <v>45536</v>
      </c>
      <c r="F5164" s="51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11077</v>
      </c>
      <c r="D5165" t="s">
        <v>11078</v>
      </c>
      <c r="E5165" s="32">
        <f t="shared" si="240"/>
        <v>45536</v>
      </c>
      <c r="F5165" s="51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11078</v>
      </c>
      <c r="D5166" t="s">
        <v>11079</v>
      </c>
      <c r="E5166" s="32">
        <f t="shared" si="240"/>
        <v>45536</v>
      </c>
      <c r="F5166" s="51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11079</v>
      </c>
      <c r="D5167" t="s">
        <v>11080</v>
      </c>
      <c r="E5167" s="32">
        <f t="shared" si="240"/>
        <v>45536</v>
      </c>
      <c r="F5167" s="51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11080</v>
      </c>
      <c r="D5168" t="s">
        <v>11081</v>
      </c>
      <c r="E5168" s="32">
        <f t="shared" si="240"/>
        <v>45536</v>
      </c>
      <c r="F5168" s="51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11081</v>
      </c>
      <c r="D5169" t="s">
        <v>11082</v>
      </c>
      <c r="E5169" s="32">
        <f t="shared" si="240"/>
        <v>45536</v>
      </c>
      <c r="F5169" s="51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11082</v>
      </c>
      <c r="D5170" t="s">
        <v>11083</v>
      </c>
      <c r="E5170" s="32">
        <f t="shared" si="240"/>
        <v>45536</v>
      </c>
      <c r="F5170" s="51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11083</v>
      </c>
      <c r="D5171" t="s">
        <v>11084</v>
      </c>
      <c r="E5171" s="32">
        <f t="shared" si="240"/>
        <v>45536</v>
      </c>
      <c r="F5171" s="51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11084</v>
      </c>
      <c r="D5172" t="s">
        <v>11085</v>
      </c>
      <c r="E5172" s="32">
        <f t="shared" si="240"/>
        <v>45536</v>
      </c>
      <c r="F5172" s="51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11085</v>
      </c>
      <c r="D5173" t="s">
        <v>11086</v>
      </c>
      <c r="E5173" s="32">
        <f t="shared" si="240"/>
        <v>45536</v>
      </c>
      <c r="F5173" s="51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11086</v>
      </c>
      <c r="D5174" t="s">
        <v>11087</v>
      </c>
      <c r="E5174" s="32">
        <f t="shared" si="240"/>
        <v>45536</v>
      </c>
      <c r="F5174" s="51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11087</v>
      </c>
      <c r="D5175" t="s">
        <v>11088</v>
      </c>
      <c r="E5175" s="32">
        <f t="shared" si="240"/>
        <v>45536</v>
      </c>
      <c r="F5175" s="51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11088</v>
      </c>
      <c r="D5176" t="s">
        <v>11089</v>
      </c>
      <c r="E5176" s="32">
        <f t="shared" si="240"/>
        <v>45536</v>
      </c>
      <c r="F5176" s="51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11089</v>
      </c>
      <c r="D5177" t="s">
        <v>11090</v>
      </c>
      <c r="E5177" s="32">
        <f t="shared" si="240"/>
        <v>45536</v>
      </c>
      <c r="F5177" s="51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11090</v>
      </c>
      <c r="D5178" t="s">
        <v>11091</v>
      </c>
      <c r="E5178" s="32">
        <f t="shared" si="240"/>
        <v>45536</v>
      </c>
      <c r="F5178" s="51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11091</v>
      </c>
      <c r="D5179" t="s">
        <v>11092</v>
      </c>
      <c r="E5179" s="32">
        <f t="shared" si="240"/>
        <v>45536</v>
      </c>
      <c r="F5179" s="51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11092</v>
      </c>
      <c r="D5180" t="s">
        <v>11093</v>
      </c>
      <c r="E5180" s="32">
        <f t="shared" si="240"/>
        <v>45536</v>
      </c>
      <c r="F5180" s="51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11093</v>
      </c>
      <c r="D5181" t="s">
        <v>11094</v>
      </c>
      <c r="E5181" s="32">
        <f t="shared" si="240"/>
        <v>45536</v>
      </c>
      <c r="F5181" s="51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11094</v>
      </c>
      <c r="D5182" t="s">
        <v>11095</v>
      </c>
      <c r="E5182" s="32">
        <f t="shared" si="240"/>
        <v>45536</v>
      </c>
      <c r="F5182" s="51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11095</v>
      </c>
      <c r="D5183" t="s">
        <v>11096</v>
      </c>
      <c r="E5183" s="32">
        <f t="shared" si="240"/>
        <v>45536</v>
      </c>
      <c r="F5183" s="51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11096</v>
      </c>
      <c r="D5184" t="s">
        <v>11097</v>
      </c>
      <c r="E5184" s="32">
        <f t="shared" si="240"/>
        <v>45536</v>
      </c>
      <c r="F5184" s="51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11097</v>
      </c>
      <c r="D5185" t="s">
        <v>11098</v>
      </c>
      <c r="E5185" s="32">
        <f t="shared" si="240"/>
        <v>45536</v>
      </c>
      <c r="F5185" s="51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11098</v>
      </c>
      <c r="D5186" t="s">
        <v>11099</v>
      </c>
      <c r="E5186" s="32">
        <f t="shared" si="240"/>
        <v>45536</v>
      </c>
      <c r="F5186" s="51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11099</v>
      </c>
      <c r="D5187" t="s">
        <v>11100</v>
      </c>
      <c r="E5187" s="32">
        <f t="shared" si="240"/>
        <v>45536</v>
      </c>
      <c r="F5187" s="51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11100</v>
      </c>
      <c r="D5188" t="s">
        <v>11101</v>
      </c>
      <c r="E5188" s="32">
        <f t="shared" ref="E5188:E5251" si="243">DATE(MID(C5188,2,4),MID(C5188,7,2),MID(C5188,10,2))</f>
        <v>45536</v>
      </c>
      <c r="F5188" s="51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11101</v>
      </c>
      <c r="D5189" t="s">
        <v>11102</v>
      </c>
      <c r="E5189" s="32">
        <f t="shared" si="243"/>
        <v>45536</v>
      </c>
      <c r="F5189" s="51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11102</v>
      </c>
      <c r="D5190" t="s">
        <v>11103</v>
      </c>
      <c r="E5190" s="32">
        <f t="shared" si="243"/>
        <v>45536</v>
      </c>
      <c r="F5190" s="51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11103</v>
      </c>
      <c r="D5191" t="s">
        <v>11104</v>
      </c>
      <c r="E5191" s="32">
        <f t="shared" si="243"/>
        <v>45536</v>
      </c>
      <c r="F5191" s="51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11104</v>
      </c>
      <c r="D5192" t="s">
        <v>11105</v>
      </c>
      <c r="E5192" s="32">
        <f t="shared" si="243"/>
        <v>45536</v>
      </c>
      <c r="F5192" s="51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11105</v>
      </c>
      <c r="D5193" t="s">
        <v>11106</v>
      </c>
      <c r="E5193" s="32">
        <f t="shared" si="243"/>
        <v>45536</v>
      </c>
      <c r="F5193" s="51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11106</v>
      </c>
      <c r="D5194" t="s">
        <v>11107</v>
      </c>
      <c r="E5194" s="32">
        <f t="shared" si="243"/>
        <v>45536</v>
      </c>
      <c r="F5194" s="51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11107</v>
      </c>
      <c r="D5195" t="s">
        <v>11108</v>
      </c>
      <c r="E5195" s="32">
        <f t="shared" si="243"/>
        <v>45536</v>
      </c>
      <c r="F5195" s="51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11108</v>
      </c>
      <c r="D5196" t="s">
        <v>11109</v>
      </c>
      <c r="E5196" s="32">
        <f t="shared" si="243"/>
        <v>45536</v>
      </c>
      <c r="F5196" s="51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11109</v>
      </c>
      <c r="D5197" t="s">
        <v>11110</v>
      </c>
      <c r="E5197" s="32">
        <f t="shared" si="243"/>
        <v>45536</v>
      </c>
      <c r="F5197" s="51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11110</v>
      </c>
      <c r="D5198" t="s">
        <v>11111</v>
      </c>
      <c r="E5198" s="32">
        <f t="shared" si="243"/>
        <v>45536</v>
      </c>
      <c r="F5198" s="51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11111</v>
      </c>
      <c r="D5199" t="s">
        <v>11112</v>
      </c>
      <c r="E5199" s="32">
        <f t="shared" si="243"/>
        <v>45536</v>
      </c>
      <c r="F5199" s="51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11112</v>
      </c>
      <c r="D5200" t="s">
        <v>11113</v>
      </c>
      <c r="E5200" s="32">
        <f t="shared" si="243"/>
        <v>45536</v>
      </c>
      <c r="F5200" s="51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11113</v>
      </c>
      <c r="D5201" t="s">
        <v>11114</v>
      </c>
      <c r="E5201" s="32">
        <f t="shared" si="243"/>
        <v>45536</v>
      </c>
      <c r="F5201" s="51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11114</v>
      </c>
      <c r="D5202" t="s">
        <v>11115</v>
      </c>
      <c r="E5202" s="32">
        <f t="shared" si="243"/>
        <v>45537</v>
      </c>
      <c r="F5202" s="51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11115</v>
      </c>
      <c r="D5203" t="s">
        <v>4886</v>
      </c>
      <c r="E5203" s="32">
        <f t="shared" si="243"/>
        <v>45537</v>
      </c>
      <c r="F5203" s="51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4886</v>
      </c>
      <c r="D5204" t="s">
        <v>4887</v>
      </c>
      <c r="E5204" s="32">
        <f t="shared" si="243"/>
        <v>45537</v>
      </c>
      <c r="F5204" s="51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4887</v>
      </c>
      <c r="D5205" t="s">
        <v>4888</v>
      </c>
      <c r="E5205" s="32">
        <f t="shared" si="243"/>
        <v>45537</v>
      </c>
      <c r="F5205" s="51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4888</v>
      </c>
      <c r="D5206" t="s">
        <v>4889</v>
      </c>
      <c r="E5206" s="32">
        <f t="shared" si="243"/>
        <v>45537</v>
      </c>
      <c r="F5206" s="51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4889</v>
      </c>
      <c r="D5207" t="s">
        <v>4890</v>
      </c>
      <c r="E5207" s="32">
        <f t="shared" si="243"/>
        <v>45537</v>
      </c>
      <c r="F5207" s="51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4890</v>
      </c>
      <c r="D5208" t="s">
        <v>4891</v>
      </c>
      <c r="E5208" s="32">
        <f t="shared" si="243"/>
        <v>45537</v>
      </c>
      <c r="F5208" s="51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4891</v>
      </c>
      <c r="D5209" t="s">
        <v>4892</v>
      </c>
      <c r="E5209" s="32">
        <f t="shared" si="243"/>
        <v>45537</v>
      </c>
      <c r="F5209" s="51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4892</v>
      </c>
      <c r="D5210" t="s">
        <v>4893</v>
      </c>
      <c r="E5210" s="32">
        <f t="shared" si="243"/>
        <v>45537</v>
      </c>
      <c r="F5210" s="51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4893</v>
      </c>
      <c r="D5211" t="s">
        <v>4894</v>
      </c>
      <c r="E5211" s="32">
        <f t="shared" si="243"/>
        <v>45537</v>
      </c>
      <c r="F5211" s="51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4894</v>
      </c>
      <c r="D5212" t="s">
        <v>4895</v>
      </c>
      <c r="E5212" s="32">
        <f t="shared" si="243"/>
        <v>45537</v>
      </c>
      <c r="F5212" s="51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4895</v>
      </c>
      <c r="D5213" t="s">
        <v>4896</v>
      </c>
      <c r="E5213" s="32">
        <f t="shared" si="243"/>
        <v>45537</v>
      </c>
      <c r="F5213" s="51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4896</v>
      </c>
      <c r="D5214" t="s">
        <v>4897</v>
      </c>
      <c r="E5214" s="32">
        <f t="shared" si="243"/>
        <v>45537</v>
      </c>
      <c r="F5214" s="51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4897</v>
      </c>
      <c r="D5215" t="s">
        <v>4898</v>
      </c>
      <c r="E5215" s="32">
        <f t="shared" si="243"/>
        <v>45537</v>
      </c>
      <c r="F5215" s="51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4898</v>
      </c>
      <c r="D5216" t="s">
        <v>4899</v>
      </c>
      <c r="E5216" s="32">
        <f t="shared" si="243"/>
        <v>45537</v>
      </c>
      <c r="F5216" s="51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4899</v>
      </c>
      <c r="D5217" t="s">
        <v>4900</v>
      </c>
      <c r="E5217" s="32">
        <f t="shared" si="243"/>
        <v>45537</v>
      </c>
      <c r="F5217" s="51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4900</v>
      </c>
      <c r="D5218" t="s">
        <v>4901</v>
      </c>
      <c r="E5218" s="32">
        <f t="shared" si="243"/>
        <v>45537</v>
      </c>
      <c r="F5218" s="51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4901</v>
      </c>
      <c r="D5219" t="s">
        <v>4902</v>
      </c>
      <c r="E5219" s="32">
        <f t="shared" si="243"/>
        <v>45537</v>
      </c>
      <c r="F5219" s="51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4902</v>
      </c>
      <c r="D5220" t="s">
        <v>4903</v>
      </c>
      <c r="E5220" s="32">
        <f t="shared" si="243"/>
        <v>45537</v>
      </c>
      <c r="F5220" s="51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4903</v>
      </c>
      <c r="D5221" t="s">
        <v>4904</v>
      </c>
      <c r="E5221" s="32">
        <f t="shared" si="243"/>
        <v>45537</v>
      </c>
      <c r="F5221" s="51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4904</v>
      </c>
      <c r="D5222" t="s">
        <v>4905</v>
      </c>
      <c r="E5222" s="32">
        <f t="shared" si="243"/>
        <v>45537</v>
      </c>
      <c r="F5222" s="51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4905</v>
      </c>
      <c r="D5223" t="s">
        <v>4906</v>
      </c>
      <c r="E5223" s="32">
        <f t="shared" si="243"/>
        <v>45537</v>
      </c>
      <c r="F5223" s="51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4906</v>
      </c>
      <c r="D5224" t="s">
        <v>4907</v>
      </c>
      <c r="E5224" s="32">
        <f t="shared" si="243"/>
        <v>45537</v>
      </c>
      <c r="F5224" s="51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4907</v>
      </c>
      <c r="D5225" t="s">
        <v>4908</v>
      </c>
      <c r="E5225" s="32">
        <f t="shared" si="243"/>
        <v>45537</v>
      </c>
      <c r="F5225" s="51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4908</v>
      </c>
      <c r="D5226" t="s">
        <v>4909</v>
      </c>
      <c r="E5226" s="32">
        <f t="shared" si="243"/>
        <v>45537</v>
      </c>
      <c r="F5226" s="51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4909</v>
      </c>
      <c r="D5227" t="s">
        <v>4910</v>
      </c>
      <c r="E5227" s="32">
        <f t="shared" si="243"/>
        <v>45537</v>
      </c>
      <c r="F5227" s="51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4910</v>
      </c>
      <c r="D5228" t="s">
        <v>4911</v>
      </c>
      <c r="E5228" s="32">
        <f t="shared" si="243"/>
        <v>45537</v>
      </c>
      <c r="F5228" s="51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4911</v>
      </c>
      <c r="D5229" t="s">
        <v>4912</v>
      </c>
      <c r="E5229" s="32">
        <f t="shared" si="243"/>
        <v>45537</v>
      </c>
      <c r="F5229" s="51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4912</v>
      </c>
      <c r="D5230" t="s">
        <v>4913</v>
      </c>
      <c r="E5230" s="32">
        <f t="shared" si="243"/>
        <v>45537</v>
      </c>
      <c r="F5230" s="51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4913</v>
      </c>
      <c r="D5231" t="s">
        <v>4914</v>
      </c>
      <c r="E5231" s="32">
        <f t="shared" si="243"/>
        <v>45537</v>
      </c>
      <c r="F5231" s="51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4914</v>
      </c>
      <c r="D5232" t="s">
        <v>4915</v>
      </c>
      <c r="E5232" s="32">
        <f t="shared" si="243"/>
        <v>45537</v>
      </c>
      <c r="F5232" s="51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4915</v>
      </c>
      <c r="D5233" t="s">
        <v>4916</v>
      </c>
      <c r="E5233" s="32">
        <f t="shared" si="243"/>
        <v>45537</v>
      </c>
      <c r="F5233" s="51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4916</v>
      </c>
      <c r="D5234" t="s">
        <v>4917</v>
      </c>
      <c r="E5234" s="32">
        <f t="shared" si="243"/>
        <v>45537</v>
      </c>
      <c r="F5234" s="51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4917</v>
      </c>
      <c r="D5235" t="s">
        <v>4918</v>
      </c>
      <c r="E5235" s="32">
        <f t="shared" si="243"/>
        <v>45537</v>
      </c>
      <c r="F5235" s="51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4918</v>
      </c>
      <c r="D5236" t="s">
        <v>4919</v>
      </c>
      <c r="E5236" s="32">
        <f t="shared" si="243"/>
        <v>45537</v>
      </c>
      <c r="F5236" s="51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4919</v>
      </c>
      <c r="D5237" t="s">
        <v>4920</v>
      </c>
      <c r="E5237" s="32">
        <f t="shared" si="243"/>
        <v>45537</v>
      </c>
      <c r="F5237" s="51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4920</v>
      </c>
      <c r="D5238" t="s">
        <v>4921</v>
      </c>
      <c r="E5238" s="32">
        <f t="shared" si="243"/>
        <v>45537</v>
      </c>
      <c r="F5238" s="51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4921</v>
      </c>
      <c r="D5239" t="s">
        <v>4922</v>
      </c>
      <c r="E5239" s="32">
        <f t="shared" si="243"/>
        <v>45537</v>
      </c>
      <c r="F5239" s="51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4922</v>
      </c>
      <c r="D5240" t="s">
        <v>4923</v>
      </c>
      <c r="E5240" s="32">
        <f t="shared" si="243"/>
        <v>45537</v>
      </c>
      <c r="F5240" s="51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4923</v>
      </c>
      <c r="D5241" t="s">
        <v>4924</v>
      </c>
      <c r="E5241" s="32">
        <f t="shared" si="243"/>
        <v>45537</v>
      </c>
      <c r="F5241" s="51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4924</v>
      </c>
      <c r="D5242" t="s">
        <v>4925</v>
      </c>
      <c r="E5242" s="32">
        <f t="shared" si="243"/>
        <v>45537</v>
      </c>
      <c r="F5242" s="51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4925</v>
      </c>
      <c r="D5243" t="s">
        <v>4926</v>
      </c>
      <c r="E5243" s="32">
        <f t="shared" si="243"/>
        <v>45537</v>
      </c>
      <c r="F5243" s="51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4926</v>
      </c>
      <c r="D5244" t="s">
        <v>4927</v>
      </c>
      <c r="E5244" s="32">
        <f t="shared" si="243"/>
        <v>45537</v>
      </c>
      <c r="F5244" s="51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4927</v>
      </c>
      <c r="D5245" t="s">
        <v>4928</v>
      </c>
      <c r="E5245" s="32">
        <f t="shared" si="243"/>
        <v>45537</v>
      </c>
      <c r="F5245" s="51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4928</v>
      </c>
      <c r="D5246" t="s">
        <v>4929</v>
      </c>
      <c r="E5246" s="32">
        <f t="shared" si="243"/>
        <v>45537</v>
      </c>
      <c r="F5246" s="51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4929</v>
      </c>
      <c r="D5247" t="s">
        <v>4930</v>
      </c>
      <c r="E5247" s="32">
        <f t="shared" si="243"/>
        <v>45537</v>
      </c>
      <c r="F5247" s="51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4930</v>
      </c>
      <c r="D5248" t="s">
        <v>4931</v>
      </c>
      <c r="E5248" s="32">
        <f t="shared" si="243"/>
        <v>45537</v>
      </c>
      <c r="F5248" s="51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4931</v>
      </c>
      <c r="D5249" t="s">
        <v>4932</v>
      </c>
      <c r="E5249" s="32">
        <f t="shared" si="243"/>
        <v>45537</v>
      </c>
      <c r="F5249" s="51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4932</v>
      </c>
      <c r="D5250" t="s">
        <v>4933</v>
      </c>
      <c r="E5250" s="32">
        <f t="shared" si="243"/>
        <v>45538</v>
      </c>
      <c r="F5250" s="51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4933</v>
      </c>
      <c r="D5251" t="s">
        <v>4934</v>
      </c>
      <c r="E5251" s="32">
        <f t="shared" si="243"/>
        <v>45538</v>
      </c>
      <c r="F5251" s="51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4934</v>
      </c>
      <c r="D5252" t="s">
        <v>4935</v>
      </c>
      <c r="E5252" s="32">
        <f t="shared" ref="E5252:E5315" si="246">DATE(MID(C5252,2,4),MID(C5252,7,2),MID(C5252,10,2))</f>
        <v>45538</v>
      </c>
      <c r="F5252" s="51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4935</v>
      </c>
      <c r="D5253" t="s">
        <v>4936</v>
      </c>
      <c r="E5253" s="32">
        <f t="shared" si="246"/>
        <v>45538</v>
      </c>
      <c r="F5253" s="51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4936</v>
      </c>
      <c r="D5254" t="s">
        <v>4937</v>
      </c>
      <c r="E5254" s="32">
        <f t="shared" si="246"/>
        <v>45538</v>
      </c>
      <c r="F5254" s="51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4937</v>
      </c>
      <c r="D5255" t="s">
        <v>4938</v>
      </c>
      <c r="E5255" s="32">
        <f t="shared" si="246"/>
        <v>45538</v>
      </c>
      <c r="F5255" s="51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4938</v>
      </c>
      <c r="D5256" t="s">
        <v>4939</v>
      </c>
      <c r="E5256" s="32">
        <f t="shared" si="246"/>
        <v>45538</v>
      </c>
      <c r="F5256" s="51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4939</v>
      </c>
      <c r="D5257" t="s">
        <v>4940</v>
      </c>
      <c r="E5257" s="32">
        <f t="shared" si="246"/>
        <v>45538</v>
      </c>
      <c r="F5257" s="51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4940</v>
      </c>
      <c r="D5258" t="s">
        <v>4941</v>
      </c>
      <c r="E5258" s="32">
        <f t="shared" si="246"/>
        <v>45538</v>
      </c>
      <c r="F5258" s="51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4941</v>
      </c>
      <c r="D5259" t="s">
        <v>4942</v>
      </c>
      <c r="E5259" s="32">
        <f t="shared" si="246"/>
        <v>45538</v>
      </c>
      <c r="F5259" s="51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4942</v>
      </c>
      <c r="D5260" t="s">
        <v>4943</v>
      </c>
      <c r="E5260" s="32">
        <f t="shared" si="246"/>
        <v>45538</v>
      </c>
      <c r="F5260" s="51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4943</v>
      </c>
      <c r="D5261" t="s">
        <v>4944</v>
      </c>
      <c r="E5261" s="32">
        <f t="shared" si="246"/>
        <v>45538</v>
      </c>
      <c r="F5261" s="51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4944</v>
      </c>
      <c r="D5262" t="s">
        <v>4945</v>
      </c>
      <c r="E5262" s="32">
        <f t="shared" si="246"/>
        <v>45538</v>
      </c>
      <c r="F5262" s="51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4945</v>
      </c>
      <c r="D5263" t="s">
        <v>4946</v>
      </c>
      <c r="E5263" s="32">
        <f t="shared" si="246"/>
        <v>45538</v>
      </c>
      <c r="F5263" s="51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4946</v>
      </c>
      <c r="D5264" t="s">
        <v>4947</v>
      </c>
      <c r="E5264" s="32">
        <f t="shared" si="246"/>
        <v>45538</v>
      </c>
      <c r="F5264" s="51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4947</v>
      </c>
      <c r="D5265" t="s">
        <v>4948</v>
      </c>
      <c r="E5265" s="32">
        <f t="shared" si="246"/>
        <v>45538</v>
      </c>
      <c r="F5265" s="51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4948</v>
      </c>
      <c r="D5266" t="s">
        <v>4949</v>
      </c>
      <c r="E5266" s="32">
        <f t="shared" si="246"/>
        <v>45538</v>
      </c>
      <c r="F5266" s="51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4949</v>
      </c>
      <c r="D5267" t="s">
        <v>4950</v>
      </c>
      <c r="E5267" s="32">
        <f t="shared" si="246"/>
        <v>45538</v>
      </c>
      <c r="F5267" s="51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4950</v>
      </c>
      <c r="D5268" t="s">
        <v>4951</v>
      </c>
      <c r="E5268" s="32">
        <f t="shared" si="246"/>
        <v>45538</v>
      </c>
      <c r="F5268" s="51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4951</v>
      </c>
      <c r="D5269" t="s">
        <v>4952</v>
      </c>
      <c r="E5269" s="32">
        <f t="shared" si="246"/>
        <v>45538</v>
      </c>
      <c r="F5269" s="51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4952</v>
      </c>
      <c r="D5270" t="s">
        <v>4953</v>
      </c>
      <c r="E5270" s="32">
        <f t="shared" si="246"/>
        <v>45538</v>
      </c>
      <c r="F5270" s="51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4953</v>
      </c>
      <c r="D5271" t="s">
        <v>4954</v>
      </c>
      <c r="E5271" s="32">
        <f t="shared" si="246"/>
        <v>45538</v>
      </c>
      <c r="F5271" s="51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4954</v>
      </c>
      <c r="D5272" t="s">
        <v>4955</v>
      </c>
      <c r="E5272" s="32">
        <f t="shared" si="246"/>
        <v>45538</v>
      </c>
      <c r="F5272" s="51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4955</v>
      </c>
      <c r="D5273" t="s">
        <v>4956</v>
      </c>
      <c r="E5273" s="32">
        <f t="shared" si="246"/>
        <v>45538</v>
      </c>
      <c r="F5273" s="51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4956</v>
      </c>
      <c r="D5274" t="s">
        <v>4957</v>
      </c>
      <c r="E5274" s="32">
        <f t="shared" si="246"/>
        <v>45538</v>
      </c>
      <c r="F5274" s="51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4957</v>
      </c>
      <c r="D5275" t="s">
        <v>4958</v>
      </c>
      <c r="E5275" s="32">
        <f t="shared" si="246"/>
        <v>45538</v>
      </c>
      <c r="F5275" s="51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4958</v>
      </c>
      <c r="D5276" t="s">
        <v>4959</v>
      </c>
      <c r="E5276" s="32">
        <f t="shared" si="246"/>
        <v>45538</v>
      </c>
      <c r="F5276" s="51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4959</v>
      </c>
      <c r="D5277" t="s">
        <v>4960</v>
      </c>
      <c r="E5277" s="32">
        <f t="shared" si="246"/>
        <v>45538</v>
      </c>
      <c r="F5277" s="51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4960</v>
      </c>
      <c r="D5278" t="s">
        <v>4961</v>
      </c>
      <c r="E5278" s="32">
        <f t="shared" si="246"/>
        <v>45538</v>
      </c>
      <c r="F5278" s="51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4961</v>
      </c>
      <c r="D5279" t="s">
        <v>4962</v>
      </c>
      <c r="E5279" s="32">
        <f t="shared" si="246"/>
        <v>45538</v>
      </c>
      <c r="F5279" s="51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4962</v>
      </c>
      <c r="D5280" t="s">
        <v>4963</v>
      </c>
      <c r="E5280" s="32">
        <f t="shared" si="246"/>
        <v>45538</v>
      </c>
      <c r="F5280" s="51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4963</v>
      </c>
      <c r="D5281" t="s">
        <v>4964</v>
      </c>
      <c r="E5281" s="32">
        <f t="shared" si="246"/>
        <v>45538</v>
      </c>
      <c r="F5281" s="51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4964</v>
      </c>
      <c r="D5282" t="s">
        <v>4965</v>
      </c>
      <c r="E5282" s="32">
        <f t="shared" si="246"/>
        <v>45538</v>
      </c>
      <c r="F5282" s="51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4965</v>
      </c>
      <c r="D5283" t="s">
        <v>4966</v>
      </c>
      <c r="E5283" s="32">
        <f t="shared" si="246"/>
        <v>45538</v>
      </c>
      <c r="F5283" s="51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4966</v>
      </c>
      <c r="D5284" t="s">
        <v>4967</v>
      </c>
      <c r="E5284" s="32">
        <f t="shared" si="246"/>
        <v>45538</v>
      </c>
      <c r="F5284" s="51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4967</v>
      </c>
      <c r="D5285" t="s">
        <v>4968</v>
      </c>
      <c r="E5285" s="32">
        <f t="shared" si="246"/>
        <v>45538</v>
      </c>
      <c r="F5285" s="51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4968</v>
      </c>
      <c r="D5286" t="s">
        <v>4969</v>
      </c>
      <c r="E5286" s="32">
        <f t="shared" si="246"/>
        <v>45538</v>
      </c>
      <c r="F5286" s="51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4969</v>
      </c>
      <c r="D5287" t="s">
        <v>4970</v>
      </c>
      <c r="E5287" s="32">
        <f t="shared" si="246"/>
        <v>45538</v>
      </c>
      <c r="F5287" s="51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4970</v>
      </c>
      <c r="D5288" t="s">
        <v>4971</v>
      </c>
      <c r="E5288" s="32">
        <f t="shared" si="246"/>
        <v>45538</v>
      </c>
      <c r="F5288" s="51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4971</v>
      </c>
      <c r="D5289" t="s">
        <v>4972</v>
      </c>
      <c r="E5289" s="32">
        <f t="shared" si="246"/>
        <v>45538</v>
      </c>
      <c r="F5289" s="51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4972</v>
      </c>
      <c r="D5290" t="s">
        <v>4973</v>
      </c>
      <c r="E5290" s="32">
        <f t="shared" si="246"/>
        <v>45538</v>
      </c>
      <c r="F5290" s="51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4973</v>
      </c>
      <c r="D5291" t="s">
        <v>4974</v>
      </c>
      <c r="E5291" s="32">
        <f t="shared" si="246"/>
        <v>45538</v>
      </c>
      <c r="F5291" s="51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4974</v>
      </c>
      <c r="D5292" t="s">
        <v>4975</v>
      </c>
      <c r="E5292" s="32">
        <f t="shared" si="246"/>
        <v>45538</v>
      </c>
      <c r="F5292" s="51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4975</v>
      </c>
      <c r="D5293" t="s">
        <v>4976</v>
      </c>
      <c r="E5293" s="32">
        <f t="shared" si="246"/>
        <v>45538</v>
      </c>
      <c r="F5293" s="51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4976</v>
      </c>
      <c r="D5294" t="s">
        <v>4977</v>
      </c>
      <c r="E5294" s="32">
        <f t="shared" si="246"/>
        <v>45538</v>
      </c>
      <c r="F5294" s="51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4977</v>
      </c>
      <c r="D5295" t="s">
        <v>4978</v>
      </c>
      <c r="E5295" s="32">
        <f t="shared" si="246"/>
        <v>45538</v>
      </c>
      <c r="F5295" s="51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4978</v>
      </c>
      <c r="D5296" t="s">
        <v>4979</v>
      </c>
      <c r="E5296" s="32">
        <f t="shared" si="246"/>
        <v>45538</v>
      </c>
      <c r="F5296" s="51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4979</v>
      </c>
      <c r="D5297" t="s">
        <v>4980</v>
      </c>
      <c r="E5297" s="32">
        <f t="shared" si="246"/>
        <v>45538</v>
      </c>
      <c r="F5297" s="51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4980</v>
      </c>
      <c r="D5298" t="s">
        <v>4981</v>
      </c>
      <c r="E5298" s="32">
        <f t="shared" si="246"/>
        <v>45539</v>
      </c>
      <c r="F5298" s="51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4981</v>
      </c>
      <c r="D5299" t="s">
        <v>4982</v>
      </c>
      <c r="E5299" s="32">
        <f t="shared" si="246"/>
        <v>45539</v>
      </c>
      <c r="F5299" s="51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4982</v>
      </c>
      <c r="D5300" t="s">
        <v>4983</v>
      </c>
      <c r="E5300" s="32">
        <f t="shared" si="246"/>
        <v>45539</v>
      </c>
      <c r="F5300" s="51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4983</v>
      </c>
      <c r="D5301" t="s">
        <v>4984</v>
      </c>
      <c r="E5301" s="32">
        <f t="shared" si="246"/>
        <v>45539</v>
      </c>
      <c r="F5301" s="51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4984</v>
      </c>
      <c r="D5302" t="s">
        <v>4985</v>
      </c>
      <c r="E5302" s="32">
        <f t="shared" si="246"/>
        <v>45539</v>
      </c>
      <c r="F5302" s="51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4985</v>
      </c>
      <c r="D5303" t="s">
        <v>4986</v>
      </c>
      <c r="E5303" s="32">
        <f t="shared" si="246"/>
        <v>45539</v>
      </c>
      <c r="F5303" s="51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4986</v>
      </c>
      <c r="D5304" t="s">
        <v>4987</v>
      </c>
      <c r="E5304" s="32">
        <f t="shared" si="246"/>
        <v>45539</v>
      </c>
      <c r="F5304" s="51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4987</v>
      </c>
      <c r="D5305" t="s">
        <v>4988</v>
      </c>
      <c r="E5305" s="32">
        <f t="shared" si="246"/>
        <v>45539</v>
      </c>
      <c r="F5305" s="51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4988</v>
      </c>
      <c r="D5306" t="s">
        <v>4989</v>
      </c>
      <c r="E5306" s="32">
        <f t="shared" si="246"/>
        <v>45539</v>
      </c>
      <c r="F5306" s="51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4989</v>
      </c>
      <c r="D5307" t="s">
        <v>4990</v>
      </c>
      <c r="E5307" s="32">
        <f t="shared" si="246"/>
        <v>45539</v>
      </c>
      <c r="F5307" s="51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4990</v>
      </c>
      <c r="D5308" t="s">
        <v>4991</v>
      </c>
      <c r="E5308" s="32">
        <f t="shared" si="246"/>
        <v>45539</v>
      </c>
      <c r="F5308" s="51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4991</v>
      </c>
      <c r="D5309" t="s">
        <v>4992</v>
      </c>
      <c r="E5309" s="32">
        <f t="shared" si="246"/>
        <v>45539</v>
      </c>
      <c r="F5309" s="51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4992</v>
      </c>
      <c r="D5310" t="s">
        <v>4993</v>
      </c>
      <c r="E5310" s="32">
        <f t="shared" si="246"/>
        <v>45539</v>
      </c>
      <c r="F5310" s="51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4993</v>
      </c>
      <c r="D5311" t="s">
        <v>4994</v>
      </c>
      <c r="E5311" s="32">
        <f t="shared" si="246"/>
        <v>45539</v>
      </c>
      <c r="F5311" s="51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4994</v>
      </c>
      <c r="D5312" t="s">
        <v>4995</v>
      </c>
      <c r="E5312" s="32">
        <f t="shared" si="246"/>
        <v>45539</v>
      </c>
      <c r="F5312" s="51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4995</v>
      </c>
      <c r="D5313" t="s">
        <v>4996</v>
      </c>
      <c r="E5313" s="32">
        <f t="shared" si="246"/>
        <v>45539</v>
      </c>
      <c r="F5313" s="51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4996</v>
      </c>
      <c r="D5314" t="s">
        <v>4997</v>
      </c>
      <c r="E5314" s="32">
        <f t="shared" si="246"/>
        <v>45539</v>
      </c>
      <c r="F5314" s="51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4997</v>
      </c>
      <c r="D5315" t="s">
        <v>4998</v>
      </c>
      <c r="E5315" s="32">
        <f t="shared" si="246"/>
        <v>45539</v>
      </c>
      <c r="F5315" s="51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4998</v>
      </c>
      <c r="D5316" t="s">
        <v>4999</v>
      </c>
      <c r="E5316" s="32">
        <f t="shared" ref="E5316:E5379" si="249">DATE(MID(C5316,2,4),MID(C5316,7,2),MID(C5316,10,2))</f>
        <v>45539</v>
      </c>
      <c r="F5316" s="51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4999</v>
      </c>
      <c r="D5317" t="s">
        <v>5000</v>
      </c>
      <c r="E5317" s="32">
        <f t="shared" si="249"/>
        <v>45539</v>
      </c>
      <c r="F5317" s="51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5000</v>
      </c>
      <c r="D5318" t="s">
        <v>5001</v>
      </c>
      <c r="E5318" s="32">
        <f t="shared" si="249"/>
        <v>45539</v>
      </c>
      <c r="F5318" s="51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5001</v>
      </c>
      <c r="D5319" t="s">
        <v>5002</v>
      </c>
      <c r="E5319" s="32">
        <f t="shared" si="249"/>
        <v>45539</v>
      </c>
      <c r="F5319" s="51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5002</v>
      </c>
      <c r="D5320" t="s">
        <v>5003</v>
      </c>
      <c r="E5320" s="32">
        <f t="shared" si="249"/>
        <v>45539</v>
      </c>
      <c r="F5320" s="51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5003</v>
      </c>
      <c r="D5321" t="s">
        <v>5004</v>
      </c>
      <c r="E5321" s="32">
        <f t="shared" si="249"/>
        <v>45539</v>
      </c>
      <c r="F5321" s="51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5004</v>
      </c>
      <c r="D5322" t="s">
        <v>5005</v>
      </c>
      <c r="E5322" s="32">
        <f t="shared" si="249"/>
        <v>45539</v>
      </c>
      <c r="F5322" s="51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5005</v>
      </c>
      <c r="D5323" t="s">
        <v>5006</v>
      </c>
      <c r="E5323" s="32">
        <f t="shared" si="249"/>
        <v>45539</v>
      </c>
      <c r="F5323" s="51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5006</v>
      </c>
      <c r="D5324" t="s">
        <v>5007</v>
      </c>
      <c r="E5324" s="32">
        <f t="shared" si="249"/>
        <v>45539</v>
      </c>
      <c r="F5324" s="51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5007</v>
      </c>
      <c r="D5325" t="s">
        <v>5008</v>
      </c>
      <c r="E5325" s="32">
        <f t="shared" si="249"/>
        <v>45539</v>
      </c>
      <c r="F5325" s="51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5008</v>
      </c>
      <c r="D5326" t="s">
        <v>5009</v>
      </c>
      <c r="E5326" s="32">
        <f t="shared" si="249"/>
        <v>45539</v>
      </c>
      <c r="F5326" s="51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5009</v>
      </c>
      <c r="D5327" t="s">
        <v>5010</v>
      </c>
      <c r="E5327" s="32">
        <f t="shared" si="249"/>
        <v>45539</v>
      </c>
      <c r="F5327" s="51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5010</v>
      </c>
      <c r="D5328" t="s">
        <v>5011</v>
      </c>
      <c r="E5328" s="32">
        <f t="shared" si="249"/>
        <v>45539</v>
      </c>
      <c r="F5328" s="51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5011</v>
      </c>
      <c r="D5329" t="s">
        <v>5012</v>
      </c>
      <c r="E5329" s="32">
        <f t="shared" si="249"/>
        <v>45539</v>
      </c>
      <c r="F5329" s="51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5012</v>
      </c>
      <c r="D5330" t="s">
        <v>5013</v>
      </c>
      <c r="E5330" s="32">
        <f t="shared" si="249"/>
        <v>45539</v>
      </c>
      <c r="F5330" s="51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5013</v>
      </c>
      <c r="D5331" t="s">
        <v>5014</v>
      </c>
      <c r="E5331" s="32">
        <f t="shared" si="249"/>
        <v>45539</v>
      </c>
      <c r="F5331" s="51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5014</v>
      </c>
      <c r="D5332" t="s">
        <v>5015</v>
      </c>
      <c r="E5332" s="32">
        <f t="shared" si="249"/>
        <v>45539</v>
      </c>
      <c r="F5332" s="51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5015</v>
      </c>
      <c r="D5333" t="s">
        <v>5016</v>
      </c>
      <c r="E5333" s="32">
        <f t="shared" si="249"/>
        <v>45539</v>
      </c>
      <c r="F5333" s="51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5016</v>
      </c>
      <c r="D5334" t="s">
        <v>5017</v>
      </c>
      <c r="E5334" s="32">
        <f t="shared" si="249"/>
        <v>45539</v>
      </c>
      <c r="F5334" s="51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5017</v>
      </c>
      <c r="D5335" t="s">
        <v>5018</v>
      </c>
      <c r="E5335" s="32">
        <f t="shared" si="249"/>
        <v>45539</v>
      </c>
      <c r="F5335" s="51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5018</v>
      </c>
      <c r="D5336" t="s">
        <v>5019</v>
      </c>
      <c r="E5336" s="32">
        <f t="shared" si="249"/>
        <v>45539</v>
      </c>
      <c r="F5336" s="51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5019</v>
      </c>
      <c r="D5337" t="s">
        <v>5020</v>
      </c>
      <c r="E5337" s="32">
        <f t="shared" si="249"/>
        <v>45539</v>
      </c>
      <c r="F5337" s="51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5020</v>
      </c>
      <c r="D5338" t="s">
        <v>5021</v>
      </c>
      <c r="E5338" s="32">
        <f t="shared" si="249"/>
        <v>45539</v>
      </c>
      <c r="F5338" s="51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5021</v>
      </c>
      <c r="D5339" t="s">
        <v>5022</v>
      </c>
      <c r="E5339" s="32">
        <f t="shared" si="249"/>
        <v>45539</v>
      </c>
      <c r="F5339" s="51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5022</v>
      </c>
      <c r="D5340" t="s">
        <v>5023</v>
      </c>
      <c r="E5340" s="32">
        <f t="shared" si="249"/>
        <v>45539</v>
      </c>
      <c r="F5340" s="51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5023</v>
      </c>
      <c r="D5341" t="s">
        <v>5024</v>
      </c>
      <c r="E5341" s="32">
        <f t="shared" si="249"/>
        <v>45539</v>
      </c>
      <c r="F5341" s="51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5024</v>
      </c>
      <c r="D5342" t="s">
        <v>5025</v>
      </c>
      <c r="E5342" s="32">
        <f t="shared" si="249"/>
        <v>45539</v>
      </c>
      <c r="F5342" s="51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5025</v>
      </c>
      <c r="D5343" t="s">
        <v>5026</v>
      </c>
      <c r="E5343" s="32">
        <f t="shared" si="249"/>
        <v>45539</v>
      </c>
      <c r="F5343" s="51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5026</v>
      </c>
      <c r="D5344" t="s">
        <v>5027</v>
      </c>
      <c r="E5344" s="32">
        <f t="shared" si="249"/>
        <v>45539</v>
      </c>
      <c r="F5344" s="51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5027</v>
      </c>
      <c r="D5345" t="s">
        <v>5028</v>
      </c>
      <c r="E5345" s="32">
        <f t="shared" si="249"/>
        <v>45539</v>
      </c>
      <c r="F5345" s="51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5028</v>
      </c>
      <c r="D5346" t="s">
        <v>5029</v>
      </c>
      <c r="E5346" s="32">
        <f t="shared" si="249"/>
        <v>45540</v>
      </c>
      <c r="F5346" s="51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5029</v>
      </c>
      <c r="D5347" t="s">
        <v>5030</v>
      </c>
      <c r="E5347" s="32">
        <f t="shared" si="249"/>
        <v>45540</v>
      </c>
      <c r="F5347" s="51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5030</v>
      </c>
      <c r="D5348" t="s">
        <v>5031</v>
      </c>
      <c r="E5348" s="32">
        <f t="shared" si="249"/>
        <v>45540</v>
      </c>
      <c r="F5348" s="51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5031</v>
      </c>
      <c r="D5349" t="s">
        <v>5032</v>
      </c>
      <c r="E5349" s="32">
        <f t="shared" si="249"/>
        <v>45540</v>
      </c>
      <c r="F5349" s="51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5032</v>
      </c>
      <c r="D5350" t="s">
        <v>5033</v>
      </c>
      <c r="E5350" s="32">
        <f t="shared" si="249"/>
        <v>45540</v>
      </c>
      <c r="F5350" s="51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5033</v>
      </c>
      <c r="D5351" t="s">
        <v>5034</v>
      </c>
      <c r="E5351" s="32">
        <f t="shared" si="249"/>
        <v>45540</v>
      </c>
      <c r="F5351" s="51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5034</v>
      </c>
      <c r="D5352" t="s">
        <v>5035</v>
      </c>
      <c r="E5352" s="32">
        <f t="shared" si="249"/>
        <v>45540</v>
      </c>
      <c r="F5352" s="51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5035</v>
      </c>
      <c r="D5353" t="s">
        <v>5036</v>
      </c>
      <c r="E5353" s="32">
        <f t="shared" si="249"/>
        <v>45540</v>
      </c>
      <c r="F5353" s="51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5036</v>
      </c>
      <c r="D5354" t="s">
        <v>5037</v>
      </c>
      <c r="E5354" s="32">
        <f t="shared" si="249"/>
        <v>45540</v>
      </c>
      <c r="F5354" s="51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5037</v>
      </c>
      <c r="D5355" t="s">
        <v>5038</v>
      </c>
      <c r="E5355" s="32">
        <f t="shared" si="249"/>
        <v>45540</v>
      </c>
      <c r="F5355" s="51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5038</v>
      </c>
      <c r="D5356" t="s">
        <v>5039</v>
      </c>
      <c r="E5356" s="32">
        <f t="shared" si="249"/>
        <v>45540</v>
      </c>
      <c r="F5356" s="51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5039</v>
      </c>
      <c r="D5357" t="s">
        <v>5040</v>
      </c>
      <c r="E5357" s="32">
        <f t="shared" si="249"/>
        <v>45540</v>
      </c>
      <c r="F5357" s="51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5040</v>
      </c>
      <c r="D5358" t="s">
        <v>5041</v>
      </c>
      <c r="E5358" s="32">
        <f t="shared" si="249"/>
        <v>45540</v>
      </c>
      <c r="F5358" s="51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5041</v>
      </c>
      <c r="D5359" t="s">
        <v>5042</v>
      </c>
      <c r="E5359" s="32">
        <f t="shared" si="249"/>
        <v>45540</v>
      </c>
      <c r="F5359" s="51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5042</v>
      </c>
      <c r="D5360" t="s">
        <v>5043</v>
      </c>
      <c r="E5360" s="32">
        <f t="shared" si="249"/>
        <v>45540</v>
      </c>
      <c r="F5360" s="51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5043</v>
      </c>
      <c r="D5361" t="s">
        <v>5044</v>
      </c>
      <c r="E5361" s="32">
        <f t="shared" si="249"/>
        <v>45540</v>
      </c>
      <c r="F5361" s="51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5044</v>
      </c>
      <c r="D5362" t="s">
        <v>5045</v>
      </c>
      <c r="E5362" s="32">
        <f t="shared" si="249"/>
        <v>45540</v>
      </c>
      <c r="F5362" s="51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5045</v>
      </c>
      <c r="D5363" t="s">
        <v>5046</v>
      </c>
      <c r="E5363" s="32">
        <f t="shared" si="249"/>
        <v>45540</v>
      </c>
      <c r="F5363" s="51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5046</v>
      </c>
      <c r="D5364" t="s">
        <v>5047</v>
      </c>
      <c r="E5364" s="32">
        <f t="shared" si="249"/>
        <v>45540</v>
      </c>
      <c r="F5364" s="51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5047</v>
      </c>
      <c r="D5365" t="s">
        <v>5048</v>
      </c>
      <c r="E5365" s="32">
        <f t="shared" si="249"/>
        <v>45540</v>
      </c>
      <c r="F5365" s="51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5048</v>
      </c>
      <c r="D5366" t="s">
        <v>5049</v>
      </c>
      <c r="E5366" s="32">
        <f t="shared" si="249"/>
        <v>45540</v>
      </c>
      <c r="F5366" s="51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5049</v>
      </c>
      <c r="D5367" t="s">
        <v>5050</v>
      </c>
      <c r="E5367" s="32">
        <f t="shared" si="249"/>
        <v>45540</v>
      </c>
      <c r="F5367" s="51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5050</v>
      </c>
      <c r="D5368" t="s">
        <v>5051</v>
      </c>
      <c r="E5368" s="32">
        <f t="shared" si="249"/>
        <v>45540</v>
      </c>
      <c r="F5368" s="51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5051</v>
      </c>
      <c r="D5369" t="s">
        <v>5052</v>
      </c>
      <c r="E5369" s="32">
        <f t="shared" si="249"/>
        <v>45540</v>
      </c>
      <c r="F5369" s="51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5052</v>
      </c>
      <c r="D5370" t="s">
        <v>5053</v>
      </c>
      <c r="E5370" s="32">
        <f t="shared" si="249"/>
        <v>45540</v>
      </c>
      <c r="F5370" s="51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5053</v>
      </c>
      <c r="D5371" t="s">
        <v>5054</v>
      </c>
      <c r="E5371" s="32">
        <f t="shared" si="249"/>
        <v>45540</v>
      </c>
      <c r="F5371" s="51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5054</v>
      </c>
      <c r="D5372" t="s">
        <v>5055</v>
      </c>
      <c r="E5372" s="32">
        <f t="shared" si="249"/>
        <v>45540</v>
      </c>
      <c r="F5372" s="51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5055</v>
      </c>
      <c r="D5373" t="s">
        <v>5056</v>
      </c>
      <c r="E5373" s="32">
        <f t="shared" si="249"/>
        <v>45540</v>
      </c>
      <c r="F5373" s="51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5056</v>
      </c>
      <c r="D5374" t="s">
        <v>5057</v>
      </c>
      <c r="E5374" s="32">
        <f t="shared" si="249"/>
        <v>45540</v>
      </c>
      <c r="F5374" s="51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5057</v>
      </c>
      <c r="D5375" t="s">
        <v>5058</v>
      </c>
      <c r="E5375" s="32">
        <f t="shared" si="249"/>
        <v>45540</v>
      </c>
      <c r="F5375" s="51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5058</v>
      </c>
      <c r="D5376" t="s">
        <v>5059</v>
      </c>
      <c r="E5376" s="32">
        <f t="shared" si="249"/>
        <v>45540</v>
      </c>
      <c r="F5376" s="51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5059</v>
      </c>
      <c r="D5377" t="s">
        <v>5060</v>
      </c>
      <c r="E5377" s="32">
        <f t="shared" si="249"/>
        <v>45540</v>
      </c>
      <c r="F5377" s="51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5060</v>
      </c>
      <c r="D5378" t="s">
        <v>5061</v>
      </c>
      <c r="E5378" s="32">
        <f t="shared" si="249"/>
        <v>45540</v>
      </c>
      <c r="F5378" s="51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5061</v>
      </c>
      <c r="D5379" t="s">
        <v>5062</v>
      </c>
      <c r="E5379" s="32">
        <f t="shared" si="249"/>
        <v>45540</v>
      </c>
      <c r="F5379" s="51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5062</v>
      </c>
      <c r="D5380" t="s">
        <v>5063</v>
      </c>
      <c r="E5380" s="32">
        <f t="shared" ref="E5380:E5443" si="252">DATE(MID(C5380,2,4),MID(C5380,7,2),MID(C5380,10,2))</f>
        <v>45540</v>
      </c>
      <c r="F5380" s="51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5063</v>
      </c>
      <c r="D5381" t="s">
        <v>5064</v>
      </c>
      <c r="E5381" s="32">
        <f t="shared" si="252"/>
        <v>45540</v>
      </c>
      <c r="F5381" s="51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5064</v>
      </c>
      <c r="D5382" t="s">
        <v>5065</v>
      </c>
      <c r="E5382" s="32">
        <f t="shared" si="252"/>
        <v>45540</v>
      </c>
      <c r="F5382" s="51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5065</v>
      </c>
      <c r="D5383" t="s">
        <v>5066</v>
      </c>
      <c r="E5383" s="32">
        <f t="shared" si="252"/>
        <v>45540</v>
      </c>
      <c r="F5383" s="51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5066</v>
      </c>
      <c r="D5384" t="s">
        <v>5067</v>
      </c>
      <c r="E5384" s="32">
        <f t="shared" si="252"/>
        <v>45540</v>
      </c>
      <c r="F5384" s="51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5067</v>
      </c>
      <c r="D5385" t="s">
        <v>5068</v>
      </c>
      <c r="E5385" s="32">
        <f t="shared" si="252"/>
        <v>45540</v>
      </c>
      <c r="F5385" s="51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5068</v>
      </c>
      <c r="D5386" t="s">
        <v>5069</v>
      </c>
      <c r="E5386" s="32">
        <f t="shared" si="252"/>
        <v>45540</v>
      </c>
      <c r="F5386" s="51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5069</v>
      </c>
      <c r="D5387" t="s">
        <v>5070</v>
      </c>
      <c r="E5387" s="32">
        <f t="shared" si="252"/>
        <v>45540</v>
      </c>
      <c r="F5387" s="51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5070</v>
      </c>
      <c r="D5388" t="s">
        <v>5071</v>
      </c>
      <c r="E5388" s="32">
        <f t="shared" si="252"/>
        <v>45540</v>
      </c>
      <c r="F5388" s="51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5071</v>
      </c>
      <c r="D5389" t="s">
        <v>5072</v>
      </c>
      <c r="E5389" s="32">
        <f t="shared" si="252"/>
        <v>45540</v>
      </c>
      <c r="F5389" s="51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5072</v>
      </c>
      <c r="D5390" t="s">
        <v>5073</v>
      </c>
      <c r="E5390" s="32">
        <f t="shared" si="252"/>
        <v>45540</v>
      </c>
      <c r="F5390" s="51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5073</v>
      </c>
      <c r="D5391" t="s">
        <v>5074</v>
      </c>
      <c r="E5391" s="32">
        <f t="shared" si="252"/>
        <v>45540</v>
      </c>
      <c r="F5391" s="51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5074</v>
      </c>
      <c r="D5392" t="s">
        <v>5075</v>
      </c>
      <c r="E5392" s="32">
        <f t="shared" si="252"/>
        <v>45540</v>
      </c>
      <c r="F5392" s="51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5075</v>
      </c>
      <c r="D5393" t="s">
        <v>5076</v>
      </c>
      <c r="E5393" s="32">
        <f t="shared" si="252"/>
        <v>45540</v>
      </c>
      <c r="F5393" s="51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5076</v>
      </c>
      <c r="D5394" t="s">
        <v>5077</v>
      </c>
      <c r="E5394" s="32">
        <f t="shared" si="252"/>
        <v>45541</v>
      </c>
      <c r="F5394" s="51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5077</v>
      </c>
      <c r="D5395" t="s">
        <v>5078</v>
      </c>
      <c r="E5395" s="32">
        <f t="shared" si="252"/>
        <v>45541</v>
      </c>
      <c r="F5395" s="51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5078</v>
      </c>
      <c r="D5396" t="s">
        <v>5079</v>
      </c>
      <c r="E5396" s="32">
        <f t="shared" si="252"/>
        <v>45541</v>
      </c>
      <c r="F5396" s="51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5079</v>
      </c>
      <c r="D5397" t="s">
        <v>5080</v>
      </c>
      <c r="E5397" s="32">
        <f t="shared" si="252"/>
        <v>45541</v>
      </c>
      <c r="F5397" s="51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5080</v>
      </c>
      <c r="D5398" t="s">
        <v>5081</v>
      </c>
      <c r="E5398" s="32">
        <f t="shared" si="252"/>
        <v>45541</v>
      </c>
      <c r="F5398" s="51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5081</v>
      </c>
      <c r="D5399" t="s">
        <v>5082</v>
      </c>
      <c r="E5399" s="32">
        <f t="shared" si="252"/>
        <v>45541</v>
      </c>
      <c r="F5399" s="51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5082</v>
      </c>
      <c r="D5400" t="s">
        <v>5083</v>
      </c>
      <c r="E5400" s="32">
        <f t="shared" si="252"/>
        <v>45541</v>
      </c>
      <c r="F5400" s="51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5083</v>
      </c>
      <c r="D5401" t="s">
        <v>5084</v>
      </c>
      <c r="E5401" s="32">
        <f t="shared" si="252"/>
        <v>45541</v>
      </c>
      <c r="F5401" s="51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5084</v>
      </c>
      <c r="D5402" t="s">
        <v>5085</v>
      </c>
      <c r="E5402" s="32">
        <f t="shared" si="252"/>
        <v>45541</v>
      </c>
      <c r="F5402" s="51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5085</v>
      </c>
      <c r="D5403" t="s">
        <v>5086</v>
      </c>
      <c r="E5403" s="32">
        <f t="shared" si="252"/>
        <v>45541</v>
      </c>
      <c r="F5403" s="51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5086</v>
      </c>
      <c r="D5404" t="s">
        <v>5087</v>
      </c>
      <c r="E5404" s="32">
        <f t="shared" si="252"/>
        <v>45541</v>
      </c>
      <c r="F5404" s="51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5087</v>
      </c>
      <c r="D5405" t="s">
        <v>5088</v>
      </c>
      <c r="E5405" s="32">
        <f t="shared" si="252"/>
        <v>45541</v>
      </c>
      <c r="F5405" s="51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5088</v>
      </c>
      <c r="D5406" t="s">
        <v>5089</v>
      </c>
      <c r="E5406" s="32">
        <f t="shared" si="252"/>
        <v>45541</v>
      </c>
      <c r="F5406" s="51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5089</v>
      </c>
      <c r="D5407" t="s">
        <v>5090</v>
      </c>
      <c r="E5407" s="32">
        <f t="shared" si="252"/>
        <v>45541</v>
      </c>
      <c r="F5407" s="51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5090</v>
      </c>
      <c r="D5408" t="s">
        <v>5091</v>
      </c>
      <c r="E5408" s="32">
        <f t="shared" si="252"/>
        <v>45541</v>
      </c>
      <c r="F5408" s="51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5091</v>
      </c>
      <c r="D5409" t="s">
        <v>5092</v>
      </c>
      <c r="E5409" s="32">
        <f t="shared" si="252"/>
        <v>45541</v>
      </c>
      <c r="F5409" s="51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5092</v>
      </c>
      <c r="D5410" t="s">
        <v>5093</v>
      </c>
      <c r="E5410" s="32">
        <f t="shared" si="252"/>
        <v>45541</v>
      </c>
      <c r="F5410" s="51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5093</v>
      </c>
      <c r="D5411" t="s">
        <v>5094</v>
      </c>
      <c r="E5411" s="32">
        <f t="shared" si="252"/>
        <v>45541</v>
      </c>
      <c r="F5411" s="51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5094</v>
      </c>
      <c r="D5412" t="s">
        <v>5095</v>
      </c>
      <c r="E5412" s="32">
        <f t="shared" si="252"/>
        <v>45541</v>
      </c>
      <c r="F5412" s="51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5095</v>
      </c>
      <c r="D5413" t="s">
        <v>5096</v>
      </c>
      <c r="E5413" s="32">
        <f t="shared" si="252"/>
        <v>45541</v>
      </c>
      <c r="F5413" s="51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5096</v>
      </c>
      <c r="D5414" t="s">
        <v>5097</v>
      </c>
      <c r="E5414" s="32">
        <f t="shared" si="252"/>
        <v>45541</v>
      </c>
      <c r="F5414" s="51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5097</v>
      </c>
      <c r="D5415" t="s">
        <v>5098</v>
      </c>
      <c r="E5415" s="32">
        <f t="shared" si="252"/>
        <v>45541</v>
      </c>
      <c r="F5415" s="51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5098</v>
      </c>
      <c r="D5416" t="s">
        <v>5099</v>
      </c>
      <c r="E5416" s="32">
        <f t="shared" si="252"/>
        <v>45541</v>
      </c>
      <c r="F5416" s="51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5099</v>
      </c>
      <c r="D5417" t="s">
        <v>5100</v>
      </c>
      <c r="E5417" s="32">
        <f t="shared" si="252"/>
        <v>45541</v>
      </c>
      <c r="F5417" s="51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5100</v>
      </c>
      <c r="D5418" t="s">
        <v>5101</v>
      </c>
      <c r="E5418" s="32">
        <f t="shared" si="252"/>
        <v>45541</v>
      </c>
      <c r="F5418" s="51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5101</v>
      </c>
      <c r="D5419" t="s">
        <v>5102</v>
      </c>
      <c r="E5419" s="32">
        <f t="shared" si="252"/>
        <v>45541</v>
      </c>
      <c r="F5419" s="51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5102</v>
      </c>
      <c r="D5420" t="s">
        <v>5103</v>
      </c>
      <c r="E5420" s="32">
        <f t="shared" si="252"/>
        <v>45541</v>
      </c>
      <c r="F5420" s="51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5103</v>
      </c>
      <c r="D5421" t="s">
        <v>5104</v>
      </c>
      <c r="E5421" s="32">
        <f t="shared" si="252"/>
        <v>45541</v>
      </c>
      <c r="F5421" s="51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5104</v>
      </c>
      <c r="D5422" t="s">
        <v>5105</v>
      </c>
      <c r="E5422" s="32">
        <f t="shared" si="252"/>
        <v>45541</v>
      </c>
      <c r="F5422" s="51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5105</v>
      </c>
      <c r="D5423" t="s">
        <v>5106</v>
      </c>
      <c r="E5423" s="32">
        <f t="shared" si="252"/>
        <v>45541</v>
      </c>
      <c r="F5423" s="51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5106</v>
      </c>
      <c r="D5424" t="s">
        <v>5107</v>
      </c>
      <c r="E5424" s="32">
        <f t="shared" si="252"/>
        <v>45541</v>
      </c>
      <c r="F5424" s="51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5107</v>
      </c>
      <c r="D5425" t="s">
        <v>5108</v>
      </c>
      <c r="E5425" s="32">
        <f t="shared" si="252"/>
        <v>45541</v>
      </c>
      <c r="F5425" s="51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5108</v>
      </c>
      <c r="D5426" t="s">
        <v>5109</v>
      </c>
      <c r="E5426" s="32">
        <f t="shared" si="252"/>
        <v>45541</v>
      </c>
      <c r="F5426" s="51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5109</v>
      </c>
      <c r="D5427" t="s">
        <v>5110</v>
      </c>
      <c r="E5427" s="32">
        <f t="shared" si="252"/>
        <v>45541</v>
      </c>
      <c r="F5427" s="51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5110</v>
      </c>
      <c r="D5428" t="s">
        <v>5111</v>
      </c>
      <c r="E5428" s="32">
        <f t="shared" si="252"/>
        <v>45541</v>
      </c>
      <c r="F5428" s="51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5111</v>
      </c>
      <c r="D5429" t="s">
        <v>5112</v>
      </c>
      <c r="E5429" s="32">
        <f t="shared" si="252"/>
        <v>45541</v>
      </c>
      <c r="F5429" s="51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5112</v>
      </c>
      <c r="D5430" t="s">
        <v>5113</v>
      </c>
      <c r="E5430" s="32">
        <f t="shared" si="252"/>
        <v>45541</v>
      </c>
      <c r="F5430" s="51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5113</v>
      </c>
      <c r="D5431" t="s">
        <v>5114</v>
      </c>
      <c r="E5431" s="32">
        <f t="shared" si="252"/>
        <v>45541</v>
      </c>
      <c r="F5431" s="51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5114</v>
      </c>
      <c r="D5432" t="s">
        <v>5115</v>
      </c>
      <c r="E5432" s="32">
        <f t="shared" si="252"/>
        <v>45541</v>
      </c>
      <c r="F5432" s="51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5115</v>
      </c>
      <c r="D5433" t="s">
        <v>5116</v>
      </c>
      <c r="E5433" s="32">
        <f t="shared" si="252"/>
        <v>45541</v>
      </c>
      <c r="F5433" s="51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5116</v>
      </c>
      <c r="D5434" t="s">
        <v>5117</v>
      </c>
      <c r="E5434" s="32">
        <f t="shared" si="252"/>
        <v>45541</v>
      </c>
      <c r="F5434" s="51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5117</v>
      </c>
      <c r="D5435" t="s">
        <v>5118</v>
      </c>
      <c r="E5435" s="32">
        <f t="shared" si="252"/>
        <v>45541</v>
      </c>
      <c r="F5435" s="51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5118</v>
      </c>
      <c r="D5436" t="s">
        <v>5119</v>
      </c>
      <c r="E5436" s="32">
        <f t="shared" si="252"/>
        <v>45541</v>
      </c>
      <c r="F5436" s="51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5119</v>
      </c>
      <c r="D5437" t="s">
        <v>5120</v>
      </c>
      <c r="E5437" s="32">
        <f t="shared" si="252"/>
        <v>45541</v>
      </c>
      <c r="F5437" s="51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5120</v>
      </c>
      <c r="D5438" t="s">
        <v>5121</v>
      </c>
      <c r="E5438" s="32">
        <f t="shared" si="252"/>
        <v>45541</v>
      </c>
      <c r="F5438" s="51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5121</v>
      </c>
      <c r="D5439" t="s">
        <v>5122</v>
      </c>
      <c r="E5439" s="32">
        <f t="shared" si="252"/>
        <v>45541</v>
      </c>
      <c r="F5439" s="51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5122</v>
      </c>
      <c r="D5440" t="s">
        <v>5123</v>
      </c>
      <c r="E5440" s="32">
        <f t="shared" si="252"/>
        <v>45541</v>
      </c>
      <c r="F5440" s="51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5123</v>
      </c>
      <c r="D5441" t="s">
        <v>5124</v>
      </c>
      <c r="E5441" s="32">
        <f t="shared" si="252"/>
        <v>45541</v>
      </c>
      <c r="F5441" s="51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5124</v>
      </c>
      <c r="D5442" t="s">
        <v>5125</v>
      </c>
      <c r="E5442" s="32">
        <f t="shared" si="252"/>
        <v>45542</v>
      </c>
      <c r="F5442" s="51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5125</v>
      </c>
      <c r="D5443" t="s">
        <v>5126</v>
      </c>
      <c r="E5443" s="32">
        <f t="shared" si="252"/>
        <v>45542</v>
      </c>
      <c r="F5443" s="51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5126</v>
      </c>
      <c r="D5444" t="s">
        <v>5127</v>
      </c>
      <c r="E5444" s="32">
        <f t="shared" ref="E5444:E5507" si="255">DATE(MID(C5444,2,4),MID(C5444,7,2),MID(C5444,10,2))</f>
        <v>45542</v>
      </c>
      <c r="F5444" s="51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5127</v>
      </c>
      <c r="D5445" t="s">
        <v>5128</v>
      </c>
      <c r="E5445" s="32">
        <f t="shared" si="255"/>
        <v>45542</v>
      </c>
      <c r="F5445" s="51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5128</v>
      </c>
      <c r="D5446" t="s">
        <v>5129</v>
      </c>
      <c r="E5446" s="32">
        <f t="shared" si="255"/>
        <v>45542</v>
      </c>
      <c r="F5446" s="51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5129</v>
      </c>
      <c r="D5447" t="s">
        <v>5130</v>
      </c>
      <c r="E5447" s="32">
        <f t="shared" si="255"/>
        <v>45542</v>
      </c>
      <c r="F5447" s="51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5130</v>
      </c>
      <c r="D5448" t="s">
        <v>5131</v>
      </c>
      <c r="E5448" s="32">
        <f t="shared" si="255"/>
        <v>45542</v>
      </c>
      <c r="F5448" s="51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5131</v>
      </c>
      <c r="D5449" t="s">
        <v>5132</v>
      </c>
      <c r="E5449" s="32">
        <f t="shared" si="255"/>
        <v>45542</v>
      </c>
      <c r="F5449" s="51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5132</v>
      </c>
      <c r="D5450" t="s">
        <v>5133</v>
      </c>
      <c r="E5450" s="32">
        <f t="shared" si="255"/>
        <v>45542</v>
      </c>
      <c r="F5450" s="51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5133</v>
      </c>
      <c r="D5451" t="s">
        <v>5134</v>
      </c>
      <c r="E5451" s="32">
        <f t="shared" si="255"/>
        <v>45542</v>
      </c>
      <c r="F5451" s="51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5134</v>
      </c>
      <c r="D5452" t="s">
        <v>5135</v>
      </c>
      <c r="E5452" s="32">
        <f t="shared" si="255"/>
        <v>45542</v>
      </c>
      <c r="F5452" s="51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5135</v>
      </c>
      <c r="D5453" t="s">
        <v>5136</v>
      </c>
      <c r="E5453" s="32">
        <f t="shared" si="255"/>
        <v>45542</v>
      </c>
      <c r="F5453" s="51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5136</v>
      </c>
      <c r="D5454" t="s">
        <v>5137</v>
      </c>
      <c r="E5454" s="32">
        <f t="shared" si="255"/>
        <v>45542</v>
      </c>
      <c r="F5454" s="51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5137</v>
      </c>
      <c r="D5455" t="s">
        <v>5138</v>
      </c>
      <c r="E5455" s="32">
        <f t="shared" si="255"/>
        <v>45542</v>
      </c>
      <c r="F5455" s="51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5138</v>
      </c>
      <c r="D5456" t="s">
        <v>5139</v>
      </c>
      <c r="E5456" s="32">
        <f t="shared" si="255"/>
        <v>45542</v>
      </c>
      <c r="F5456" s="51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5139</v>
      </c>
      <c r="D5457" t="s">
        <v>5140</v>
      </c>
      <c r="E5457" s="32">
        <f t="shared" si="255"/>
        <v>45542</v>
      </c>
      <c r="F5457" s="51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5140</v>
      </c>
      <c r="D5458" t="s">
        <v>5141</v>
      </c>
      <c r="E5458" s="32">
        <f t="shared" si="255"/>
        <v>45542</v>
      </c>
      <c r="F5458" s="51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5141</v>
      </c>
      <c r="D5459" t="s">
        <v>5142</v>
      </c>
      <c r="E5459" s="32">
        <f t="shared" si="255"/>
        <v>45542</v>
      </c>
      <c r="F5459" s="51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5142</v>
      </c>
      <c r="D5460" t="s">
        <v>5143</v>
      </c>
      <c r="E5460" s="32">
        <f t="shared" si="255"/>
        <v>45542</v>
      </c>
      <c r="F5460" s="51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5143</v>
      </c>
      <c r="D5461" t="s">
        <v>5144</v>
      </c>
      <c r="E5461" s="32">
        <f t="shared" si="255"/>
        <v>45542</v>
      </c>
      <c r="F5461" s="51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5144</v>
      </c>
      <c r="D5462" t="s">
        <v>5145</v>
      </c>
      <c r="E5462" s="32">
        <f t="shared" si="255"/>
        <v>45542</v>
      </c>
      <c r="F5462" s="51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5145</v>
      </c>
      <c r="D5463" t="s">
        <v>5146</v>
      </c>
      <c r="E5463" s="32">
        <f t="shared" si="255"/>
        <v>45542</v>
      </c>
      <c r="F5463" s="51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5146</v>
      </c>
      <c r="D5464" t="s">
        <v>5147</v>
      </c>
      <c r="E5464" s="32">
        <f t="shared" si="255"/>
        <v>45542</v>
      </c>
      <c r="F5464" s="51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5147</v>
      </c>
      <c r="D5465" t="s">
        <v>5148</v>
      </c>
      <c r="E5465" s="32">
        <f t="shared" si="255"/>
        <v>45542</v>
      </c>
      <c r="F5465" s="51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5148</v>
      </c>
      <c r="D5466" t="s">
        <v>5149</v>
      </c>
      <c r="E5466" s="32">
        <f t="shared" si="255"/>
        <v>45542</v>
      </c>
      <c r="F5466" s="51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5149</v>
      </c>
      <c r="D5467" t="s">
        <v>5150</v>
      </c>
      <c r="E5467" s="32">
        <f t="shared" si="255"/>
        <v>45542</v>
      </c>
      <c r="F5467" s="51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5150</v>
      </c>
      <c r="D5468" t="s">
        <v>5151</v>
      </c>
      <c r="E5468" s="32">
        <f t="shared" si="255"/>
        <v>45542</v>
      </c>
      <c r="F5468" s="51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5151</v>
      </c>
      <c r="D5469" t="s">
        <v>5152</v>
      </c>
      <c r="E5469" s="32">
        <f t="shared" si="255"/>
        <v>45542</v>
      </c>
      <c r="F5469" s="51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5152</v>
      </c>
      <c r="D5470" t="s">
        <v>5153</v>
      </c>
      <c r="E5470" s="32">
        <f t="shared" si="255"/>
        <v>45542</v>
      </c>
      <c r="F5470" s="51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5153</v>
      </c>
      <c r="D5471" t="s">
        <v>5154</v>
      </c>
      <c r="E5471" s="32">
        <f t="shared" si="255"/>
        <v>45542</v>
      </c>
      <c r="F5471" s="51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5154</v>
      </c>
      <c r="D5472" t="s">
        <v>5155</v>
      </c>
      <c r="E5472" s="32">
        <f t="shared" si="255"/>
        <v>45542</v>
      </c>
      <c r="F5472" s="51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5155</v>
      </c>
      <c r="D5473" t="s">
        <v>5156</v>
      </c>
      <c r="E5473" s="32">
        <f t="shared" si="255"/>
        <v>45542</v>
      </c>
      <c r="F5473" s="51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5156</v>
      </c>
      <c r="D5474" t="s">
        <v>5157</v>
      </c>
      <c r="E5474" s="32">
        <f t="shared" si="255"/>
        <v>45542</v>
      </c>
      <c r="F5474" s="51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5157</v>
      </c>
      <c r="D5475" t="s">
        <v>5158</v>
      </c>
      <c r="E5475" s="32">
        <f t="shared" si="255"/>
        <v>45542</v>
      </c>
      <c r="F5475" s="51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5158</v>
      </c>
      <c r="D5476" t="s">
        <v>5159</v>
      </c>
      <c r="E5476" s="32">
        <f t="shared" si="255"/>
        <v>45542</v>
      </c>
      <c r="F5476" s="51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5159</v>
      </c>
      <c r="D5477" t="s">
        <v>5160</v>
      </c>
      <c r="E5477" s="32">
        <f t="shared" si="255"/>
        <v>45542</v>
      </c>
      <c r="F5477" s="51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5160</v>
      </c>
      <c r="D5478" t="s">
        <v>5161</v>
      </c>
      <c r="E5478" s="32">
        <f t="shared" si="255"/>
        <v>45542</v>
      </c>
      <c r="F5478" s="51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5161</v>
      </c>
      <c r="D5479" t="s">
        <v>5162</v>
      </c>
      <c r="E5479" s="32">
        <f t="shared" si="255"/>
        <v>45542</v>
      </c>
      <c r="F5479" s="51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5162</v>
      </c>
      <c r="D5480" t="s">
        <v>5163</v>
      </c>
      <c r="E5480" s="32">
        <f t="shared" si="255"/>
        <v>45542</v>
      </c>
      <c r="F5480" s="51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5163</v>
      </c>
      <c r="D5481" t="s">
        <v>5164</v>
      </c>
      <c r="E5481" s="32">
        <f t="shared" si="255"/>
        <v>45542</v>
      </c>
      <c r="F5481" s="51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5164</v>
      </c>
      <c r="D5482" t="s">
        <v>5165</v>
      </c>
      <c r="E5482" s="32">
        <f t="shared" si="255"/>
        <v>45542</v>
      </c>
      <c r="F5482" s="51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5165</v>
      </c>
      <c r="D5483" t="s">
        <v>5166</v>
      </c>
      <c r="E5483" s="32">
        <f t="shared" si="255"/>
        <v>45542</v>
      </c>
      <c r="F5483" s="51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5166</v>
      </c>
      <c r="D5484" t="s">
        <v>5167</v>
      </c>
      <c r="E5484" s="32">
        <f t="shared" si="255"/>
        <v>45542</v>
      </c>
      <c r="F5484" s="51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5167</v>
      </c>
      <c r="D5485" t="s">
        <v>5168</v>
      </c>
      <c r="E5485" s="32">
        <f t="shared" si="255"/>
        <v>45542</v>
      </c>
      <c r="F5485" s="51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5168</v>
      </c>
      <c r="D5486" t="s">
        <v>5169</v>
      </c>
      <c r="E5486" s="32">
        <f t="shared" si="255"/>
        <v>45542</v>
      </c>
      <c r="F5486" s="51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5169</v>
      </c>
      <c r="D5487" t="s">
        <v>5170</v>
      </c>
      <c r="E5487" s="32">
        <f t="shared" si="255"/>
        <v>45542</v>
      </c>
      <c r="F5487" s="51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5170</v>
      </c>
      <c r="D5488" t="s">
        <v>5171</v>
      </c>
      <c r="E5488" s="32">
        <f t="shared" si="255"/>
        <v>45542</v>
      </c>
      <c r="F5488" s="51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5171</v>
      </c>
      <c r="D5489" t="s">
        <v>5172</v>
      </c>
      <c r="E5489" s="32">
        <f t="shared" si="255"/>
        <v>45542</v>
      </c>
      <c r="F5489" s="51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5172</v>
      </c>
      <c r="D5490" t="s">
        <v>5173</v>
      </c>
      <c r="E5490" s="32">
        <f t="shared" si="255"/>
        <v>45543</v>
      </c>
      <c r="F5490" s="51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5173</v>
      </c>
      <c r="D5491" t="s">
        <v>5174</v>
      </c>
      <c r="E5491" s="32">
        <f t="shared" si="255"/>
        <v>45543</v>
      </c>
      <c r="F5491" s="51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5174</v>
      </c>
      <c r="D5492" t="s">
        <v>5175</v>
      </c>
      <c r="E5492" s="32">
        <f t="shared" si="255"/>
        <v>45543</v>
      </c>
      <c r="F5492" s="51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5175</v>
      </c>
      <c r="D5493" t="s">
        <v>5176</v>
      </c>
      <c r="E5493" s="32">
        <f t="shared" si="255"/>
        <v>45543</v>
      </c>
      <c r="F5493" s="51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5176</v>
      </c>
      <c r="D5494" t="s">
        <v>5177</v>
      </c>
      <c r="E5494" s="32">
        <f t="shared" si="255"/>
        <v>45543</v>
      </c>
      <c r="F5494" s="51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5177</v>
      </c>
      <c r="D5495" t="s">
        <v>5178</v>
      </c>
      <c r="E5495" s="32">
        <f t="shared" si="255"/>
        <v>45543</v>
      </c>
      <c r="F5495" s="51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5178</v>
      </c>
      <c r="D5496" t="s">
        <v>5179</v>
      </c>
      <c r="E5496" s="32">
        <f t="shared" si="255"/>
        <v>45543</v>
      </c>
      <c r="F5496" s="51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5179</v>
      </c>
      <c r="D5497" t="s">
        <v>5180</v>
      </c>
      <c r="E5497" s="32">
        <f t="shared" si="255"/>
        <v>45543</v>
      </c>
      <c r="F5497" s="51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5180</v>
      </c>
      <c r="D5498" t="s">
        <v>5181</v>
      </c>
      <c r="E5498" s="32">
        <f t="shared" si="255"/>
        <v>45543</v>
      </c>
      <c r="F5498" s="51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5181</v>
      </c>
      <c r="D5499" t="s">
        <v>5182</v>
      </c>
      <c r="E5499" s="32">
        <f t="shared" si="255"/>
        <v>45543</v>
      </c>
      <c r="F5499" s="51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5182</v>
      </c>
      <c r="D5500" t="s">
        <v>5183</v>
      </c>
      <c r="E5500" s="32">
        <f t="shared" si="255"/>
        <v>45543</v>
      </c>
      <c r="F5500" s="51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5183</v>
      </c>
      <c r="D5501" t="s">
        <v>5184</v>
      </c>
      <c r="E5501" s="32">
        <f t="shared" si="255"/>
        <v>45543</v>
      </c>
      <c r="F5501" s="51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5184</v>
      </c>
      <c r="D5502" t="s">
        <v>5185</v>
      </c>
      <c r="E5502" s="32">
        <f t="shared" si="255"/>
        <v>45543</v>
      </c>
      <c r="F5502" s="51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5185</v>
      </c>
      <c r="D5503" t="s">
        <v>5186</v>
      </c>
      <c r="E5503" s="32">
        <f t="shared" si="255"/>
        <v>45543</v>
      </c>
      <c r="F5503" s="51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5186</v>
      </c>
      <c r="D5504" t="s">
        <v>5187</v>
      </c>
      <c r="E5504" s="32">
        <f t="shared" si="255"/>
        <v>45543</v>
      </c>
      <c r="F5504" s="51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5187</v>
      </c>
      <c r="D5505" t="s">
        <v>5188</v>
      </c>
      <c r="E5505" s="32">
        <f t="shared" si="255"/>
        <v>45543</v>
      </c>
      <c r="F5505" s="51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5188</v>
      </c>
      <c r="D5506" t="s">
        <v>5189</v>
      </c>
      <c r="E5506" s="32">
        <f t="shared" si="255"/>
        <v>45543</v>
      </c>
      <c r="F5506" s="51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5189</v>
      </c>
      <c r="D5507" t="s">
        <v>5190</v>
      </c>
      <c r="E5507" s="32">
        <f t="shared" si="255"/>
        <v>45543</v>
      </c>
      <c r="F5507" s="51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5190</v>
      </c>
      <c r="D5508" t="s">
        <v>5191</v>
      </c>
      <c r="E5508" s="32">
        <f t="shared" ref="E5508:E5571" si="258">DATE(MID(C5508,2,4),MID(C5508,7,2),MID(C5508,10,2))</f>
        <v>45543</v>
      </c>
      <c r="F5508" s="51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5191</v>
      </c>
      <c r="D5509" t="s">
        <v>5192</v>
      </c>
      <c r="E5509" s="32">
        <f t="shared" si="258"/>
        <v>45543</v>
      </c>
      <c r="F5509" s="51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5192</v>
      </c>
      <c r="D5510" t="s">
        <v>5193</v>
      </c>
      <c r="E5510" s="32">
        <f t="shared" si="258"/>
        <v>45543</v>
      </c>
      <c r="F5510" s="51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5193</v>
      </c>
      <c r="D5511" t="s">
        <v>5194</v>
      </c>
      <c r="E5511" s="32">
        <f t="shared" si="258"/>
        <v>45543</v>
      </c>
      <c r="F5511" s="51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5194</v>
      </c>
      <c r="D5512" t="s">
        <v>5195</v>
      </c>
      <c r="E5512" s="32">
        <f t="shared" si="258"/>
        <v>45543</v>
      </c>
      <c r="F5512" s="51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5195</v>
      </c>
      <c r="D5513" t="s">
        <v>5196</v>
      </c>
      <c r="E5513" s="32">
        <f t="shared" si="258"/>
        <v>45543</v>
      </c>
      <c r="F5513" s="51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5196</v>
      </c>
      <c r="D5514" t="s">
        <v>5197</v>
      </c>
      <c r="E5514" s="32">
        <f t="shared" si="258"/>
        <v>45543</v>
      </c>
      <c r="F5514" s="51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5197</v>
      </c>
      <c r="D5515" t="s">
        <v>5198</v>
      </c>
      <c r="E5515" s="32">
        <f t="shared" si="258"/>
        <v>45543</v>
      </c>
      <c r="F5515" s="51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5198</v>
      </c>
      <c r="D5516" t="s">
        <v>5199</v>
      </c>
      <c r="E5516" s="32">
        <f t="shared" si="258"/>
        <v>45543</v>
      </c>
      <c r="F5516" s="51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5199</v>
      </c>
      <c r="D5517" t="s">
        <v>5200</v>
      </c>
      <c r="E5517" s="32">
        <f t="shared" si="258"/>
        <v>45543</v>
      </c>
      <c r="F5517" s="51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5200</v>
      </c>
      <c r="D5518" t="s">
        <v>5201</v>
      </c>
      <c r="E5518" s="32">
        <f t="shared" si="258"/>
        <v>45543</v>
      </c>
      <c r="F5518" s="51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5201</v>
      </c>
      <c r="D5519" t="s">
        <v>5202</v>
      </c>
      <c r="E5519" s="32">
        <f t="shared" si="258"/>
        <v>45543</v>
      </c>
      <c r="F5519" s="51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5202</v>
      </c>
      <c r="D5520" t="s">
        <v>5203</v>
      </c>
      <c r="E5520" s="32">
        <f t="shared" si="258"/>
        <v>45543</v>
      </c>
      <c r="F5520" s="51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5203</v>
      </c>
      <c r="D5521" t="s">
        <v>5204</v>
      </c>
      <c r="E5521" s="32">
        <f t="shared" si="258"/>
        <v>45543</v>
      </c>
      <c r="F5521" s="51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5204</v>
      </c>
      <c r="D5522" t="s">
        <v>5205</v>
      </c>
      <c r="E5522" s="32">
        <f t="shared" si="258"/>
        <v>45543</v>
      </c>
      <c r="F5522" s="51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5205</v>
      </c>
      <c r="D5523" t="s">
        <v>5206</v>
      </c>
      <c r="E5523" s="32">
        <f t="shared" si="258"/>
        <v>45543</v>
      </c>
      <c r="F5523" s="51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5206</v>
      </c>
      <c r="D5524" t="s">
        <v>5207</v>
      </c>
      <c r="E5524" s="32">
        <f t="shared" si="258"/>
        <v>45543</v>
      </c>
      <c r="F5524" s="51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5207</v>
      </c>
      <c r="D5525" t="s">
        <v>5208</v>
      </c>
      <c r="E5525" s="32">
        <f t="shared" si="258"/>
        <v>45543</v>
      </c>
      <c r="F5525" s="51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5208</v>
      </c>
      <c r="D5526" t="s">
        <v>5209</v>
      </c>
      <c r="E5526" s="32">
        <f t="shared" si="258"/>
        <v>45543</v>
      </c>
      <c r="F5526" s="51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5209</v>
      </c>
      <c r="D5527" t="s">
        <v>5210</v>
      </c>
      <c r="E5527" s="32">
        <f t="shared" si="258"/>
        <v>45543</v>
      </c>
      <c r="F5527" s="51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5210</v>
      </c>
      <c r="D5528" t="s">
        <v>5211</v>
      </c>
      <c r="E5528" s="32">
        <f t="shared" si="258"/>
        <v>45543</v>
      </c>
      <c r="F5528" s="51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5211</v>
      </c>
      <c r="D5529" t="s">
        <v>5212</v>
      </c>
      <c r="E5529" s="32">
        <f t="shared" si="258"/>
        <v>45543</v>
      </c>
      <c r="F5529" s="51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5212</v>
      </c>
      <c r="D5530" t="s">
        <v>5213</v>
      </c>
      <c r="E5530" s="32">
        <f t="shared" si="258"/>
        <v>45543</v>
      </c>
      <c r="F5530" s="51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5213</v>
      </c>
      <c r="D5531" t="s">
        <v>5214</v>
      </c>
      <c r="E5531" s="32">
        <f t="shared" si="258"/>
        <v>45543</v>
      </c>
      <c r="F5531" s="51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5214</v>
      </c>
      <c r="D5532" t="s">
        <v>5215</v>
      </c>
      <c r="E5532" s="32">
        <f t="shared" si="258"/>
        <v>45543</v>
      </c>
      <c r="F5532" s="51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5215</v>
      </c>
      <c r="D5533" t="s">
        <v>5216</v>
      </c>
      <c r="E5533" s="32">
        <f t="shared" si="258"/>
        <v>45543</v>
      </c>
      <c r="F5533" s="51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5216</v>
      </c>
      <c r="D5534" t="s">
        <v>5217</v>
      </c>
      <c r="E5534" s="32">
        <f t="shared" si="258"/>
        <v>45543</v>
      </c>
      <c r="F5534" s="51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5217</v>
      </c>
      <c r="D5535" t="s">
        <v>5218</v>
      </c>
      <c r="E5535" s="32">
        <f t="shared" si="258"/>
        <v>45543</v>
      </c>
      <c r="F5535" s="51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5218</v>
      </c>
      <c r="D5536" t="s">
        <v>5219</v>
      </c>
      <c r="E5536" s="32">
        <f t="shared" si="258"/>
        <v>45543</v>
      </c>
      <c r="F5536" s="51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5219</v>
      </c>
      <c r="D5537" t="s">
        <v>5220</v>
      </c>
      <c r="E5537" s="32">
        <f t="shared" si="258"/>
        <v>45543</v>
      </c>
      <c r="F5537" s="51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5220</v>
      </c>
      <c r="D5538" t="s">
        <v>5221</v>
      </c>
      <c r="E5538" s="32">
        <f t="shared" si="258"/>
        <v>45544</v>
      </c>
      <c r="F5538" s="51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5221</v>
      </c>
      <c r="D5539" t="s">
        <v>5222</v>
      </c>
      <c r="E5539" s="32">
        <f t="shared" si="258"/>
        <v>45544</v>
      </c>
      <c r="F5539" s="51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5222</v>
      </c>
      <c r="D5540" t="s">
        <v>5223</v>
      </c>
      <c r="E5540" s="32">
        <f t="shared" si="258"/>
        <v>45544</v>
      </c>
      <c r="F5540" s="51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5223</v>
      </c>
      <c r="D5541" t="s">
        <v>5224</v>
      </c>
      <c r="E5541" s="32">
        <f t="shared" si="258"/>
        <v>45544</v>
      </c>
      <c r="F5541" s="51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5224</v>
      </c>
      <c r="D5542" t="s">
        <v>5225</v>
      </c>
      <c r="E5542" s="32">
        <f t="shared" si="258"/>
        <v>45544</v>
      </c>
      <c r="F5542" s="51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5225</v>
      </c>
      <c r="D5543" t="s">
        <v>5226</v>
      </c>
      <c r="E5543" s="32">
        <f t="shared" si="258"/>
        <v>45544</v>
      </c>
      <c r="F5543" s="51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5226</v>
      </c>
      <c r="D5544" t="s">
        <v>5227</v>
      </c>
      <c r="E5544" s="32">
        <f t="shared" si="258"/>
        <v>45544</v>
      </c>
      <c r="F5544" s="51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5227</v>
      </c>
      <c r="D5545" t="s">
        <v>5228</v>
      </c>
      <c r="E5545" s="32">
        <f t="shared" si="258"/>
        <v>45544</v>
      </c>
      <c r="F5545" s="51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5228</v>
      </c>
      <c r="D5546" t="s">
        <v>5229</v>
      </c>
      <c r="E5546" s="32">
        <f t="shared" si="258"/>
        <v>45544</v>
      </c>
      <c r="F5546" s="51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5229</v>
      </c>
      <c r="D5547" t="s">
        <v>5230</v>
      </c>
      <c r="E5547" s="32">
        <f t="shared" si="258"/>
        <v>45544</v>
      </c>
      <c r="F5547" s="51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5230</v>
      </c>
      <c r="D5548" t="s">
        <v>5231</v>
      </c>
      <c r="E5548" s="32">
        <f t="shared" si="258"/>
        <v>45544</v>
      </c>
      <c r="F5548" s="51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5231</v>
      </c>
      <c r="D5549" t="s">
        <v>5232</v>
      </c>
      <c r="E5549" s="32">
        <f t="shared" si="258"/>
        <v>45544</v>
      </c>
      <c r="F5549" s="51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5232</v>
      </c>
      <c r="D5550" t="s">
        <v>5233</v>
      </c>
      <c r="E5550" s="32">
        <f t="shared" si="258"/>
        <v>45544</v>
      </c>
      <c r="F5550" s="51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5233</v>
      </c>
      <c r="D5551" t="s">
        <v>5234</v>
      </c>
      <c r="E5551" s="32">
        <f t="shared" si="258"/>
        <v>45544</v>
      </c>
      <c r="F5551" s="51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5234</v>
      </c>
      <c r="D5552" t="s">
        <v>5235</v>
      </c>
      <c r="E5552" s="32">
        <f t="shared" si="258"/>
        <v>45544</v>
      </c>
      <c r="F5552" s="51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5235</v>
      </c>
      <c r="D5553" t="s">
        <v>5236</v>
      </c>
      <c r="E5553" s="32">
        <f t="shared" si="258"/>
        <v>45544</v>
      </c>
      <c r="F5553" s="51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5236</v>
      </c>
      <c r="D5554" t="s">
        <v>5237</v>
      </c>
      <c r="E5554" s="32">
        <f t="shared" si="258"/>
        <v>45544</v>
      </c>
      <c r="F5554" s="51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5237</v>
      </c>
      <c r="D5555" t="s">
        <v>5238</v>
      </c>
      <c r="E5555" s="32">
        <f t="shared" si="258"/>
        <v>45544</v>
      </c>
      <c r="F5555" s="51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5238</v>
      </c>
      <c r="D5556" t="s">
        <v>5239</v>
      </c>
      <c r="E5556" s="32">
        <f t="shared" si="258"/>
        <v>45544</v>
      </c>
      <c r="F5556" s="51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5239</v>
      </c>
      <c r="D5557" t="s">
        <v>5240</v>
      </c>
      <c r="E5557" s="32">
        <f t="shared" si="258"/>
        <v>45544</v>
      </c>
      <c r="F5557" s="51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5240</v>
      </c>
      <c r="D5558" t="s">
        <v>5241</v>
      </c>
      <c r="E5558" s="32">
        <f t="shared" si="258"/>
        <v>45544</v>
      </c>
      <c r="F5558" s="51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5241</v>
      </c>
      <c r="D5559" t="s">
        <v>5242</v>
      </c>
      <c r="E5559" s="32">
        <f t="shared" si="258"/>
        <v>45544</v>
      </c>
      <c r="F5559" s="51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5242</v>
      </c>
      <c r="D5560" t="s">
        <v>5243</v>
      </c>
      <c r="E5560" s="32">
        <f t="shared" si="258"/>
        <v>45544</v>
      </c>
      <c r="F5560" s="51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5243</v>
      </c>
      <c r="D5561" t="s">
        <v>5244</v>
      </c>
      <c r="E5561" s="32">
        <f t="shared" si="258"/>
        <v>45544</v>
      </c>
      <c r="F5561" s="51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5244</v>
      </c>
      <c r="D5562" t="s">
        <v>5245</v>
      </c>
      <c r="E5562" s="32">
        <f t="shared" si="258"/>
        <v>45544</v>
      </c>
      <c r="F5562" s="51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5245</v>
      </c>
      <c r="D5563" t="s">
        <v>5246</v>
      </c>
      <c r="E5563" s="32">
        <f t="shared" si="258"/>
        <v>45544</v>
      </c>
      <c r="F5563" s="51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5246</v>
      </c>
      <c r="D5564" t="s">
        <v>5247</v>
      </c>
      <c r="E5564" s="32">
        <f t="shared" si="258"/>
        <v>45544</v>
      </c>
      <c r="F5564" s="51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5247</v>
      </c>
      <c r="D5565" t="s">
        <v>5248</v>
      </c>
      <c r="E5565" s="32">
        <f t="shared" si="258"/>
        <v>45544</v>
      </c>
      <c r="F5565" s="51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5248</v>
      </c>
      <c r="D5566" t="s">
        <v>5249</v>
      </c>
      <c r="E5566" s="32">
        <f t="shared" si="258"/>
        <v>45544</v>
      </c>
      <c r="F5566" s="51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5249</v>
      </c>
      <c r="D5567" t="s">
        <v>5250</v>
      </c>
      <c r="E5567" s="32">
        <f t="shared" si="258"/>
        <v>45544</v>
      </c>
      <c r="F5567" s="51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5250</v>
      </c>
      <c r="D5568" t="s">
        <v>5251</v>
      </c>
      <c r="E5568" s="32">
        <f t="shared" si="258"/>
        <v>45544</v>
      </c>
      <c r="F5568" s="51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5251</v>
      </c>
      <c r="D5569" t="s">
        <v>5252</v>
      </c>
      <c r="E5569" s="32">
        <f t="shared" si="258"/>
        <v>45544</v>
      </c>
      <c r="F5569" s="51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5252</v>
      </c>
      <c r="D5570" t="s">
        <v>5253</v>
      </c>
      <c r="E5570" s="32">
        <f t="shared" si="258"/>
        <v>45544</v>
      </c>
      <c r="F5570" s="51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5253</v>
      </c>
      <c r="D5571" t="s">
        <v>5254</v>
      </c>
      <c r="E5571" s="32">
        <f t="shared" si="258"/>
        <v>45544</v>
      </c>
      <c r="F5571" s="51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5254</v>
      </c>
      <c r="D5572" t="s">
        <v>5255</v>
      </c>
      <c r="E5572" s="32">
        <f t="shared" ref="E5572:E5635" si="261">DATE(MID(C5572,2,4),MID(C5572,7,2),MID(C5572,10,2))</f>
        <v>45544</v>
      </c>
      <c r="F5572" s="51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5255</v>
      </c>
      <c r="D5573" t="s">
        <v>5256</v>
      </c>
      <c r="E5573" s="32">
        <f t="shared" si="261"/>
        <v>45544</v>
      </c>
      <c r="F5573" s="51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5256</v>
      </c>
      <c r="D5574" t="s">
        <v>5257</v>
      </c>
      <c r="E5574" s="32">
        <f t="shared" si="261"/>
        <v>45544</v>
      </c>
      <c r="F5574" s="51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5257</v>
      </c>
      <c r="D5575" t="s">
        <v>5258</v>
      </c>
      <c r="E5575" s="32">
        <f t="shared" si="261"/>
        <v>45544</v>
      </c>
      <c r="F5575" s="51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5258</v>
      </c>
      <c r="D5576" t="s">
        <v>5259</v>
      </c>
      <c r="E5576" s="32">
        <f t="shared" si="261"/>
        <v>45544</v>
      </c>
      <c r="F5576" s="51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5259</v>
      </c>
      <c r="D5577" t="s">
        <v>5260</v>
      </c>
      <c r="E5577" s="32">
        <f t="shared" si="261"/>
        <v>45544</v>
      </c>
      <c r="F5577" s="51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5260</v>
      </c>
      <c r="D5578" t="s">
        <v>5261</v>
      </c>
      <c r="E5578" s="32">
        <f t="shared" si="261"/>
        <v>45544</v>
      </c>
      <c r="F5578" s="51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5261</v>
      </c>
      <c r="D5579" t="s">
        <v>5262</v>
      </c>
      <c r="E5579" s="32">
        <f t="shared" si="261"/>
        <v>45544</v>
      </c>
      <c r="F5579" s="51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5262</v>
      </c>
      <c r="D5580" t="s">
        <v>5263</v>
      </c>
      <c r="E5580" s="32">
        <f t="shared" si="261"/>
        <v>45544</v>
      </c>
      <c r="F5580" s="51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5263</v>
      </c>
      <c r="D5581" t="s">
        <v>5264</v>
      </c>
      <c r="E5581" s="32">
        <f t="shared" si="261"/>
        <v>45544</v>
      </c>
      <c r="F5581" s="51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5264</v>
      </c>
      <c r="D5582" t="s">
        <v>5265</v>
      </c>
      <c r="E5582" s="32">
        <f t="shared" si="261"/>
        <v>45544</v>
      </c>
      <c r="F5582" s="51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5265</v>
      </c>
      <c r="D5583" t="s">
        <v>5266</v>
      </c>
      <c r="E5583" s="32">
        <f t="shared" si="261"/>
        <v>45544</v>
      </c>
      <c r="F5583" s="51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5266</v>
      </c>
      <c r="D5584" t="s">
        <v>5267</v>
      </c>
      <c r="E5584" s="32">
        <f t="shared" si="261"/>
        <v>45544</v>
      </c>
      <c r="F5584" s="51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5267</v>
      </c>
      <c r="D5585" t="s">
        <v>5268</v>
      </c>
      <c r="E5585" s="32">
        <f t="shared" si="261"/>
        <v>45544</v>
      </c>
      <c r="F5585" s="51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5268</v>
      </c>
      <c r="D5586" t="s">
        <v>5269</v>
      </c>
      <c r="E5586" s="32">
        <f t="shared" si="261"/>
        <v>45545</v>
      </c>
      <c r="F5586" s="51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5269</v>
      </c>
      <c r="D5587" t="s">
        <v>5270</v>
      </c>
      <c r="E5587" s="32">
        <f t="shared" si="261"/>
        <v>45545</v>
      </c>
      <c r="F5587" s="51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5270</v>
      </c>
      <c r="D5588" t="s">
        <v>5271</v>
      </c>
      <c r="E5588" s="32">
        <f t="shared" si="261"/>
        <v>45545</v>
      </c>
      <c r="F5588" s="51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5271</v>
      </c>
      <c r="D5589" t="s">
        <v>5272</v>
      </c>
      <c r="E5589" s="32">
        <f t="shared" si="261"/>
        <v>45545</v>
      </c>
      <c r="F5589" s="51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5272</v>
      </c>
      <c r="D5590" t="s">
        <v>5273</v>
      </c>
      <c r="E5590" s="32">
        <f t="shared" si="261"/>
        <v>45545</v>
      </c>
      <c r="F5590" s="51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5273</v>
      </c>
      <c r="D5591" t="s">
        <v>5274</v>
      </c>
      <c r="E5591" s="32">
        <f t="shared" si="261"/>
        <v>45545</v>
      </c>
      <c r="F5591" s="51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5274</v>
      </c>
      <c r="D5592" t="s">
        <v>5275</v>
      </c>
      <c r="E5592" s="32">
        <f t="shared" si="261"/>
        <v>45545</v>
      </c>
      <c r="F5592" s="51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5275</v>
      </c>
      <c r="D5593" t="s">
        <v>5276</v>
      </c>
      <c r="E5593" s="32">
        <f t="shared" si="261"/>
        <v>45545</v>
      </c>
      <c r="F5593" s="51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5276</v>
      </c>
      <c r="D5594" t="s">
        <v>5277</v>
      </c>
      <c r="E5594" s="32">
        <f t="shared" si="261"/>
        <v>45545</v>
      </c>
      <c r="F5594" s="51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5277</v>
      </c>
      <c r="D5595" t="s">
        <v>5278</v>
      </c>
      <c r="E5595" s="32">
        <f t="shared" si="261"/>
        <v>45545</v>
      </c>
      <c r="F5595" s="51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5278</v>
      </c>
      <c r="D5596" t="s">
        <v>5279</v>
      </c>
      <c r="E5596" s="32">
        <f t="shared" si="261"/>
        <v>45545</v>
      </c>
      <c r="F5596" s="51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5279</v>
      </c>
      <c r="D5597" t="s">
        <v>5280</v>
      </c>
      <c r="E5597" s="32">
        <f t="shared" si="261"/>
        <v>45545</v>
      </c>
      <c r="F5597" s="51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5280</v>
      </c>
      <c r="D5598" t="s">
        <v>5281</v>
      </c>
      <c r="E5598" s="32">
        <f t="shared" si="261"/>
        <v>45545</v>
      </c>
      <c r="F5598" s="51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5281</v>
      </c>
      <c r="D5599" t="s">
        <v>5282</v>
      </c>
      <c r="E5599" s="32">
        <f t="shared" si="261"/>
        <v>45545</v>
      </c>
      <c r="F5599" s="51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5282</v>
      </c>
      <c r="D5600" t="s">
        <v>5283</v>
      </c>
      <c r="E5600" s="32">
        <f t="shared" si="261"/>
        <v>45545</v>
      </c>
      <c r="F5600" s="51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5283</v>
      </c>
      <c r="D5601" t="s">
        <v>5284</v>
      </c>
      <c r="E5601" s="32">
        <f t="shared" si="261"/>
        <v>45545</v>
      </c>
      <c r="F5601" s="51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5284</v>
      </c>
      <c r="D5602" t="s">
        <v>5285</v>
      </c>
      <c r="E5602" s="32">
        <f t="shared" si="261"/>
        <v>45545</v>
      </c>
      <c r="F5602" s="51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5285</v>
      </c>
      <c r="D5603" t="s">
        <v>5286</v>
      </c>
      <c r="E5603" s="32">
        <f t="shared" si="261"/>
        <v>45545</v>
      </c>
      <c r="F5603" s="51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5286</v>
      </c>
      <c r="D5604" t="s">
        <v>5287</v>
      </c>
      <c r="E5604" s="32">
        <f t="shared" si="261"/>
        <v>45545</v>
      </c>
      <c r="F5604" s="51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5287</v>
      </c>
      <c r="D5605" t="s">
        <v>5288</v>
      </c>
      <c r="E5605" s="32">
        <f t="shared" si="261"/>
        <v>45545</v>
      </c>
      <c r="F5605" s="51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5288</v>
      </c>
      <c r="D5606" t="s">
        <v>5289</v>
      </c>
      <c r="E5606" s="32">
        <f t="shared" si="261"/>
        <v>45545</v>
      </c>
      <c r="F5606" s="51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5289</v>
      </c>
      <c r="D5607" t="s">
        <v>5290</v>
      </c>
      <c r="E5607" s="32">
        <f t="shared" si="261"/>
        <v>45545</v>
      </c>
      <c r="F5607" s="51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5290</v>
      </c>
      <c r="D5608" t="s">
        <v>5291</v>
      </c>
      <c r="E5608" s="32">
        <f t="shared" si="261"/>
        <v>45545</v>
      </c>
      <c r="F5608" s="51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5291</v>
      </c>
      <c r="D5609" t="s">
        <v>5292</v>
      </c>
      <c r="E5609" s="32">
        <f t="shared" si="261"/>
        <v>45545</v>
      </c>
      <c r="F5609" s="51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5292</v>
      </c>
      <c r="D5610" t="s">
        <v>5293</v>
      </c>
      <c r="E5610" s="32">
        <f t="shared" si="261"/>
        <v>45545</v>
      </c>
      <c r="F5610" s="51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5293</v>
      </c>
      <c r="D5611" t="s">
        <v>5294</v>
      </c>
      <c r="E5611" s="32">
        <f t="shared" si="261"/>
        <v>45545</v>
      </c>
      <c r="F5611" s="51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5294</v>
      </c>
      <c r="D5612" t="s">
        <v>5295</v>
      </c>
      <c r="E5612" s="32">
        <f t="shared" si="261"/>
        <v>45545</v>
      </c>
      <c r="F5612" s="51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5295</v>
      </c>
      <c r="D5613" t="s">
        <v>5296</v>
      </c>
      <c r="E5613" s="32">
        <f t="shared" si="261"/>
        <v>45545</v>
      </c>
      <c r="F5613" s="51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5296</v>
      </c>
      <c r="D5614" t="s">
        <v>5297</v>
      </c>
      <c r="E5614" s="32">
        <f t="shared" si="261"/>
        <v>45545</v>
      </c>
      <c r="F5614" s="51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5297</v>
      </c>
      <c r="D5615" t="s">
        <v>5298</v>
      </c>
      <c r="E5615" s="32">
        <f t="shared" si="261"/>
        <v>45545</v>
      </c>
      <c r="F5615" s="51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5298</v>
      </c>
      <c r="D5616" t="s">
        <v>5299</v>
      </c>
      <c r="E5616" s="32">
        <f t="shared" si="261"/>
        <v>45545</v>
      </c>
      <c r="F5616" s="51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5299</v>
      </c>
      <c r="D5617" t="s">
        <v>5300</v>
      </c>
      <c r="E5617" s="32">
        <f t="shared" si="261"/>
        <v>45545</v>
      </c>
      <c r="F5617" s="51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5300</v>
      </c>
      <c r="D5618" t="s">
        <v>5301</v>
      </c>
      <c r="E5618" s="32">
        <f t="shared" si="261"/>
        <v>45545</v>
      </c>
      <c r="F5618" s="51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5301</v>
      </c>
      <c r="D5619" t="s">
        <v>5302</v>
      </c>
      <c r="E5619" s="32">
        <f t="shared" si="261"/>
        <v>45545</v>
      </c>
      <c r="F5619" s="51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5302</v>
      </c>
      <c r="D5620" t="s">
        <v>5303</v>
      </c>
      <c r="E5620" s="32">
        <f t="shared" si="261"/>
        <v>45545</v>
      </c>
      <c r="F5620" s="51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5303</v>
      </c>
      <c r="D5621" t="s">
        <v>5304</v>
      </c>
      <c r="E5621" s="32">
        <f t="shared" si="261"/>
        <v>45545</v>
      </c>
      <c r="F5621" s="51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5304</v>
      </c>
      <c r="D5622" t="s">
        <v>5305</v>
      </c>
      <c r="E5622" s="32">
        <f t="shared" si="261"/>
        <v>45545</v>
      </c>
      <c r="F5622" s="51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5305</v>
      </c>
      <c r="D5623" t="s">
        <v>5306</v>
      </c>
      <c r="E5623" s="32">
        <f t="shared" si="261"/>
        <v>45545</v>
      </c>
      <c r="F5623" s="51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5306</v>
      </c>
      <c r="D5624" t="s">
        <v>5307</v>
      </c>
      <c r="E5624" s="32">
        <f t="shared" si="261"/>
        <v>45545</v>
      </c>
      <c r="F5624" s="51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5307</v>
      </c>
      <c r="D5625" t="s">
        <v>5308</v>
      </c>
      <c r="E5625" s="32">
        <f t="shared" si="261"/>
        <v>45545</v>
      </c>
      <c r="F5625" s="51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5308</v>
      </c>
      <c r="D5626" t="s">
        <v>5309</v>
      </c>
      <c r="E5626" s="32">
        <f t="shared" si="261"/>
        <v>45545</v>
      </c>
      <c r="F5626" s="51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5309</v>
      </c>
      <c r="D5627" t="s">
        <v>5310</v>
      </c>
      <c r="E5627" s="32">
        <f t="shared" si="261"/>
        <v>45545</v>
      </c>
      <c r="F5627" s="51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5310</v>
      </c>
      <c r="D5628" t="s">
        <v>5311</v>
      </c>
      <c r="E5628" s="32">
        <f t="shared" si="261"/>
        <v>45545</v>
      </c>
      <c r="F5628" s="51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5311</v>
      </c>
      <c r="D5629" t="s">
        <v>5312</v>
      </c>
      <c r="E5629" s="32">
        <f t="shared" si="261"/>
        <v>45545</v>
      </c>
      <c r="F5629" s="51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5312</v>
      </c>
      <c r="D5630" t="s">
        <v>5313</v>
      </c>
      <c r="E5630" s="32">
        <f t="shared" si="261"/>
        <v>45545</v>
      </c>
      <c r="F5630" s="51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5313</v>
      </c>
      <c r="D5631" t="s">
        <v>5314</v>
      </c>
      <c r="E5631" s="32">
        <f t="shared" si="261"/>
        <v>45545</v>
      </c>
      <c r="F5631" s="51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5314</v>
      </c>
      <c r="D5632" t="s">
        <v>5315</v>
      </c>
      <c r="E5632" s="32">
        <f t="shared" si="261"/>
        <v>45545</v>
      </c>
      <c r="F5632" s="51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5315</v>
      </c>
      <c r="D5633" t="s">
        <v>5316</v>
      </c>
      <c r="E5633" s="32">
        <f t="shared" si="261"/>
        <v>45545</v>
      </c>
      <c r="F5633" s="51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5316</v>
      </c>
      <c r="D5634" t="s">
        <v>5317</v>
      </c>
      <c r="E5634" s="32">
        <f t="shared" si="261"/>
        <v>45546</v>
      </c>
      <c r="F5634" s="51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5317</v>
      </c>
      <c r="D5635" t="s">
        <v>5318</v>
      </c>
      <c r="E5635" s="32">
        <f t="shared" si="261"/>
        <v>45546</v>
      </c>
      <c r="F5635" s="51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5318</v>
      </c>
      <c r="D5636" t="s">
        <v>5319</v>
      </c>
      <c r="E5636" s="32">
        <f t="shared" ref="E5636:E5699" si="264">DATE(MID(C5636,2,4),MID(C5636,7,2),MID(C5636,10,2))</f>
        <v>45546</v>
      </c>
      <c r="F5636" s="51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5319</v>
      </c>
      <c r="D5637" t="s">
        <v>5320</v>
      </c>
      <c r="E5637" s="32">
        <f t="shared" si="264"/>
        <v>45546</v>
      </c>
      <c r="F5637" s="51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5320</v>
      </c>
      <c r="D5638" t="s">
        <v>5321</v>
      </c>
      <c r="E5638" s="32">
        <f t="shared" si="264"/>
        <v>45546</v>
      </c>
      <c r="F5638" s="51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5321</v>
      </c>
      <c r="D5639" t="s">
        <v>5322</v>
      </c>
      <c r="E5639" s="32">
        <f t="shared" si="264"/>
        <v>45546</v>
      </c>
      <c r="F5639" s="51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5322</v>
      </c>
      <c r="D5640" t="s">
        <v>5323</v>
      </c>
      <c r="E5640" s="32">
        <f t="shared" si="264"/>
        <v>45546</v>
      </c>
      <c r="F5640" s="51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5323</v>
      </c>
      <c r="D5641" t="s">
        <v>5324</v>
      </c>
      <c r="E5641" s="32">
        <f t="shared" si="264"/>
        <v>45546</v>
      </c>
      <c r="F5641" s="51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5324</v>
      </c>
      <c r="D5642" t="s">
        <v>5325</v>
      </c>
      <c r="E5642" s="32">
        <f t="shared" si="264"/>
        <v>45546</v>
      </c>
      <c r="F5642" s="51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5325</v>
      </c>
      <c r="D5643" t="s">
        <v>5326</v>
      </c>
      <c r="E5643" s="32">
        <f t="shared" si="264"/>
        <v>45546</v>
      </c>
      <c r="F5643" s="51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5326</v>
      </c>
      <c r="D5644" t="s">
        <v>5327</v>
      </c>
      <c r="E5644" s="32">
        <f t="shared" si="264"/>
        <v>45546</v>
      </c>
      <c r="F5644" s="51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5327</v>
      </c>
      <c r="D5645" t="s">
        <v>5328</v>
      </c>
      <c r="E5645" s="32">
        <f t="shared" si="264"/>
        <v>45546</v>
      </c>
      <c r="F5645" s="51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5328</v>
      </c>
      <c r="D5646" t="s">
        <v>5329</v>
      </c>
      <c r="E5646" s="32">
        <f t="shared" si="264"/>
        <v>45546</v>
      </c>
      <c r="F5646" s="51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5329</v>
      </c>
      <c r="D5647" t="s">
        <v>5330</v>
      </c>
      <c r="E5647" s="32">
        <f t="shared" si="264"/>
        <v>45546</v>
      </c>
      <c r="F5647" s="51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5330</v>
      </c>
      <c r="D5648" t="s">
        <v>5331</v>
      </c>
      <c r="E5648" s="32">
        <f t="shared" si="264"/>
        <v>45546</v>
      </c>
      <c r="F5648" s="51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5331</v>
      </c>
      <c r="D5649" t="s">
        <v>5332</v>
      </c>
      <c r="E5649" s="32">
        <f t="shared" si="264"/>
        <v>45546</v>
      </c>
      <c r="F5649" s="51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5332</v>
      </c>
      <c r="D5650" t="s">
        <v>5333</v>
      </c>
      <c r="E5650" s="32">
        <f t="shared" si="264"/>
        <v>45546</v>
      </c>
      <c r="F5650" s="51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5333</v>
      </c>
      <c r="D5651" t="s">
        <v>5334</v>
      </c>
      <c r="E5651" s="32">
        <f t="shared" si="264"/>
        <v>45546</v>
      </c>
      <c r="F5651" s="51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5334</v>
      </c>
      <c r="D5652" t="s">
        <v>5335</v>
      </c>
      <c r="E5652" s="32">
        <f t="shared" si="264"/>
        <v>45546</v>
      </c>
      <c r="F5652" s="51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5335</v>
      </c>
      <c r="D5653" t="s">
        <v>5336</v>
      </c>
      <c r="E5653" s="32">
        <f t="shared" si="264"/>
        <v>45546</v>
      </c>
      <c r="F5653" s="51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5336</v>
      </c>
      <c r="D5654" t="s">
        <v>5337</v>
      </c>
      <c r="E5654" s="32">
        <f t="shared" si="264"/>
        <v>45546</v>
      </c>
      <c r="F5654" s="51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5337</v>
      </c>
      <c r="D5655" t="s">
        <v>5338</v>
      </c>
      <c r="E5655" s="32">
        <f t="shared" si="264"/>
        <v>45546</v>
      </c>
      <c r="F5655" s="51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5338</v>
      </c>
      <c r="D5656" t="s">
        <v>5339</v>
      </c>
      <c r="E5656" s="32">
        <f t="shared" si="264"/>
        <v>45546</v>
      </c>
      <c r="F5656" s="51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5339</v>
      </c>
      <c r="D5657" t="s">
        <v>5340</v>
      </c>
      <c r="E5657" s="32">
        <f t="shared" si="264"/>
        <v>45546</v>
      </c>
      <c r="F5657" s="51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5340</v>
      </c>
      <c r="D5658" t="s">
        <v>5341</v>
      </c>
      <c r="E5658" s="32">
        <f t="shared" si="264"/>
        <v>45546</v>
      </c>
      <c r="F5658" s="51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5341</v>
      </c>
      <c r="D5659" t="s">
        <v>5342</v>
      </c>
      <c r="E5659" s="32">
        <f t="shared" si="264"/>
        <v>45546</v>
      </c>
      <c r="F5659" s="51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5342</v>
      </c>
      <c r="D5660" t="s">
        <v>5343</v>
      </c>
      <c r="E5660" s="32">
        <f t="shared" si="264"/>
        <v>45546</v>
      </c>
      <c r="F5660" s="51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5343</v>
      </c>
      <c r="D5661" t="s">
        <v>5344</v>
      </c>
      <c r="E5661" s="32">
        <f t="shared" si="264"/>
        <v>45546</v>
      </c>
      <c r="F5661" s="51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5344</v>
      </c>
      <c r="D5662" t="s">
        <v>5345</v>
      </c>
      <c r="E5662" s="32">
        <f t="shared" si="264"/>
        <v>45546</v>
      </c>
      <c r="F5662" s="51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5345</v>
      </c>
      <c r="D5663" t="s">
        <v>5346</v>
      </c>
      <c r="E5663" s="32">
        <f t="shared" si="264"/>
        <v>45546</v>
      </c>
      <c r="F5663" s="51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5346</v>
      </c>
      <c r="D5664" t="s">
        <v>5347</v>
      </c>
      <c r="E5664" s="32">
        <f t="shared" si="264"/>
        <v>45546</v>
      </c>
      <c r="F5664" s="51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5347</v>
      </c>
      <c r="D5665" t="s">
        <v>5348</v>
      </c>
      <c r="E5665" s="32">
        <f t="shared" si="264"/>
        <v>45546</v>
      </c>
      <c r="F5665" s="51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5348</v>
      </c>
      <c r="D5666" t="s">
        <v>5349</v>
      </c>
      <c r="E5666" s="32">
        <f t="shared" si="264"/>
        <v>45546</v>
      </c>
      <c r="F5666" s="51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5349</v>
      </c>
      <c r="D5667" t="s">
        <v>5350</v>
      </c>
      <c r="E5667" s="32">
        <f t="shared" si="264"/>
        <v>45546</v>
      </c>
      <c r="F5667" s="51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5350</v>
      </c>
      <c r="D5668" t="s">
        <v>5351</v>
      </c>
      <c r="E5668" s="32">
        <f t="shared" si="264"/>
        <v>45546</v>
      </c>
      <c r="F5668" s="51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5351</v>
      </c>
      <c r="D5669" t="s">
        <v>5352</v>
      </c>
      <c r="E5669" s="32">
        <f t="shared" si="264"/>
        <v>45546</v>
      </c>
      <c r="F5669" s="51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5352</v>
      </c>
      <c r="D5670" t="s">
        <v>5353</v>
      </c>
      <c r="E5670" s="32">
        <f t="shared" si="264"/>
        <v>45546</v>
      </c>
      <c r="F5670" s="51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5353</v>
      </c>
      <c r="D5671" t="s">
        <v>5354</v>
      </c>
      <c r="E5671" s="32">
        <f t="shared" si="264"/>
        <v>45546</v>
      </c>
      <c r="F5671" s="51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5354</v>
      </c>
      <c r="D5672" t="s">
        <v>5355</v>
      </c>
      <c r="E5672" s="32">
        <f t="shared" si="264"/>
        <v>45546</v>
      </c>
      <c r="F5672" s="51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5355</v>
      </c>
      <c r="D5673" t="s">
        <v>5356</v>
      </c>
      <c r="E5673" s="32">
        <f t="shared" si="264"/>
        <v>45546</v>
      </c>
      <c r="F5673" s="51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5356</v>
      </c>
      <c r="D5674" t="s">
        <v>5357</v>
      </c>
      <c r="E5674" s="32">
        <f t="shared" si="264"/>
        <v>45546</v>
      </c>
      <c r="F5674" s="51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5357</v>
      </c>
      <c r="D5675" t="s">
        <v>5358</v>
      </c>
      <c r="E5675" s="32">
        <f t="shared" si="264"/>
        <v>45546</v>
      </c>
      <c r="F5675" s="51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5358</v>
      </c>
      <c r="D5676" t="s">
        <v>5359</v>
      </c>
      <c r="E5676" s="32">
        <f t="shared" si="264"/>
        <v>45546</v>
      </c>
      <c r="F5676" s="51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5359</v>
      </c>
      <c r="D5677" t="s">
        <v>5360</v>
      </c>
      <c r="E5677" s="32">
        <f t="shared" si="264"/>
        <v>45546</v>
      </c>
      <c r="F5677" s="51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5360</v>
      </c>
      <c r="D5678" t="s">
        <v>5361</v>
      </c>
      <c r="E5678" s="32">
        <f t="shared" si="264"/>
        <v>45546</v>
      </c>
      <c r="F5678" s="51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5361</v>
      </c>
      <c r="D5679" t="s">
        <v>5362</v>
      </c>
      <c r="E5679" s="32">
        <f t="shared" si="264"/>
        <v>45546</v>
      </c>
      <c r="F5679" s="51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5362</v>
      </c>
      <c r="D5680" t="s">
        <v>5363</v>
      </c>
      <c r="E5680" s="32">
        <f t="shared" si="264"/>
        <v>45546</v>
      </c>
      <c r="F5680" s="51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5363</v>
      </c>
      <c r="D5681" t="s">
        <v>5364</v>
      </c>
      <c r="E5681" s="32">
        <f t="shared" si="264"/>
        <v>45546</v>
      </c>
      <c r="F5681" s="51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5364</v>
      </c>
      <c r="D5682" t="s">
        <v>5365</v>
      </c>
      <c r="E5682" s="32">
        <f t="shared" si="264"/>
        <v>45547</v>
      </c>
      <c r="F5682" s="51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5365</v>
      </c>
      <c r="D5683" t="s">
        <v>5366</v>
      </c>
      <c r="E5683" s="32">
        <f t="shared" si="264"/>
        <v>45547</v>
      </c>
      <c r="F5683" s="51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5366</v>
      </c>
      <c r="D5684" t="s">
        <v>5367</v>
      </c>
      <c r="E5684" s="32">
        <f t="shared" si="264"/>
        <v>45547</v>
      </c>
      <c r="F5684" s="51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5367</v>
      </c>
      <c r="D5685" t="s">
        <v>5368</v>
      </c>
      <c r="E5685" s="32">
        <f t="shared" si="264"/>
        <v>45547</v>
      </c>
      <c r="F5685" s="51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5368</v>
      </c>
      <c r="D5686" t="s">
        <v>5369</v>
      </c>
      <c r="E5686" s="32">
        <f t="shared" si="264"/>
        <v>45547</v>
      </c>
      <c r="F5686" s="51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5369</v>
      </c>
      <c r="D5687" t="s">
        <v>5370</v>
      </c>
      <c r="E5687" s="32">
        <f t="shared" si="264"/>
        <v>45547</v>
      </c>
      <c r="F5687" s="51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5370</v>
      </c>
      <c r="D5688" t="s">
        <v>5371</v>
      </c>
      <c r="E5688" s="32">
        <f t="shared" si="264"/>
        <v>45547</v>
      </c>
      <c r="F5688" s="51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5371</v>
      </c>
      <c r="D5689" t="s">
        <v>5372</v>
      </c>
      <c r="E5689" s="32">
        <f t="shared" si="264"/>
        <v>45547</v>
      </c>
      <c r="F5689" s="51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5372</v>
      </c>
      <c r="D5690" t="s">
        <v>5373</v>
      </c>
      <c r="E5690" s="32">
        <f t="shared" si="264"/>
        <v>45547</v>
      </c>
      <c r="F5690" s="51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5373</v>
      </c>
      <c r="D5691" t="s">
        <v>5374</v>
      </c>
      <c r="E5691" s="32">
        <f t="shared" si="264"/>
        <v>45547</v>
      </c>
      <c r="F5691" s="51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5374</v>
      </c>
      <c r="D5692" t="s">
        <v>5375</v>
      </c>
      <c r="E5692" s="32">
        <f t="shared" si="264"/>
        <v>45547</v>
      </c>
      <c r="F5692" s="51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5375</v>
      </c>
      <c r="D5693" t="s">
        <v>5376</v>
      </c>
      <c r="E5693" s="32">
        <f t="shared" si="264"/>
        <v>45547</v>
      </c>
      <c r="F5693" s="51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5376</v>
      </c>
      <c r="D5694" t="s">
        <v>5377</v>
      </c>
      <c r="E5694" s="32">
        <f t="shared" si="264"/>
        <v>45547</v>
      </c>
      <c r="F5694" s="51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5377</v>
      </c>
      <c r="D5695" t="s">
        <v>5378</v>
      </c>
      <c r="E5695" s="32">
        <f t="shared" si="264"/>
        <v>45547</v>
      </c>
      <c r="F5695" s="51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5378</v>
      </c>
      <c r="D5696" t="s">
        <v>5379</v>
      </c>
      <c r="E5696" s="32">
        <f t="shared" si="264"/>
        <v>45547</v>
      </c>
      <c r="F5696" s="51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5379</v>
      </c>
      <c r="D5697" t="s">
        <v>5380</v>
      </c>
      <c r="E5697" s="32">
        <f t="shared" si="264"/>
        <v>45547</v>
      </c>
      <c r="F5697" s="51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5380</v>
      </c>
      <c r="D5698" t="s">
        <v>5381</v>
      </c>
      <c r="E5698" s="32">
        <f t="shared" si="264"/>
        <v>45547</v>
      </c>
      <c r="F5698" s="51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5381</v>
      </c>
      <c r="D5699" t="s">
        <v>5382</v>
      </c>
      <c r="E5699" s="32">
        <f t="shared" si="264"/>
        <v>45547</v>
      </c>
      <c r="F5699" s="51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5382</v>
      </c>
      <c r="D5700" t="s">
        <v>5383</v>
      </c>
      <c r="E5700" s="32">
        <f t="shared" ref="E5700:E5763" si="267">DATE(MID(C5700,2,4),MID(C5700,7,2),MID(C5700,10,2))</f>
        <v>45547</v>
      </c>
      <c r="F5700" s="51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5383</v>
      </c>
      <c r="D5701" t="s">
        <v>5384</v>
      </c>
      <c r="E5701" s="32">
        <f t="shared" si="267"/>
        <v>45547</v>
      </c>
      <c r="F5701" s="51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5384</v>
      </c>
      <c r="D5702" t="s">
        <v>5385</v>
      </c>
      <c r="E5702" s="32">
        <f t="shared" si="267"/>
        <v>45547</v>
      </c>
      <c r="F5702" s="51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5385</v>
      </c>
      <c r="D5703" t="s">
        <v>5386</v>
      </c>
      <c r="E5703" s="32">
        <f t="shared" si="267"/>
        <v>45547</v>
      </c>
      <c r="F5703" s="51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5386</v>
      </c>
      <c r="D5704" t="s">
        <v>5387</v>
      </c>
      <c r="E5704" s="32">
        <f t="shared" si="267"/>
        <v>45547</v>
      </c>
      <c r="F5704" s="51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5387</v>
      </c>
      <c r="D5705" t="s">
        <v>5388</v>
      </c>
      <c r="E5705" s="32">
        <f t="shared" si="267"/>
        <v>45547</v>
      </c>
      <c r="F5705" s="51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5388</v>
      </c>
      <c r="D5706" t="s">
        <v>5389</v>
      </c>
      <c r="E5706" s="32">
        <f t="shared" si="267"/>
        <v>45547</v>
      </c>
      <c r="F5706" s="51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5389</v>
      </c>
      <c r="D5707" t="s">
        <v>5390</v>
      </c>
      <c r="E5707" s="32">
        <f t="shared" si="267"/>
        <v>45547</v>
      </c>
      <c r="F5707" s="51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5390</v>
      </c>
      <c r="D5708" t="s">
        <v>5391</v>
      </c>
      <c r="E5708" s="32">
        <f t="shared" si="267"/>
        <v>45547</v>
      </c>
      <c r="F5708" s="51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5391</v>
      </c>
      <c r="D5709" t="s">
        <v>5392</v>
      </c>
      <c r="E5709" s="32">
        <f t="shared" si="267"/>
        <v>45547</v>
      </c>
      <c r="F5709" s="51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5392</v>
      </c>
      <c r="D5710" t="s">
        <v>5393</v>
      </c>
      <c r="E5710" s="32">
        <f t="shared" si="267"/>
        <v>45547</v>
      </c>
      <c r="F5710" s="51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5393</v>
      </c>
      <c r="D5711" t="s">
        <v>5394</v>
      </c>
      <c r="E5711" s="32">
        <f t="shared" si="267"/>
        <v>45547</v>
      </c>
      <c r="F5711" s="51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5394</v>
      </c>
      <c r="D5712" t="s">
        <v>5395</v>
      </c>
      <c r="E5712" s="32">
        <f t="shared" si="267"/>
        <v>45547</v>
      </c>
      <c r="F5712" s="51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5395</v>
      </c>
      <c r="D5713" t="s">
        <v>5396</v>
      </c>
      <c r="E5713" s="32">
        <f t="shared" si="267"/>
        <v>45547</v>
      </c>
      <c r="F5713" s="51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5396</v>
      </c>
      <c r="D5714" t="s">
        <v>5397</v>
      </c>
      <c r="E5714" s="32">
        <f t="shared" si="267"/>
        <v>45547</v>
      </c>
      <c r="F5714" s="51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5397</v>
      </c>
      <c r="D5715" t="s">
        <v>5398</v>
      </c>
      <c r="E5715" s="32">
        <f t="shared" si="267"/>
        <v>45547</v>
      </c>
      <c r="F5715" s="51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5398</v>
      </c>
      <c r="D5716" t="s">
        <v>5399</v>
      </c>
      <c r="E5716" s="32">
        <f t="shared" si="267"/>
        <v>45547</v>
      </c>
      <c r="F5716" s="51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5399</v>
      </c>
      <c r="D5717" t="s">
        <v>5400</v>
      </c>
      <c r="E5717" s="32">
        <f t="shared" si="267"/>
        <v>45547</v>
      </c>
      <c r="F5717" s="51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5400</v>
      </c>
      <c r="D5718" t="s">
        <v>5401</v>
      </c>
      <c r="E5718" s="32">
        <f t="shared" si="267"/>
        <v>45547</v>
      </c>
      <c r="F5718" s="51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5401</v>
      </c>
      <c r="D5719" t="s">
        <v>5402</v>
      </c>
      <c r="E5719" s="32">
        <f t="shared" si="267"/>
        <v>45547</v>
      </c>
      <c r="F5719" s="51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5402</v>
      </c>
      <c r="D5720" t="s">
        <v>5403</v>
      </c>
      <c r="E5720" s="32">
        <f t="shared" si="267"/>
        <v>45547</v>
      </c>
      <c r="F5720" s="51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5403</v>
      </c>
      <c r="D5721" t="s">
        <v>5404</v>
      </c>
      <c r="E5721" s="32">
        <f t="shared" si="267"/>
        <v>45547</v>
      </c>
      <c r="F5721" s="51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5404</v>
      </c>
      <c r="D5722" t="s">
        <v>5405</v>
      </c>
      <c r="E5722" s="32">
        <f t="shared" si="267"/>
        <v>45547</v>
      </c>
      <c r="F5722" s="51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5405</v>
      </c>
      <c r="D5723" t="s">
        <v>5406</v>
      </c>
      <c r="E5723" s="32">
        <f t="shared" si="267"/>
        <v>45547</v>
      </c>
      <c r="F5723" s="51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5406</v>
      </c>
      <c r="D5724" t="s">
        <v>5407</v>
      </c>
      <c r="E5724" s="32">
        <f t="shared" si="267"/>
        <v>45547</v>
      </c>
      <c r="F5724" s="51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5407</v>
      </c>
      <c r="D5725" t="s">
        <v>5408</v>
      </c>
      <c r="E5725" s="32">
        <f t="shared" si="267"/>
        <v>45547</v>
      </c>
      <c r="F5725" s="51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5408</v>
      </c>
      <c r="D5726" t="s">
        <v>5409</v>
      </c>
      <c r="E5726" s="32">
        <f t="shared" si="267"/>
        <v>45547</v>
      </c>
      <c r="F5726" s="51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5409</v>
      </c>
      <c r="D5727" t="s">
        <v>5410</v>
      </c>
      <c r="E5727" s="32">
        <f t="shared" si="267"/>
        <v>45547</v>
      </c>
      <c r="F5727" s="51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5410</v>
      </c>
      <c r="D5728" t="s">
        <v>5411</v>
      </c>
      <c r="E5728" s="32">
        <f t="shared" si="267"/>
        <v>45547</v>
      </c>
      <c r="F5728" s="51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5411</v>
      </c>
      <c r="D5729" t="s">
        <v>5412</v>
      </c>
      <c r="E5729" s="32">
        <f t="shared" si="267"/>
        <v>45547</v>
      </c>
      <c r="F5729" s="51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5412</v>
      </c>
      <c r="D5730" t="s">
        <v>5413</v>
      </c>
      <c r="E5730" s="32">
        <f t="shared" si="267"/>
        <v>45548</v>
      </c>
      <c r="F5730" s="51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5413</v>
      </c>
      <c r="D5731" t="s">
        <v>5414</v>
      </c>
      <c r="E5731" s="32">
        <f t="shared" si="267"/>
        <v>45548</v>
      </c>
      <c r="F5731" s="51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5414</v>
      </c>
      <c r="D5732" t="s">
        <v>5415</v>
      </c>
      <c r="E5732" s="32">
        <f t="shared" si="267"/>
        <v>45548</v>
      </c>
      <c r="F5732" s="51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5415</v>
      </c>
      <c r="D5733" t="s">
        <v>5416</v>
      </c>
      <c r="E5733" s="32">
        <f t="shared" si="267"/>
        <v>45548</v>
      </c>
      <c r="F5733" s="51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5416</v>
      </c>
      <c r="D5734" t="s">
        <v>5417</v>
      </c>
      <c r="E5734" s="32">
        <f t="shared" si="267"/>
        <v>45548</v>
      </c>
      <c r="F5734" s="51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5417</v>
      </c>
      <c r="D5735" t="s">
        <v>5418</v>
      </c>
      <c r="E5735" s="32">
        <f t="shared" si="267"/>
        <v>45548</v>
      </c>
      <c r="F5735" s="51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5418</v>
      </c>
      <c r="D5736" t="s">
        <v>5419</v>
      </c>
      <c r="E5736" s="32">
        <f t="shared" si="267"/>
        <v>45548</v>
      </c>
      <c r="F5736" s="51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5419</v>
      </c>
      <c r="D5737" t="s">
        <v>5420</v>
      </c>
      <c r="E5737" s="32">
        <f t="shared" si="267"/>
        <v>45548</v>
      </c>
      <c r="F5737" s="51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5420</v>
      </c>
      <c r="D5738" t="s">
        <v>5421</v>
      </c>
      <c r="E5738" s="32">
        <f t="shared" si="267"/>
        <v>45548</v>
      </c>
      <c r="F5738" s="51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5421</v>
      </c>
      <c r="D5739" t="s">
        <v>5422</v>
      </c>
      <c r="E5739" s="32">
        <f t="shared" si="267"/>
        <v>45548</v>
      </c>
      <c r="F5739" s="51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5422</v>
      </c>
      <c r="D5740" t="s">
        <v>5423</v>
      </c>
      <c r="E5740" s="32">
        <f t="shared" si="267"/>
        <v>45548</v>
      </c>
      <c r="F5740" s="51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5423</v>
      </c>
      <c r="D5741" t="s">
        <v>5424</v>
      </c>
      <c r="E5741" s="32">
        <f t="shared" si="267"/>
        <v>45548</v>
      </c>
      <c r="F5741" s="51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5424</v>
      </c>
      <c r="D5742" t="s">
        <v>5425</v>
      </c>
      <c r="E5742" s="32">
        <f t="shared" si="267"/>
        <v>45548</v>
      </c>
      <c r="F5742" s="51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5425</v>
      </c>
      <c r="D5743" t="s">
        <v>5426</v>
      </c>
      <c r="E5743" s="32">
        <f t="shared" si="267"/>
        <v>45548</v>
      </c>
      <c r="F5743" s="51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5426</v>
      </c>
      <c r="D5744" t="s">
        <v>5427</v>
      </c>
      <c r="E5744" s="32">
        <f t="shared" si="267"/>
        <v>45548</v>
      </c>
      <c r="F5744" s="51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5427</v>
      </c>
      <c r="D5745" t="s">
        <v>5428</v>
      </c>
      <c r="E5745" s="32">
        <f t="shared" si="267"/>
        <v>45548</v>
      </c>
      <c r="F5745" s="51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5428</v>
      </c>
      <c r="D5746" t="s">
        <v>5429</v>
      </c>
      <c r="E5746" s="32">
        <f t="shared" si="267"/>
        <v>45548</v>
      </c>
      <c r="F5746" s="51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5429</v>
      </c>
      <c r="D5747" t="s">
        <v>5430</v>
      </c>
      <c r="E5747" s="32">
        <f t="shared" si="267"/>
        <v>45548</v>
      </c>
      <c r="F5747" s="51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5430</v>
      </c>
      <c r="D5748" t="s">
        <v>5431</v>
      </c>
      <c r="E5748" s="32">
        <f t="shared" si="267"/>
        <v>45548</v>
      </c>
      <c r="F5748" s="51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5431</v>
      </c>
      <c r="D5749" t="s">
        <v>5432</v>
      </c>
      <c r="E5749" s="32">
        <f t="shared" si="267"/>
        <v>45548</v>
      </c>
      <c r="F5749" s="51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5432</v>
      </c>
      <c r="D5750" t="s">
        <v>5433</v>
      </c>
      <c r="E5750" s="32">
        <f t="shared" si="267"/>
        <v>45548</v>
      </c>
      <c r="F5750" s="51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5433</v>
      </c>
      <c r="D5751" t="s">
        <v>5434</v>
      </c>
      <c r="E5751" s="32">
        <f t="shared" si="267"/>
        <v>45548</v>
      </c>
      <c r="F5751" s="51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5434</v>
      </c>
      <c r="D5752" t="s">
        <v>5435</v>
      </c>
      <c r="E5752" s="32">
        <f t="shared" si="267"/>
        <v>45548</v>
      </c>
      <c r="F5752" s="51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5435</v>
      </c>
      <c r="D5753" t="s">
        <v>5436</v>
      </c>
      <c r="E5753" s="32">
        <f t="shared" si="267"/>
        <v>45548</v>
      </c>
      <c r="F5753" s="51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5436</v>
      </c>
      <c r="D5754" t="s">
        <v>5437</v>
      </c>
      <c r="E5754" s="32">
        <f t="shared" si="267"/>
        <v>45548</v>
      </c>
      <c r="F5754" s="51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5437</v>
      </c>
      <c r="D5755" t="s">
        <v>5438</v>
      </c>
      <c r="E5755" s="32">
        <f t="shared" si="267"/>
        <v>45548</v>
      </c>
      <c r="F5755" s="51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5438</v>
      </c>
      <c r="D5756" t="s">
        <v>5439</v>
      </c>
      <c r="E5756" s="32">
        <f t="shared" si="267"/>
        <v>45548</v>
      </c>
      <c r="F5756" s="51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5439</v>
      </c>
      <c r="D5757" t="s">
        <v>5440</v>
      </c>
      <c r="E5757" s="32">
        <f t="shared" si="267"/>
        <v>45548</v>
      </c>
      <c r="F5757" s="51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5440</v>
      </c>
      <c r="D5758" t="s">
        <v>5441</v>
      </c>
      <c r="E5758" s="32">
        <f t="shared" si="267"/>
        <v>45548</v>
      </c>
      <c r="F5758" s="51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5441</v>
      </c>
      <c r="D5759" t="s">
        <v>5442</v>
      </c>
      <c r="E5759" s="32">
        <f t="shared" si="267"/>
        <v>45548</v>
      </c>
      <c r="F5759" s="51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5442</v>
      </c>
      <c r="D5760" t="s">
        <v>5443</v>
      </c>
      <c r="E5760" s="32">
        <f t="shared" si="267"/>
        <v>45548</v>
      </c>
      <c r="F5760" s="51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5443</v>
      </c>
      <c r="D5761" t="s">
        <v>5444</v>
      </c>
      <c r="E5761" s="32">
        <f t="shared" si="267"/>
        <v>45548</v>
      </c>
      <c r="F5761" s="51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5444</v>
      </c>
      <c r="D5762" t="s">
        <v>5445</v>
      </c>
      <c r="E5762" s="32">
        <f t="shared" si="267"/>
        <v>45548</v>
      </c>
      <c r="F5762" s="51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5445</v>
      </c>
      <c r="D5763" t="s">
        <v>5446</v>
      </c>
      <c r="E5763" s="32">
        <f t="shared" si="267"/>
        <v>45548</v>
      </c>
      <c r="F5763" s="51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5446</v>
      </c>
      <c r="D5764" t="s">
        <v>5447</v>
      </c>
      <c r="E5764" s="32">
        <f t="shared" ref="E5764:E5827" si="270">DATE(MID(C5764,2,4),MID(C5764,7,2),MID(C5764,10,2))</f>
        <v>45548</v>
      </c>
      <c r="F5764" s="51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5447</v>
      </c>
      <c r="D5765" t="s">
        <v>5448</v>
      </c>
      <c r="E5765" s="32">
        <f t="shared" si="270"/>
        <v>45548</v>
      </c>
      <c r="F5765" s="51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5448</v>
      </c>
      <c r="D5766" t="s">
        <v>5449</v>
      </c>
      <c r="E5766" s="32">
        <f t="shared" si="270"/>
        <v>45548</v>
      </c>
      <c r="F5766" s="51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5449</v>
      </c>
      <c r="D5767" t="s">
        <v>5450</v>
      </c>
      <c r="E5767" s="32">
        <f t="shared" si="270"/>
        <v>45548</v>
      </c>
      <c r="F5767" s="51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5450</v>
      </c>
      <c r="D5768" t="s">
        <v>5451</v>
      </c>
      <c r="E5768" s="32">
        <f t="shared" si="270"/>
        <v>45548</v>
      </c>
      <c r="F5768" s="51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5451</v>
      </c>
      <c r="D5769" t="s">
        <v>5452</v>
      </c>
      <c r="E5769" s="32">
        <f t="shared" si="270"/>
        <v>45548</v>
      </c>
      <c r="F5769" s="51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5452</v>
      </c>
      <c r="D5770" t="s">
        <v>5453</v>
      </c>
      <c r="E5770" s="32">
        <f t="shared" si="270"/>
        <v>45548</v>
      </c>
      <c r="F5770" s="51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5453</v>
      </c>
      <c r="D5771" t="s">
        <v>5454</v>
      </c>
      <c r="E5771" s="32">
        <f t="shared" si="270"/>
        <v>45548</v>
      </c>
      <c r="F5771" s="51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5454</v>
      </c>
      <c r="D5772" t="s">
        <v>5455</v>
      </c>
      <c r="E5772" s="32">
        <f t="shared" si="270"/>
        <v>45548</v>
      </c>
      <c r="F5772" s="51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5455</v>
      </c>
      <c r="D5773" t="s">
        <v>5456</v>
      </c>
      <c r="E5773" s="32">
        <f t="shared" si="270"/>
        <v>45548</v>
      </c>
      <c r="F5773" s="51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5456</v>
      </c>
      <c r="D5774" t="s">
        <v>5457</v>
      </c>
      <c r="E5774" s="32">
        <f t="shared" si="270"/>
        <v>45548</v>
      </c>
      <c r="F5774" s="51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5457</v>
      </c>
      <c r="D5775" t="s">
        <v>5458</v>
      </c>
      <c r="E5775" s="32">
        <f t="shared" si="270"/>
        <v>45548</v>
      </c>
      <c r="F5775" s="51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5458</v>
      </c>
      <c r="D5776" t="s">
        <v>5459</v>
      </c>
      <c r="E5776" s="32">
        <f t="shared" si="270"/>
        <v>45548</v>
      </c>
      <c r="F5776" s="51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5459</v>
      </c>
      <c r="D5777" t="s">
        <v>5460</v>
      </c>
      <c r="E5777" s="32">
        <f t="shared" si="270"/>
        <v>45548</v>
      </c>
      <c r="F5777" s="51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5460</v>
      </c>
      <c r="D5778" t="s">
        <v>5461</v>
      </c>
      <c r="E5778" s="32">
        <f t="shared" si="270"/>
        <v>45549</v>
      </c>
      <c r="F5778" s="51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5461</v>
      </c>
      <c r="D5779" t="s">
        <v>5462</v>
      </c>
      <c r="E5779" s="32">
        <f t="shared" si="270"/>
        <v>45549</v>
      </c>
      <c r="F5779" s="51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5462</v>
      </c>
      <c r="D5780" t="s">
        <v>5463</v>
      </c>
      <c r="E5780" s="32">
        <f t="shared" si="270"/>
        <v>45549</v>
      </c>
      <c r="F5780" s="51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5463</v>
      </c>
      <c r="D5781" t="s">
        <v>5464</v>
      </c>
      <c r="E5781" s="32">
        <f t="shared" si="270"/>
        <v>45549</v>
      </c>
      <c r="F5781" s="51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5464</v>
      </c>
      <c r="D5782" t="s">
        <v>5465</v>
      </c>
      <c r="E5782" s="32">
        <f t="shared" si="270"/>
        <v>45549</v>
      </c>
      <c r="F5782" s="51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5465</v>
      </c>
      <c r="D5783" t="s">
        <v>5466</v>
      </c>
      <c r="E5783" s="32">
        <f t="shared" si="270"/>
        <v>45549</v>
      </c>
      <c r="F5783" s="51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5466</v>
      </c>
      <c r="D5784" t="s">
        <v>5467</v>
      </c>
      <c r="E5784" s="32">
        <f t="shared" si="270"/>
        <v>45549</v>
      </c>
      <c r="F5784" s="51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5467</v>
      </c>
      <c r="D5785" t="s">
        <v>5468</v>
      </c>
      <c r="E5785" s="32">
        <f t="shared" si="270"/>
        <v>45549</v>
      </c>
      <c r="F5785" s="51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5468</v>
      </c>
      <c r="D5786" t="s">
        <v>5469</v>
      </c>
      <c r="E5786" s="32">
        <f t="shared" si="270"/>
        <v>45549</v>
      </c>
      <c r="F5786" s="51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5469</v>
      </c>
      <c r="D5787" t="s">
        <v>5470</v>
      </c>
      <c r="E5787" s="32">
        <f t="shared" si="270"/>
        <v>45549</v>
      </c>
      <c r="F5787" s="51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5470</v>
      </c>
      <c r="D5788" t="s">
        <v>5471</v>
      </c>
      <c r="E5788" s="32">
        <f t="shared" si="270"/>
        <v>45549</v>
      </c>
      <c r="F5788" s="51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5471</v>
      </c>
      <c r="D5789" t="s">
        <v>5472</v>
      </c>
      <c r="E5789" s="32">
        <f t="shared" si="270"/>
        <v>45549</v>
      </c>
      <c r="F5789" s="51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5472</v>
      </c>
      <c r="D5790" t="s">
        <v>5473</v>
      </c>
      <c r="E5790" s="32">
        <f t="shared" si="270"/>
        <v>45549</v>
      </c>
      <c r="F5790" s="51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5473</v>
      </c>
      <c r="D5791" t="s">
        <v>5474</v>
      </c>
      <c r="E5791" s="32">
        <f t="shared" si="270"/>
        <v>45549</v>
      </c>
      <c r="F5791" s="51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5474</v>
      </c>
      <c r="D5792" t="s">
        <v>5475</v>
      </c>
      <c r="E5792" s="32">
        <f t="shared" si="270"/>
        <v>45549</v>
      </c>
      <c r="F5792" s="51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5475</v>
      </c>
      <c r="D5793" t="s">
        <v>5476</v>
      </c>
      <c r="E5793" s="32">
        <f t="shared" si="270"/>
        <v>45549</v>
      </c>
      <c r="F5793" s="51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5476</v>
      </c>
      <c r="D5794" t="s">
        <v>5477</v>
      </c>
      <c r="E5794" s="32">
        <f t="shared" si="270"/>
        <v>45549</v>
      </c>
      <c r="F5794" s="51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5477</v>
      </c>
      <c r="D5795" t="s">
        <v>5478</v>
      </c>
      <c r="E5795" s="32">
        <f t="shared" si="270"/>
        <v>45549</v>
      </c>
      <c r="F5795" s="51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5478</v>
      </c>
      <c r="D5796" t="s">
        <v>5479</v>
      </c>
      <c r="E5796" s="32">
        <f t="shared" si="270"/>
        <v>45549</v>
      </c>
      <c r="F5796" s="51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5479</v>
      </c>
      <c r="D5797" t="s">
        <v>5480</v>
      </c>
      <c r="E5797" s="32">
        <f t="shared" si="270"/>
        <v>45549</v>
      </c>
      <c r="F5797" s="51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5480</v>
      </c>
      <c r="D5798" t="s">
        <v>5481</v>
      </c>
      <c r="E5798" s="32">
        <f t="shared" si="270"/>
        <v>45549</v>
      </c>
      <c r="F5798" s="51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5481</v>
      </c>
      <c r="D5799" t="s">
        <v>5482</v>
      </c>
      <c r="E5799" s="32">
        <f t="shared" si="270"/>
        <v>45549</v>
      </c>
      <c r="F5799" s="51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5482</v>
      </c>
      <c r="D5800" t="s">
        <v>5483</v>
      </c>
      <c r="E5800" s="32">
        <f t="shared" si="270"/>
        <v>45549</v>
      </c>
      <c r="F5800" s="51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5483</v>
      </c>
      <c r="D5801" t="s">
        <v>5484</v>
      </c>
      <c r="E5801" s="32">
        <f t="shared" si="270"/>
        <v>45549</v>
      </c>
      <c r="F5801" s="51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5484</v>
      </c>
      <c r="D5802" t="s">
        <v>5485</v>
      </c>
      <c r="E5802" s="32">
        <f t="shared" si="270"/>
        <v>45549</v>
      </c>
      <c r="F5802" s="51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5485</v>
      </c>
      <c r="D5803" t="s">
        <v>5486</v>
      </c>
      <c r="E5803" s="32">
        <f t="shared" si="270"/>
        <v>45549</v>
      </c>
      <c r="F5803" s="51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5486</v>
      </c>
      <c r="D5804" t="s">
        <v>5487</v>
      </c>
      <c r="E5804" s="32">
        <f t="shared" si="270"/>
        <v>45549</v>
      </c>
      <c r="F5804" s="51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5487</v>
      </c>
      <c r="D5805" t="s">
        <v>5488</v>
      </c>
      <c r="E5805" s="32">
        <f t="shared" si="270"/>
        <v>45549</v>
      </c>
      <c r="F5805" s="51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5488</v>
      </c>
      <c r="D5806" t="s">
        <v>5489</v>
      </c>
      <c r="E5806" s="32">
        <f t="shared" si="270"/>
        <v>45549</v>
      </c>
      <c r="F5806" s="51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5489</v>
      </c>
      <c r="D5807" t="s">
        <v>5490</v>
      </c>
      <c r="E5807" s="32">
        <f t="shared" si="270"/>
        <v>45549</v>
      </c>
      <c r="F5807" s="51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5490</v>
      </c>
      <c r="D5808" t="s">
        <v>5491</v>
      </c>
      <c r="E5808" s="32">
        <f t="shared" si="270"/>
        <v>45549</v>
      </c>
      <c r="F5808" s="51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5491</v>
      </c>
      <c r="D5809" t="s">
        <v>5492</v>
      </c>
      <c r="E5809" s="32">
        <f t="shared" si="270"/>
        <v>45549</v>
      </c>
      <c r="F5809" s="51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5492</v>
      </c>
      <c r="D5810" t="s">
        <v>5493</v>
      </c>
      <c r="E5810" s="32">
        <f t="shared" si="270"/>
        <v>45549</v>
      </c>
      <c r="F5810" s="51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5493</v>
      </c>
      <c r="D5811" t="s">
        <v>5494</v>
      </c>
      <c r="E5811" s="32">
        <f t="shared" si="270"/>
        <v>45549</v>
      </c>
      <c r="F5811" s="51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5494</v>
      </c>
      <c r="D5812" t="s">
        <v>5495</v>
      </c>
      <c r="E5812" s="32">
        <f t="shared" si="270"/>
        <v>45549</v>
      </c>
      <c r="F5812" s="51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5495</v>
      </c>
      <c r="D5813" t="s">
        <v>5496</v>
      </c>
      <c r="E5813" s="32">
        <f t="shared" si="270"/>
        <v>45549</v>
      </c>
      <c r="F5813" s="51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5496</v>
      </c>
      <c r="D5814" t="s">
        <v>5497</v>
      </c>
      <c r="E5814" s="32">
        <f t="shared" si="270"/>
        <v>45549</v>
      </c>
      <c r="F5814" s="51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5497</v>
      </c>
      <c r="D5815" t="s">
        <v>5498</v>
      </c>
      <c r="E5815" s="32">
        <f t="shared" si="270"/>
        <v>45549</v>
      </c>
      <c r="F5815" s="51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5498</v>
      </c>
      <c r="D5816" t="s">
        <v>5499</v>
      </c>
      <c r="E5816" s="32">
        <f t="shared" si="270"/>
        <v>45549</v>
      </c>
      <c r="F5816" s="51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5499</v>
      </c>
      <c r="D5817" t="s">
        <v>5500</v>
      </c>
      <c r="E5817" s="32">
        <f t="shared" si="270"/>
        <v>45549</v>
      </c>
      <c r="F5817" s="51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5500</v>
      </c>
      <c r="D5818" t="s">
        <v>5501</v>
      </c>
      <c r="E5818" s="32">
        <f t="shared" si="270"/>
        <v>45549</v>
      </c>
      <c r="F5818" s="51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5501</v>
      </c>
      <c r="D5819" t="s">
        <v>5502</v>
      </c>
      <c r="E5819" s="32">
        <f t="shared" si="270"/>
        <v>45549</v>
      </c>
      <c r="F5819" s="51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5502</v>
      </c>
      <c r="D5820" t="s">
        <v>5503</v>
      </c>
      <c r="E5820" s="32">
        <f t="shared" si="270"/>
        <v>45549</v>
      </c>
      <c r="F5820" s="51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5503</v>
      </c>
      <c r="D5821" t="s">
        <v>5504</v>
      </c>
      <c r="E5821" s="32">
        <f t="shared" si="270"/>
        <v>45549</v>
      </c>
      <c r="F5821" s="51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5504</v>
      </c>
      <c r="D5822" t="s">
        <v>5505</v>
      </c>
      <c r="E5822" s="32">
        <f t="shared" si="270"/>
        <v>45549</v>
      </c>
      <c r="F5822" s="51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5505</v>
      </c>
      <c r="D5823" t="s">
        <v>5506</v>
      </c>
      <c r="E5823" s="32">
        <f t="shared" si="270"/>
        <v>45549</v>
      </c>
      <c r="F5823" s="51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5506</v>
      </c>
      <c r="D5824" t="s">
        <v>5507</v>
      </c>
      <c r="E5824" s="32">
        <f t="shared" si="270"/>
        <v>45549</v>
      </c>
      <c r="F5824" s="51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5507</v>
      </c>
      <c r="D5825" t="s">
        <v>5508</v>
      </c>
      <c r="E5825" s="32">
        <f t="shared" si="270"/>
        <v>45549</v>
      </c>
      <c r="F5825" s="51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5508</v>
      </c>
      <c r="D5826" t="s">
        <v>5509</v>
      </c>
      <c r="E5826" s="32">
        <f t="shared" si="270"/>
        <v>45550</v>
      </c>
      <c r="F5826" s="51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5509</v>
      </c>
      <c r="D5827" t="s">
        <v>5510</v>
      </c>
      <c r="E5827" s="32">
        <f t="shared" si="270"/>
        <v>45550</v>
      </c>
      <c r="F5827" s="51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5510</v>
      </c>
      <c r="D5828" t="s">
        <v>5511</v>
      </c>
      <c r="E5828" s="32">
        <f t="shared" ref="E5828:E5891" si="273">DATE(MID(C5828,2,4),MID(C5828,7,2),MID(C5828,10,2))</f>
        <v>45550</v>
      </c>
      <c r="F5828" s="51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5511</v>
      </c>
      <c r="D5829" t="s">
        <v>5512</v>
      </c>
      <c r="E5829" s="32">
        <f t="shared" si="273"/>
        <v>45550</v>
      </c>
      <c r="F5829" s="51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5512</v>
      </c>
      <c r="D5830" t="s">
        <v>5513</v>
      </c>
      <c r="E5830" s="32">
        <f t="shared" si="273"/>
        <v>45550</v>
      </c>
      <c r="F5830" s="51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5513</v>
      </c>
      <c r="D5831" t="s">
        <v>5514</v>
      </c>
      <c r="E5831" s="32">
        <f t="shared" si="273"/>
        <v>45550</v>
      </c>
      <c r="F5831" s="51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5514</v>
      </c>
      <c r="D5832" t="s">
        <v>5515</v>
      </c>
      <c r="E5832" s="32">
        <f t="shared" si="273"/>
        <v>45550</v>
      </c>
      <c r="F5832" s="51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5515</v>
      </c>
      <c r="D5833" t="s">
        <v>5516</v>
      </c>
      <c r="E5833" s="32">
        <f t="shared" si="273"/>
        <v>45550</v>
      </c>
      <c r="F5833" s="51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5516</v>
      </c>
      <c r="D5834" t="s">
        <v>5517</v>
      </c>
      <c r="E5834" s="32">
        <f t="shared" si="273"/>
        <v>45550</v>
      </c>
      <c r="F5834" s="51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5517</v>
      </c>
      <c r="D5835" t="s">
        <v>5518</v>
      </c>
      <c r="E5835" s="32">
        <f t="shared" si="273"/>
        <v>45550</v>
      </c>
      <c r="F5835" s="51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5518</v>
      </c>
      <c r="D5836" t="s">
        <v>5519</v>
      </c>
      <c r="E5836" s="32">
        <f t="shared" si="273"/>
        <v>45550</v>
      </c>
      <c r="F5836" s="51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5519</v>
      </c>
      <c r="D5837" t="s">
        <v>5520</v>
      </c>
      <c r="E5837" s="32">
        <f t="shared" si="273"/>
        <v>45550</v>
      </c>
      <c r="F5837" s="51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5520</v>
      </c>
      <c r="D5838" t="s">
        <v>5521</v>
      </c>
      <c r="E5838" s="32">
        <f t="shared" si="273"/>
        <v>45550</v>
      </c>
      <c r="F5838" s="51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5521</v>
      </c>
      <c r="D5839" t="s">
        <v>5522</v>
      </c>
      <c r="E5839" s="32">
        <f t="shared" si="273"/>
        <v>45550</v>
      </c>
      <c r="F5839" s="51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5522</v>
      </c>
      <c r="D5840" t="s">
        <v>5523</v>
      </c>
      <c r="E5840" s="32">
        <f t="shared" si="273"/>
        <v>45550</v>
      </c>
      <c r="F5840" s="51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5523</v>
      </c>
      <c r="D5841" t="s">
        <v>5524</v>
      </c>
      <c r="E5841" s="32">
        <f t="shared" si="273"/>
        <v>45550</v>
      </c>
      <c r="F5841" s="51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5524</v>
      </c>
      <c r="D5842" t="s">
        <v>5525</v>
      </c>
      <c r="E5842" s="32">
        <f t="shared" si="273"/>
        <v>45550</v>
      </c>
      <c r="F5842" s="51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5525</v>
      </c>
      <c r="D5843" t="s">
        <v>5526</v>
      </c>
      <c r="E5843" s="32">
        <f t="shared" si="273"/>
        <v>45550</v>
      </c>
      <c r="F5843" s="51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5526</v>
      </c>
      <c r="D5844" t="s">
        <v>5527</v>
      </c>
      <c r="E5844" s="32">
        <f t="shared" si="273"/>
        <v>45550</v>
      </c>
      <c r="F5844" s="51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5527</v>
      </c>
      <c r="D5845" t="s">
        <v>5528</v>
      </c>
      <c r="E5845" s="32">
        <f t="shared" si="273"/>
        <v>45550</v>
      </c>
      <c r="F5845" s="51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5528</v>
      </c>
      <c r="D5846" t="s">
        <v>5529</v>
      </c>
      <c r="E5846" s="32">
        <f t="shared" si="273"/>
        <v>45550</v>
      </c>
      <c r="F5846" s="51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5529</v>
      </c>
      <c r="D5847" t="s">
        <v>5530</v>
      </c>
      <c r="E5847" s="32">
        <f t="shared" si="273"/>
        <v>45550</v>
      </c>
      <c r="F5847" s="51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5530</v>
      </c>
      <c r="D5848" t="s">
        <v>5531</v>
      </c>
      <c r="E5848" s="32">
        <f t="shared" si="273"/>
        <v>45550</v>
      </c>
      <c r="F5848" s="51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5531</v>
      </c>
      <c r="D5849" t="s">
        <v>5532</v>
      </c>
      <c r="E5849" s="32">
        <f t="shared" si="273"/>
        <v>45550</v>
      </c>
      <c r="F5849" s="51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5532</v>
      </c>
      <c r="D5850" t="s">
        <v>5533</v>
      </c>
      <c r="E5850" s="32">
        <f t="shared" si="273"/>
        <v>45550</v>
      </c>
      <c r="F5850" s="51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5533</v>
      </c>
      <c r="D5851" t="s">
        <v>5534</v>
      </c>
      <c r="E5851" s="32">
        <f t="shared" si="273"/>
        <v>45550</v>
      </c>
      <c r="F5851" s="51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5534</v>
      </c>
      <c r="D5852" t="s">
        <v>5535</v>
      </c>
      <c r="E5852" s="32">
        <f t="shared" si="273"/>
        <v>45550</v>
      </c>
      <c r="F5852" s="51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5535</v>
      </c>
      <c r="D5853" t="s">
        <v>5536</v>
      </c>
      <c r="E5853" s="32">
        <f t="shared" si="273"/>
        <v>45550</v>
      </c>
      <c r="F5853" s="51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5536</v>
      </c>
      <c r="D5854" t="s">
        <v>5537</v>
      </c>
      <c r="E5854" s="32">
        <f t="shared" si="273"/>
        <v>45550</v>
      </c>
      <c r="F5854" s="51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5537</v>
      </c>
      <c r="D5855" t="s">
        <v>5538</v>
      </c>
      <c r="E5855" s="32">
        <f t="shared" si="273"/>
        <v>45550</v>
      </c>
      <c r="F5855" s="51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5538</v>
      </c>
      <c r="D5856" t="s">
        <v>5539</v>
      </c>
      <c r="E5856" s="32">
        <f t="shared" si="273"/>
        <v>45550</v>
      </c>
      <c r="F5856" s="51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5539</v>
      </c>
      <c r="D5857" t="s">
        <v>5540</v>
      </c>
      <c r="E5857" s="32">
        <f t="shared" si="273"/>
        <v>45550</v>
      </c>
      <c r="F5857" s="51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5540</v>
      </c>
      <c r="D5858" t="s">
        <v>5541</v>
      </c>
      <c r="E5858" s="32">
        <f t="shared" si="273"/>
        <v>45550</v>
      </c>
      <c r="F5858" s="51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5541</v>
      </c>
      <c r="D5859" t="s">
        <v>5542</v>
      </c>
      <c r="E5859" s="32">
        <f t="shared" si="273"/>
        <v>45550</v>
      </c>
      <c r="F5859" s="51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5542</v>
      </c>
      <c r="D5860" t="s">
        <v>5543</v>
      </c>
      <c r="E5860" s="32">
        <f t="shared" si="273"/>
        <v>45550</v>
      </c>
      <c r="F5860" s="51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5543</v>
      </c>
      <c r="D5861" t="s">
        <v>5544</v>
      </c>
      <c r="E5861" s="32">
        <f t="shared" si="273"/>
        <v>45550</v>
      </c>
      <c r="F5861" s="51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5544</v>
      </c>
      <c r="D5862" t="s">
        <v>5545</v>
      </c>
      <c r="E5862" s="32">
        <f t="shared" si="273"/>
        <v>45550</v>
      </c>
      <c r="F5862" s="51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5545</v>
      </c>
      <c r="D5863" t="s">
        <v>5546</v>
      </c>
      <c r="E5863" s="32">
        <f t="shared" si="273"/>
        <v>45550</v>
      </c>
      <c r="F5863" s="51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5546</v>
      </c>
      <c r="D5864" t="s">
        <v>5547</v>
      </c>
      <c r="E5864" s="32">
        <f t="shared" si="273"/>
        <v>45550</v>
      </c>
      <c r="F5864" s="51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5547</v>
      </c>
      <c r="D5865" t="s">
        <v>5548</v>
      </c>
      <c r="E5865" s="32">
        <f t="shared" si="273"/>
        <v>45550</v>
      </c>
      <c r="F5865" s="51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5548</v>
      </c>
      <c r="D5866" t="s">
        <v>5549</v>
      </c>
      <c r="E5866" s="32">
        <f t="shared" si="273"/>
        <v>45550</v>
      </c>
      <c r="F5866" s="51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5549</v>
      </c>
      <c r="D5867" t="s">
        <v>5550</v>
      </c>
      <c r="E5867" s="32">
        <f t="shared" si="273"/>
        <v>45550</v>
      </c>
      <c r="F5867" s="51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5550</v>
      </c>
      <c r="D5868" t="s">
        <v>5551</v>
      </c>
      <c r="E5868" s="32">
        <f t="shared" si="273"/>
        <v>45550</v>
      </c>
      <c r="F5868" s="51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5551</v>
      </c>
      <c r="D5869" t="s">
        <v>5552</v>
      </c>
      <c r="E5869" s="32">
        <f t="shared" si="273"/>
        <v>45550</v>
      </c>
      <c r="F5869" s="51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5552</v>
      </c>
      <c r="D5870" t="s">
        <v>5553</v>
      </c>
      <c r="E5870" s="32">
        <f t="shared" si="273"/>
        <v>45550</v>
      </c>
      <c r="F5870" s="51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5553</v>
      </c>
      <c r="D5871" t="s">
        <v>5554</v>
      </c>
      <c r="E5871" s="32">
        <f t="shared" si="273"/>
        <v>45550</v>
      </c>
      <c r="F5871" s="51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5554</v>
      </c>
      <c r="D5872" t="s">
        <v>5555</v>
      </c>
      <c r="E5872" s="32">
        <f t="shared" si="273"/>
        <v>45550</v>
      </c>
      <c r="F5872" s="51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5555</v>
      </c>
      <c r="D5873" t="s">
        <v>5556</v>
      </c>
      <c r="E5873" s="32">
        <f t="shared" si="273"/>
        <v>45550</v>
      </c>
      <c r="F5873" s="51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5556</v>
      </c>
      <c r="D5874" t="s">
        <v>5557</v>
      </c>
      <c r="E5874" s="32">
        <f t="shared" si="273"/>
        <v>45551</v>
      </c>
      <c r="F5874" s="51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5557</v>
      </c>
      <c r="D5875" t="s">
        <v>5558</v>
      </c>
      <c r="E5875" s="32">
        <f t="shared" si="273"/>
        <v>45551</v>
      </c>
      <c r="F5875" s="51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5558</v>
      </c>
      <c r="D5876" t="s">
        <v>5559</v>
      </c>
      <c r="E5876" s="32">
        <f t="shared" si="273"/>
        <v>45551</v>
      </c>
      <c r="F5876" s="51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5559</v>
      </c>
      <c r="D5877" t="s">
        <v>5560</v>
      </c>
      <c r="E5877" s="32">
        <f t="shared" si="273"/>
        <v>45551</v>
      </c>
      <c r="F5877" s="51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5560</v>
      </c>
      <c r="D5878" t="s">
        <v>5561</v>
      </c>
      <c r="E5878" s="32">
        <f t="shared" si="273"/>
        <v>45551</v>
      </c>
      <c r="F5878" s="51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5561</v>
      </c>
      <c r="D5879" t="s">
        <v>5562</v>
      </c>
      <c r="E5879" s="32">
        <f t="shared" si="273"/>
        <v>45551</v>
      </c>
      <c r="F5879" s="51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5562</v>
      </c>
      <c r="D5880" t="s">
        <v>5563</v>
      </c>
      <c r="E5880" s="32">
        <f t="shared" si="273"/>
        <v>45551</v>
      </c>
      <c r="F5880" s="51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5563</v>
      </c>
      <c r="D5881" t="s">
        <v>5564</v>
      </c>
      <c r="E5881" s="32">
        <f t="shared" si="273"/>
        <v>45551</v>
      </c>
      <c r="F5881" s="51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5564</v>
      </c>
      <c r="D5882" t="s">
        <v>5565</v>
      </c>
      <c r="E5882" s="32">
        <f t="shared" si="273"/>
        <v>45551</v>
      </c>
      <c r="F5882" s="51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5565</v>
      </c>
      <c r="D5883" t="s">
        <v>5566</v>
      </c>
      <c r="E5883" s="32">
        <f t="shared" si="273"/>
        <v>45551</v>
      </c>
      <c r="F5883" s="51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5566</v>
      </c>
      <c r="D5884" t="s">
        <v>5567</v>
      </c>
      <c r="E5884" s="32">
        <f t="shared" si="273"/>
        <v>45551</v>
      </c>
      <c r="F5884" s="51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5567</v>
      </c>
      <c r="D5885" t="s">
        <v>5568</v>
      </c>
      <c r="E5885" s="32">
        <f t="shared" si="273"/>
        <v>45551</v>
      </c>
      <c r="F5885" s="51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5568</v>
      </c>
      <c r="D5886" t="s">
        <v>5569</v>
      </c>
      <c r="E5886" s="32">
        <f t="shared" si="273"/>
        <v>45551</v>
      </c>
      <c r="F5886" s="51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5569</v>
      </c>
      <c r="D5887" t="s">
        <v>5570</v>
      </c>
      <c r="E5887" s="32">
        <f t="shared" si="273"/>
        <v>45551</v>
      </c>
      <c r="F5887" s="51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5570</v>
      </c>
      <c r="D5888" t="s">
        <v>5571</v>
      </c>
      <c r="E5888" s="32">
        <f t="shared" si="273"/>
        <v>45551</v>
      </c>
      <c r="F5888" s="51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5571</v>
      </c>
      <c r="D5889" t="s">
        <v>5572</v>
      </c>
      <c r="E5889" s="32">
        <f t="shared" si="273"/>
        <v>45551</v>
      </c>
      <c r="F5889" s="51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5572</v>
      </c>
      <c r="D5890" t="s">
        <v>5573</v>
      </c>
      <c r="E5890" s="32">
        <f t="shared" si="273"/>
        <v>45551</v>
      </c>
      <c r="F5890" s="51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5573</v>
      </c>
      <c r="D5891" t="s">
        <v>5574</v>
      </c>
      <c r="E5891" s="32">
        <f t="shared" si="273"/>
        <v>45551</v>
      </c>
      <c r="F5891" s="51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5574</v>
      </c>
      <c r="D5892" t="s">
        <v>5575</v>
      </c>
      <c r="E5892" s="32">
        <f t="shared" ref="E5892:E5955" si="276">DATE(MID(C5892,2,4),MID(C5892,7,2),MID(C5892,10,2))</f>
        <v>45551</v>
      </c>
      <c r="F5892" s="51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5575</v>
      </c>
      <c r="D5893" t="s">
        <v>5576</v>
      </c>
      <c r="E5893" s="32">
        <f t="shared" si="276"/>
        <v>45551</v>
      </c>
      <c r="F5893" s="51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5576</v>
      </c>
      <c r="D5894" t="s">
        <v>5577</v>
      </c>
      <c r="E5894" s="32">
        <f t="shared" si="276"/>
        <v>45551</v>
      </c>
      <c r="F5894" s="51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5577</v>
      </c>
      <c r="D5895" t="s">
        <v>5578</v>
      </c>
      <c r="E5895" s="32">
        <f t="shared" si="276"/>
        <v>45551</v>
      </c>
      <c r="F5895" s="51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5578</v>
      </c>
      <c r="D5896" t="s">
        <v>5579</v>
      </c>
      <c r="E5896" s="32">
        <f t="shared" si="276"/>
        <v>45551</v>
      </c>
      <c r="F5896" s="51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5579</v>
      </c>
      <c r="D5897" t="s">
        <v>5580</v>
      </c>
      <c r="E5897" s="32">
        <f t="shared" si="276"/>
        <v>45551</v>
      </c>
      <c r="F5897" s="51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5580</v>
      </c>
      <c r="D5898" t="s">
        <v>5581</v>
      </c>
      <c r="E5898" s="32">
        <f t="shared" si="276"/>
        <v>45551</v>
      </c>
      <c r="F5898" s="51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5581</v>
      </c>
      <c r="D5899" t="s">
        <v>5582</v>
      </c>
      <c r="E5899" s="32">
        <f t="shared" si="276"/>
        <v>45551</v>
      </c>
      <c r="F5899" s="51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5582</v>
      </c>
      <c r="D5900" t="s">
        <v>5583</v>
      </c>
      <c r="E5900" s="32">
        <f t="shared" si="276"/>
        <v>45551</v>
      </c>
      <c r="F5900" s="51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5583</v>
      </c>
      <c r="D5901" t="s">
        <v>5584</v>
      </c>
      <c r="E5901" s="32">
        <f t="shared" si="276"/>
        <v>45551</v>
      </c>
      <c r="F5901" s="51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5584</v>
      </c>
      <c r="D5902" t="s">
        <v>5585</v>
      </c>
      <c r="E5902" s="32">
        <f t="shared" si="276"/>
        <v>45551</v>
      </c>
      <c r="F5902" s="51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5585</v>
      </c>
      <c r="D5903" t="s">
        <v>5586</v>
      </c>
      <c r="E5903" s="32">
        <f t="shared" si="276"/>
        <v>45551</v>
      </c>
      <c r="F5903" s="51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5586</v>
      </c>
      <c r="D5904" t="s">
        <v>5587</v>
      </c>
      <c r="E5904" s="32">
        <f t="shared" si="276"/>
        <v>45551</v>
      </c>
      <c r="F5904" s="51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5587</v>
      </c>
      <c r="D5905" t="s">
        <v>5588</v>
      </c>
      <c r="E5905" s="32">
        <f t="shared" si="276"/>
        <v>45551</v>
      </c>
      <c r="F5905" s="51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5588</v>
      </c>
      <c r="D5906" t="s">
        <v>5589</v>
      </c>
      <c r="E5906" s="32">
        <f t="shared" si="276"/>
        <v>45551</v>
      </c>
      <c r="F5906" s="51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5589</v>
      </c>
      <c r="D5907" t="s">
        <v>5590</v>
      </c>
      <c r="E5907" s="32">
        <f t="shared" si="276"/>
        <v>45551</v>
      </c>
      <c r="F5907" s="51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5590</v>
      </c>
      <c r="D5908" t="s">
        <v>5591</v>
      </c>
      <c r="E5908" s="32">
        <f t="shared" si="276"/>
        <v>45551</v>
      </c>
      <c r="F5908" s="51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5591</v>
      </c>
      <c r="D5909" t="s">
        <v>5592</v>
      </c>
      <c r="E5909" s="32">
        <f t="shared" si="276"/>
        <v>45551</v>
      </c>
      <c r="F5909" s="51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5592</v>
      </c>
      <c r="D5910" t="s">
        <v>5593</v>
      </c>
      <c r="E5910" s="32">
        <f t="shared" si="276"/>
        <v>45551</v>
      </c>
      <c r="F5910" s="51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5593</v>
      </c>
      <c r="D5911" t="s">
        <v>5594</v>
      </c>
      <c r="E5911" s="32">
        <f t="shared" si="276"/>
        <v>45551</v>
      </c>
      <c r="F5911" s="51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5594</v>
      </c>
      <c r="D5912" t="s">
        <v>5595</v>
      </c>
      <c r="E5912" s="32">
        <f t="shared" si="276"/>
        <v>45551</v>
      </c>
      <c r="F5912" s="51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5595</v>
      </c>
      <c r="D5913" t="s">
        <v>5596</v>
      </c>
      <c r="E5913" s="32">
        <f t="shared" si="276"/>
        <v>45551</v>
      </c>
      <c r="F5913" s="51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5596</v>
      </c>
      <c r="D5914" t="s">
        <v>5597</v>
      </c>
      <c r="E5914" s="32">
        <f t="shared" si="276"/>
        <v>45551</v>
      </c>
      <c r="F5914" s="51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5597</v>
      </c>
      <c r="D5915" t="s">
        <v>5598</v>
      </c>
      <c r="E5915" s="32">
        <f t="shared" si="276"/>
        <v>45551</v>
      </c>
      <c r="F5915" s="51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5598</v>
      </c>
      <c r="D5916" t="s">
        <v>5599</v>
      </c>
      <c r="E5916" s="32">
        <f t="shared" si="276"/>
        <v>45551</v>
      </c>
      <c r="F5916" s="51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5599</v>
      </c>
      <c r="D5917" t="s">
        <v>5600</v>
      </c>
      <c r="E5917" s="32">
        <f t="shared" si="276"/>
        <v>45551</v>
      </c>
      <c r="F5917" s="51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5600</v>
      </c>
      <c r="D5918" t="s">
        <v>5601</v>
      </c>
      <c r="E5918" s="32">
        <f t="shared" si="276"/>
        <v>45551</v>
      </c>
      <c r="F5918" s="51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5601</v>
      </c>
      <c r="D5919" t="s">
        <v>5602</v>
      </c>
      <c r="E5919" s="32">
        <f t="shared" si="276"/>
        <v>45551</v>
      </c>
      <c r="F5919" s="51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5602</v>
      </c>
      <c r="D5920" t="s">
        <v>5603</v>
      </c>
      <c r="E5920" s="32">
        <f t="shared" si="276"/>
        <v>45551</v>
      </c>
      <c r="F5920" s="51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5603</v>
      </c>
      <c r="D5921" t="s">
        <v>5604</v>
      </c>
      <c r="E5921" s="32">
        <f t="shared" si="276"/>
        <v>45551</v>
      </c>
      <c r="F5921" s="51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5604</v>
      </c>
      <c r="D5922" t="s">
        <v>5605</v>
      </c>
      <c r="E5922" s="32">
        <f t="shared" si="276"/>
        <v>45552</v>
      </c>
      <c r="F5922" s="51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5605</v>
      </c>
      <c r="D5923" t="s">
        <v>5606</v>
      </c>
      <c r="E5923" s="32">
        <f t="shared" si="276"/>
        <v>45552</v>
      </c>
      <c r="F5923" s="51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5606</v>
      </c>
      <c r="D5924" t="s">
        <v>5607</v>
      </c>
      <c r="E5924" s="32">
        <f t="shared" si="276"/>
        <v>45552</v>
      </c>
      <c r="F5924" s="51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5607</v>
      </c>
      <c r="D5925" t="s">
        <v>5608</v>
      </c>
      <c r="E5925" s="32">
        <f t="shared" si="276"/>
        <v>45552</v>
      </c>
      <c r="F5925" s="51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5608</v>
      </c>
      <c r="D5926" t="s">
        <v>5609</v>
      </c>
      <c r="E5926" s="32">
        <f t="shared" si="276"/>
        <v>45552</v>
      </c>
      <c r="F5926" s="51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5609</v>
      </c>
      <c r="D5927" t="s">
        <v>5610</v>
      </c>
      <c r="E5927" s="32">
        <f t="shared" si="276"/>
        <v>45552</v>
      </c>
      <c r="F5927" s="51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5610</v>
      </c>
      <c r="D5928" t="s">
        <v>5611</v>
      </c>
      <c r="E5928" s="32">
        <f t="shared" si="276"/>
        <v>45552</v>
      </c>
      <c r="F5928" s="51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5611</v>
      </c>
      <c r="D5929" t="s">
        <v>5612</v>
      </c>
      <c r="E5929" s="32">
        <f t="shared" si="276"/>
        <v>45552</v>
      </c>
      <c r="F5929" s="51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5612</v>
      </c>
      <c r="D5930" t="s">
        <v>5613</v>
      </c>
      <c r="E5930" s="32">
        <f t="shared" si="276"/>
        <v>45552</v>
      </c>
      <c r="F5930" s="51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5613</v>
      </c>
      <c r="D5931" t="s">
        <v>5614</v>
      </c>
      <c r="E5931" s="32">
        <f t="shared" si="276"/>
        <v>45552</v>
      </c>
      <c r="F5931" s="51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5614</v>
      </c>
      <c r="D5932" t="s">
        <v>5615</v>
      </c>
      <c r="E5932" s="32">
        <f t="shared" si="276"/>
        <v>45552</v>
      </c>
      <c r="F5932" s="51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5615</v>
      </c>
      <c r="D5933" t="s">
        <v>5616</v>
      </c>
      <c r="E5933" s="32">
        <f t="shared" si="276"/>
        <v>45552</v>
      </c>
      <c r="F5933" s="51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5616</v>
      </c>
      <c r="D5934" t="s">
        <v>5617</v>
      </c>
      <c r="E5934" s="32">
        <f t="shared" si="276"/>
        <v>45552</v>
      </c>
      <c r="F5934" s="51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5617</v>
      </c>
      <c r="D5935" t="s">
        <v>5618</v>
      </c>
      <c r="E5935" s="32">
        <f t="shared" si="276"/>
        <v>45552</v>
      </c>
      <c r="F5935" s="51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5618</v>
      </c>
      <c r="D5936" t="s">
        <v>5619</v>
      </c>
      <c r="E5936" s="32">
        <f t="shared" si="276"/>
        <v>45552</v>
      </c>
      <c r="F5936" s="51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5619</v>
      </c>
      <c r="D5937" t="s">
        <v>5620</v>
      </c>
      <c r="E5937" s="32">
        <f t="shared" si="276"/>
        <v>45552</v>
      </c>
      <c r="F5937" s="51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5620</v>
      </c>
      <c r="D5938" t="s">
        <v>5621</v>
      </c>
      <c r="E5938" s="32">
        <f t="shared" si="276"/>
        <v>45552</v>
      </c>
      <c r="F5938" s="51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5621</v>
      </c>
      <c r="D5939" t="s">
        <v>5622</v>
      </c>
      <c r="E5939" s="32">
        <f t="shared" si="276"/>
        <v>45552</v>
      </c>
      <c r="F5939" s="51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5622</v>
      </c>
      <c r="D5940" t="s">
        <v>5623</v>
      </c>
      <c r="E5940" s="32">
        <f t="shared" si="276"/>
        <v>45552</v>
      </c>
      <c r="F5940" s="51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5623</v>
      </c>
      <c r="D5941" t="s">
        <v>5624</v>
      </c>
      <c r="E5941" s="32">
        <f t="shared" si="276"/>
        <v>45552</v>
      </c>
      <c r="F5941" s="51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5624</v>
      </c>
      <c r="D5942" t="s">
        <v>5625</v>
      </c>
      <c r="E5942" s="32">
        <f t="shared" si="276"/>
        <v>45552</v>
      </c>
      <c r="F5942" s="51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5625</v>
      </c>
      <c r="D5943" t="s">
        <v>5626</v>
      </c>
      <c r="E5943" s="32">
        <f t="shared" si="276"/>
        <v>45552</v>
      </c>
      <c r="F5943" s="51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5626</v>
      </c>
      <c r="D5944" t="s">
        <v>5627</v>
      </c>
      <c r="E5944" s="32">
        <f t="shared" si="276"/>
        <v>45552</v>
      </c>
      <c r="F5944" s="51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5627</v>
      </c>
      <c r="D5945" t="s">
        <v>5628</v>
      </c>
      <c r="E5945" s="32">
        <f t="shared" si="276"/>
        <v>45552</v>
      </c>
      <c r="F5945" s="51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5628</v>
      </c>
      <c r="D5946" t="s">
        <v>5629</v>
      </c>
      <c r="E5946" s="32">
        <f t="shared" si="276"/>
        <v>45552</v>
      </c>
      <c r="F5946" s="51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5629</v>
      </c>
      <c r="D5947" t="s">
        <v>5630</v>
      </c>
      <c r="E5947" s="32">
        <f t="shared" si="276"/>
        <v>45552</v>
      </c>
      <c r="F5947" s="51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5630</v>
      </c>
      <c r="D5948" t="s">
        <v>5631</v>
      </c>
      <c r="E5948" s="32">
        <f t="shared" si="276"/>
        <v>45552</v>
      </c>
      <c r="F5948" s="51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5631</v>
      </c>
      <c r="D5949" t="s">
        <v>5632</v>
      </c>
      <c r="E5949" s="32">
        <f t="shared" si="276"/>
        <v>45552</v>
      </c>
      <c r="F5949" s="51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5632</v>
      </c>
      <c r="D5950" t="s">
        <v>5633</v>
      </c>
      <c r="E5950" s="32">
        <f t="shared" si="276"/>
        <v>45552</v>
      </c>
      <c r="F5950" s="51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5633</v>
      </c>
      <c r="D5951" t="s">
        <v>5634</v>
      </c>
      <c r="E5951" s="32">
        <f t="shared" si="276"/>
        <v>45552</v>
      </c>
      <c r="F5951" s="51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5634</v>
      </c>
      <c r="D5952" t="s">
        <v>5635</v>
      </c>
      <c r="E5952" s="32">
        <f t="shared" si="276"/>
        <v>45552</v>
      </c>
      <c r="F5952" s="51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5635</v>
      </c>
      <c r="D5953" t="s">
        <v>5636</v>
      </c>
      <c r="E5953" s="32">
        <f t="shared" si="276"/>
        <v>45552</v>
      </c>
      <c r="F5953" s="51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5636</v>
      </c>
      <c r="D5954" t="s">
        <v>5637</v>
      </c>
      <c r="E5954" s="32">
        <f t="shared" si="276"/>
        <v>45552</v>
      </c>
      <c r="F5954" s="51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5637</v>
      </c>
      <c r="D5955" t="s">
        <v>5638</v>
      </c>
      <c r="E5955" s="32">
        <f t="shared" si="276"/>
        <v>45552</v>
      </c>
      <c r="F5955" s="51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5638</v>
      </c>
      <c r="D5956" t="s">
        <v>5639</v>
      </c>
      <c r="E5956" s="32">
        <f t="shared" ref="E5956:E6019" si="279">DATE(MID(C5956,2,4),MID(C5956,7,2),MID(C5956,10,2))</f>
        <v>45552</v>
      </c>
      <c r="F5956" s="51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5639</v>
      </c>
      <c r="D5957" t="s">
        <v>5640</v>
      </c>
      <c r="E5957" s="32">
        <f t="shared" si="279"/>
        <v>45552</v>
      </c>
      <c r="F5957" s="51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5640</v>
      </c>
      <c r="D5958" t="s">
        <v>5641</v>
      </c>
      <c r="E5958" s="32">
        <f t="shared" si="279"/>
        <v>45552</v>
      </c>
      <c r="F5958" s="51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5641</v>
      </c>
      <c r="D5959" t="s">
        <v>5642</v>
      </c>
      <c r="E5959" s="32">
        <f t="shared" si="279"/>
        <v>45552</v>
      </c>
      <c r="F5959" s="51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5642</v>
      </c>
      <c r="D5960" t="s">
        <v>5643</v>
      </c>
      <c r="E5960" s="32">
        <f t="shared" si="279"/>
        <v>45552</v>
      </c>
      <c r="F5960" s="51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5643</v>
      </c>
      <c r="D5961" t="s">
        <v>5644</v>
      </c>
      <c r="E5961" s="32">
        <f t="shared" si="279"/>
        <v>45552</v>
      </c>
      <c r="F5961" s="51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5644</v>
      </c>
      <c r="D5962" t="s">
        <v>5645</v>
      </c>
      <c r="E5962" s="32">
        <f t="shared" si="279"/>
        <v>45552</v>
      </c>
      <c r="F5962" s="51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5645</v>
      </c>
      <c r="D5963" t="s">
        <v>5646</v>
      </c>
      <c r="E5963" s="32">
        <f t="shared" si="279"/>
        <v>45552</v>
      </c>
      <c r="F5963" s="51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5646</v>
      </c>
      <c r="D5964" t="s">
        <v>5647</v>
      </c>
      <c r="E5964" s="32">
        <f t="shared" si="279"/>
        <v>45552</v>
      </c>
      <c r="F5964" s="51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5647</v>
      </c>
      <c r="D5965" t="s">
        <v>5648</v>
      </c>
      <c r="E5965" s="32">
        <f t="shared" si="279"/>
        <v>45552</v>
      </c>
      <c r="F5965" s="51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5648</v>
      </c>
      <c r="D5966" t="s">
        <v>5649</v>
      </c>
      <c r="E5966" s="32">
        <f t="shared" si="279"/>
        <v>45552</v>
      </c>
      <c r="F5966" s="51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5649</v>
      </c>
      <c r="D5967" t="s">
        <v>5650</v>
      </c>
      <c r="E5967" s="32">
        <f t="shared" si="279"/>
        <v>45552</v>
      </c>
      <c r="F5967" s="51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5650</v>
      </c>
      <c r="D5968" t="s">
        <v>5651</v>
      </c>
      <c r="E5968" s="32">
        <f t="shared" si="279"/>
        <v>45552</v>
      </c>
      <c r="F5968" s="51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5651</v>
      </c>
      <c r="D5969" t="s">
        <v>5652</v>
      </c>
      <c r="E5969" s="32">
        <f t="shared" si="279"/>
        <v>45552</v>
      </c>
      <c r="F5969" s="51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5652</v>
      </c>
      <c r="D5970" t="s">
        <v>5653</v>
      </c>
      <c r="E5970" s="32">
        <f t="shared" si="279"/>
        <v>45553</v>
      </c>
      <c r="F5970" s="51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5653</v>
      </c>
      <c r="D5971" t="s">
        <v>5654</v>
      </c>
      <c r="E5971" s="32">
        <f t="shared" si="279"/>
        <v>45553</v>
      </c>
      <c r="F5971" s="51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5654</v>
      </c>
      <c r="D5972" t="s">
        <v>5655</v>
      </c>
      <c r="E5972" s="32">
        <f t="shared" si="279"/>
        <v>45553</v>
      </c>
      <c r="F5972" s="51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5655</v>
      </c>
      <c r="D5973" t="s">
        <v>5656</v>
      </c>
      <c r="E5973" s="32">
        <f t="shared" si="279"/>
        <v>45553</v>
      </c>
      <c r="F5973" s="51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5656</v>
      </c>
      <c r="D5974" t="s">
        <v>5657</v>
      </c>
      <c r="E5974" s="32">
        <f t="shared" si="279"/>
        <v>45553</v>
      </c>
      <c r="F5974" s="51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5657</v>
      </c>
      <c r="D5975" t="s">
        <v>5658</v>
      </c>
      <c r="E5975" s="32">
        <f t="shared" si="279"/>
        <v>45553</v>
      </c>
      <c r="F5975" s="51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5658</v>
      </c>
      <c r="D5976" t="s">
        <v>5659</v>
      </c>
      <c r="E5976" s="32">
        <f t="shared" si="279"/>
        <v>45553</v>
      </c>
      <c r="F5976" s="51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5659</v>
      </c>
      <c r="D5977" t="s">
        <v>5660</v>
      </c>
      <c r="E5977" s="32">
        <f t="shared" si="279"/>
        <v>45553</v>
      </c>
      <c r="F5977" s="51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5660</v>
      </c>
      <c r="D5978" t="s">
        <v>5661</v>
      </c>
      <c r="E5978" s="32">
        <f t="shared" si="279"/>
        <v>45553</v>
      </c>
      <c r="F5978" s="51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5661</v>
      </c>
      <c r="D5979" t="s">
        <v>5662</v>
      </c>
      <c r="E5979" s="32">
        <f t="shared" si="279"/>
        <v>45553</v>
      </c>
      <c r="F5979" s="51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5662</v>
      </c>
      <c r="D5980" t="s">
        <v>5663</v>
      </c>
      <c r="E5980" s="32">
        <f t="shared" si="279"/>
        <v>45553</v>
      </c>
      <c r="F5980" s="51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5663</v>
      </c>
      <c r="D5981" t="s">
        <v>5664</v>
      </c>
      <c r="E5981" s="32">
        <f t="shared" si="279"/>
        <v>45553</v>
      </c>
      <c r="F5981" s="51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5664</v>
      </c>
      <c r="D5982" t="s">
        <v>5665</v>
      </c>
      <c r="E5982" s="32">
        <f t="shared" si="279"/>
        <v>45553</v>
      </c>
      <c r="F5982" s="51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5665</v>
      </c>
      <c r="D5983" t="s">
        <v>5666</v>
      </c>
      <c r="E5983" s="32">
        <f t="shared" si="279"/>
        <v>45553</v>
      </c>
      <c r="F5983" s="51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5666</v>
      </c>
      <c r="D5984" t="s">
        <v>5667</v>
      </c>
      <c r="E5984" s="32">
        <f t="shared" si="279"/>
        <v>45553</v>
      </c>
      <c r="F5984" s="51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5667</v>
      </c>
      <c r="D5985" t="s">
        <v>5668</v>
      </c>
      <c r="E5985" s="32">
        <f t="shared" si="279"/>
        <v>45553</v>
      </c>
      <c r="F5985" s="51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5668</v>
      </c>
      <c r="D5986" t="s">
        <v>5669</v>
      </c>
      <c r="E5986" s="32">
        <f t="shared" si="279"/>
        <v>45553</v>
      </c>
      <c r="F5986" s="51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5669</v>
      </c>
      <c r="D5987" t="s">
        <v>5670</v>
      </c>
      <c r="E5987" s="32">
        <f t="shared" si="279"/>
        <v>45553</v>
      </c>
      <c r="F5987" s="51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5670</v>
      </c>
      <c r="D5988" t="s">
        <v>5671</v>
      </c>
      <c r="E5988" s="32">
        <f t="shared" si="279"/>
        <v>45553</v>
      </c>
      <c r="F5988" s="51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5671</v>
      </c>
      <c r="D5989" t="s">
        <v>5672</v>
      </c>
      <c r="E5989" s="32">
        <f t="shared" si="279"/>
        <v>45553</v>
      </c>
      <c r="F5989" s="51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5672</v>
      </c>
      <c r="D5990" t="s">
        <v>5673</v>
      </c>
      <c r="E5990" s="32">
        <f t="shared" si="279"/>
        <v>45553</v>
      </c>
      <c r="F5990" s="51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5673</v>
      </c>
      <c r="D5991" t="s">
        <v>5674</v>
      </c>
      <c r="E5991" s="32">
        <f t="shared" si="279"/>
        <v>45553</v>
      </c>
      <c r="F5991" s="51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5674</v>
      </c>
      <c r="D5992" t="s">
        <v>5675</v>
      </c>
      <c r="E5992" s="32">
        <f t="shared" si="279"/>
        <v>45553</v>
      </c>
      <c r="F5992" s="51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5675</v>
      </c>
      <c r="D5993" t="s">
        <v>5676</v>
      </c>
      <c r="E5993" s="32">
        <f t="shared" si="279"/>
        <v>45553</v>
      </c>
      <c r="F5993" s="51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5676</v>
      </c>
      <c r="D5994" t="s">
        <v>5677</v>
      </c>
      <c r="E5994" s="32">
        <f t="shared" si="279"/>
        <v>45553</v>
      </c>
      <c r="F5994" s="51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5677</v>
      </c>
      <c r="D5995" t="s">
        <v>5678</v>
      </c>
      <c r="E5995" s="32">
        <f t="shared" si="279"/>
        <v>45553</v>
      </c>
      <c r="F5995" s="51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5678</v>
      </c>
      <c r="D5996" t="s">
        <v>5679</v>
      </c>
      <c r="E5996" s="32">
        <f t="shared" si="279"/>
        <v>45553</v>
      </c>
      <c r="F5996" s="51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5679</v>
      </c>
      <c r="D5997" t="s">
        <v>5680</v>
      </c>
      <c r="E5997" s="32">
        <f t="shared" si="279"/>
        <v>45553</v>
      </c>
      <c r="F5997" s="51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5680</v>
      </c>
      <c r="D5998" t="s">
        <v>5681</v>
      </c>
      <c r="E5998" s="32">
        <f t="shared" si="279"/>
        <v>45553</v>
      </c>
      <c r="F5998" s="51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5681</v>
      </c>
      <c r="D5999" t="s">
        <v>5682</v>
      </c>
      <c r="E5999" s="32">
        <f t="shared" si="279"/>
        <v>45553</v>
      </c>
      <c r="F5999" s="51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5682</v>
      </c>
      <c r="D6000" t="s">
        <v>5683</v>
      </c>
      <c r="E6000" s="32">
        <f t="shared" si="279"/>
        <v>45553</v>
      </c>
      <c r="F6000" s="51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5683</v>
      </c>
      <c r="D6001" t="s">
        <v>5684</v>
      </c>
      <c r="E6001" s="32">
        <f t="shared" si="279"/>
        <v>45553</v>
      </c>
      <c r="F6001" s="51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5684</v>
      </c>
      <c r="D6002" t="s">
        <v>5685</v>
      </c>
      <c r="E6002" s="32">
        <f t="shared" si="279"/>
        <v>45553</v>
      </c>
      <c r="F6002" s="51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5685</v>
      </c>
      <c r="D6003" t="s">
        <v>5686</v>
      </c>
      <c r="E6003" s="32">
        <f t="shared" si="279"/>
        <v>45553</v>
      </c>
      <c r="F6003" s="51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5686</v>
      </c>
      <c r="D6004" t="s">
        <v>5687</v>
      </c>
      <c r="E6004" s="32">
        <f t="shared" si="279"/>
        <v>45553</v>
      </c>
      <c r="F6004" s="51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5687</v>
      </c>
      <c r="D6005" t="s">
        <v>5688</v>
      </c>
      <c r="E6005" s="32">
        <f t="shared" si="279"/>
        <v>45553</v>
      </c>
      <c r="F6005" s="51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5688</v>
      </c>
      <c r="D6006" t="s">
        <v>5689</v>
      </c>
      <c r="E6006" s="32">
        <f t="shared" si="279"/>
        <v>45553</v>
      </c>
      <c r="F6006" s="51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5689</v>
      </c>
      <c r="D6007" t="s">
        <v>5690</v>
      </c>
      <c r="E6007" s="32">
        <f t="shared" si="279"/>
        <v>45553</v>
      </c>
      <c r="F6007" s="51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5690</v>
      </c>
      <c r="D6008" t="s">
        <v>5691</v>
      </c>
      <c r="E6008" s="32">
        <f t="shared" si="279"/>
        <v>45553</v>
      </c>
      <c r="F6008" s="51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5691</v>
      </c>
      <c r="D6009" t="s">
        <v>5692</v>
      </c>
      <c r="E6009" s="32">
        <f t="shared" si="279"/>
        <v>45553</v>
      </c>
      <c r="F6009" s="51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5692</v>
      </c>
      <c r="D6010" t="s">
        <v>5693</v>
      </c>
      <c r="E6010" s="32">
        <f t="shared" si="279"/>
        <v>45553</v>
      </c>
      <c r="F6010" s="51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5693</v>
      </c>
      <c r="D6011" t="s">
        <v>5694</v>
      </c>
      <c r="E6011" s="32">
        <f t="shared" si="279"/>
        <v>45553</v>
      </c>
      <c r="F6011" s="51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5694</v>
      </c>
      <c r="D6012" t="s">
        <v>5695</v>
      </c>
      <c r="E6012" s="32">
        <f t="shared" si="279"/>
        <v>45553</v>
      </c>
      <c r="F6012" s="51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5695</v>
      </c>
      <c r="D6013" t="s">
        <v>5696</v>
      </c>
      <c r="E6013" s="32">
        <f t="shared" si="279"/>
        <v>45553</v>
      </c>
      <c r="F6013" s="51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5696</v>
      </c>
      <c r="D6014" t="s">
        <v>5697</v>
      </c>
      <c r="E6014" s="32">
        <f t="shared" si="279"/>
        <v>45553</v>
      </c>
      <c r="F6014" s="51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5697</v>
      </c>
      <c r="D6015" t="s">
        <v>5698</v>
      </c>
      <c r="E6015" s="32">
        <f t="shared" si="279"/>
        <v>45553</v>
      </c>
      <c r="F6015" s="51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5698</v>
      </c>
      <c r="D6016" t="s">
        <v>5699</v>
      </c>
      <c r="E6016" s="32">
        <f t="shared" si="279"/>
        <v>45553</v>
      </c>
      <c r="F6016" s="51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5699</v>
      </c>
      <c r="D6017" t="s">
        <v>5700</v>
      </c>
      <c r="E6017" s="32">
        <f t="shared" si="279"/>
        <v>45553</v>
      </c>
      <c r="F6017" s="51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5700</v>
      </c>
      <c r="D6018" t="s">
        <v>5701</v>
      </c>
      <c r="E6018" s="32">
        <f t="shared" si="279"/>
        <v>45554</v>
      </c>
      <c r="F6018" s="51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5701</v>
      </c>
      <c r="D6019" t="s">
        <v>5702</v>
      </c>
      <c r="E6019" s="32">
        <f t="shared" si="279"/>
        <v>45554</v>
      </c>
      <c r="F6019" s="51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5702</v>
      </c>
      <c r="D6020" t="s">
        <v>5703</v>
      </c>
      <c r="E6020" s="32">
        <f t="shared" ref="E6020:E6083" si="282">DATE(MID(C6020,2,4),MID(C6020,7,2),MID(C6020,10,2))</f>
        <v>45554</v>
      </c>
      <c r="F6020" s="51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5703</v>
      </c>
      <c r="D6021" t="s">
        <v>5704</v>
      </c>
      <c r="E6021" s="32">
        <f t="shared" si="282"/>
        <v>45554</v>
      </c>
      <c r="F6021" s="51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5704</v>
      </c>
      <c r="D6022" t="s">
        <v>5705</v>
      </c>
      <c r="E6022" s="32">
        <f t="shared" si="282"/>
        <v>45554</v>
      </c>
      <c r="F6022" s="51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5705</v>
      </c>
      <c r="D6023" t="s">
        <v>5706</v>
      </c>
      <c r="E6023" s="32">
        <f t="shared" si="282"/>
        <v>45554</v>
      </c>
      <c r="F6023" s="51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5706</v>
      </c>
      <c r="D6024" t="s">
        <v>5707</v>
      </c>
      <c r="E6024" s="32">
        <f t="shared" si="282"/>
        <v>45554</v>
      </c>
      <c r="F6024" s="51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5707</v>
      </c>
      <c r="D6025" t="s">
        <v>5708</v>
      </c>
      <c r="E6025" s="32">
        <f t="shared" si="282"/>
        <v>45554</v>
      </c>
      <c r="F6025" s="51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5708</v>
      </c>
      <c r="D6026" t="s">
        <v>5709</v>
      </c>
      <c r="E6026" s="32">
        <f t="shared" si="282"/>
        <v>45554</v>
      </c>
      <c r="F6026" s="51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5709</v>
      </c>
      <c r="D6027" t="s">
        <v>5710</v>
      </c>
      <c r="E6027" s="32">
        <f t="shared" si="282"/>
        <v>45554</v>
      </c>
      <c r="F6027" s="51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5710</v>
      </c>
      <c r="D6028" t="s">
        <v>5711</v>
      </c>
      <c r="E6028" s="32">
        <f t="shared" si="282"/>
        <v>45554</v>
      </c>
      <c r="F6028" s="51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5711</v>
      </c>
      <c r="D6029" t="s">
        <v>5712</v>
      </c>
      <c r="E6029" s="32">
        <f t="shared" si="282"/>
        <v>45554</v>
      </c>
      <c r="F6029" s="51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5712</v>
      </c>
      <c r="D6030" t="s">
        <v>5713</v>
      </c>
      <c r="E6030" s="32">
        <f t="shared" si="282"/>
        <v>45554</v>
      </c>
      <c r="F6030" s="51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5713</v>
      </c>
      <c r="D6031" t="s">
        <v>5714</v>
      </c>
      <c r="E6031" s="32">
        <f t="shared" si="282"/>
        <v>45554</v>
      </c>
      <c r="F6031" s="51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5714</v>
      </c>
      <c r="D6032" t="s">
        <v>5715</v>
      </c>
      <c r="E6032" s="32">
        <f t="shared" si="282"/>
        <v>45554</v>
      </c>
      <c r="F6032" s="51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5715</v>
      </c>
      <c r="D6033" t="s">
        <v>5716</v>
      </c>
      <c r="E6033" s="32">
        <f t="shared" si="282"/>
        <v>45554</v>
      </c>
      <c r="F6033" s="51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5716</v>
      </c>
      <c r="D6034" t="s">
        <v>5717</v>
      </c>
      <c r="E6034" s="32">
        <f t="shared" si="282"/>
        <v>45554</v>
      </c>
      <c r="F6034" s="51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5717</v>
      </c>
      <c r="D6035" t="s">
        <v>5718</v>
      </c>
      <c r="E6035" s="32">
        <f t="shared" si="282"/>
        <v>45554</v>
      </c>
      <c r="F6035" s="51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5718</v>
      </c>
      <c r="D6036" t="s">
        <v>5719</v>
      </c>
      <c r="E6036" s="32">
        <f t="shared" si="282"/>
        <v>45554</v>
      </c>
      <c r="F6036" s="51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5719</v>
      </c>
      <c r="D6037" t="s">
        <v>5720</v>
      </c>
      <c r="E6037" s="32">
        <f t="shared" si="282"/>
        <v>45554</v>
      </c>
      <c r="F6037" s="51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5720</v>
      </c>
      <c r="D6038" t="s">
        <v>5721</v>
      </c>
      <c r="E6038" s="32">
        <f t="shared" si="282"/>
        <v>45554</v>
      </c>
      <c r="F6038" s="51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5721</v>
      </c>
      <c r="D6039" t="s">
        <v>5722</v>
      </c>
      <c r="E6039" s="32">
        <f t="shared" si="282"/>
        <v>45554</v>
      </c>
      <c r="F6039" s="51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5722</v>
      </c>
      <c r="D6040" t="s">
        <v>5723</v>
      </c>
      <c r="E6040" s="32">
        <f t="shared" si="282"/>
        <v>45554</v>
      </c>
      <c r="F6040" s="51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5723</v>
      </c>
      <c r="D6041" t="s">
        <v>5724</v>
      </c>
      <c r="E6041" s="32">
        <f t="shared" si="282"/>
        <v>45554</v>
      </c>
      <c r="F6041" s="51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5724</v>
      </c>
      <c r="D6042" t="s">
        <v>5725</v>
      </c>
      <c r="E6042" s="32">
        <f t="shared" si="282"/>
        <v>45554</v>
      </c>
      <c r="F6042" s="51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5725</v>
      </c>
      <c r="D6043" t="s">
        <v>5726</v>
      </c>
      <c r="E6043" s="32">
        <f t="shared" si="282"/>
        <v>45554</v>
      </c>
      <c r="F6043" s="51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5726</v>
      </c>
      <c r="D6044" t="s">
        <v>5727</v>
      </c>
      <c r="E6044" s="32">
        <f t="shared" si="282"/>
        <v>45554</v>
      </c>
      <c r="F6044" s="51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5727</v>
      </c>
      <c r="D6045" t="s">
        <v>5728</v>
      </c>
      <c r="E6045" s="32">
        <f t="shared" si="282"/>
        <v>45554</v>
      </c>
      <c r="F6045" s="51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5728</v>
      </c>
      <c r="D6046" t="s">
        <v>5729</v>
      </c>
      <c r="E6046" s="32">
        <f t="shared" si="282"/>
        <v>45554</v>
      </c>
      <c r="F6046" s="51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5729</v>
      </c>
      <c r="D6047" t="s">
        <v>5730</v>
      </c>
      <c r="E6047" s="32">
        <f t="shared" si="282"/>
        <v>45554</v>
      </c>
      <c r="F6047" s="51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5730</v>
      </c>
      <c r="D6048" t="s">
        <v>5731</v>
      </c>
      <c r="E6048" s="32">
        <f t="shared" si="282"/>
        <v>45554</v>
      </c>
      <c r="F6048" s="51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5731</v>
      </c>
      <c r="D6049" t="s">
        <v>5732</v>
      </c>
      <c r="E6049" s="32">
        <f t="shared" si="282"/>
        <v>45554</v>
      </c>
      <c r="F6049" s="51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5732</v>
      </c>
      <c r="D6050" t="s">
        <v>5733</v>
      </c>
      <c r="E6050" s="32">
        <f t="shared" si="282"/>
        <v>45554</v>
      </c>
      <c r="F6050" s="51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5733</v>
      </c>
      <c r="D6051" t="s">
        <v>5734</v>
      </c>
      <c r="E6051" s="32">
        <f t="shared" si="282"/>
        <v>45554</v>
      </c>
      <c r="F6051" s="51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5734</v>
      </c>
      <c r="D6052" t="s">
        <v>5735</v>
      </c>
      <c r="E6052" s="32">
        <f t="shared" si="282"/>
        <v>45554</v>
      </c>
      <c r="F6052" s="51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5735</v>
      </c>
      <c r="D6053" t="s">
        <v>5736</v>
      </c>
      <c r="E6053" s="32">
        <f t="shared" si="282"/>
        <v>45554</v>
      </c>
      <c r="F6053" s="51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5736</v>
      </c>
      <c r="D6054" t="s">
        <v>5737</v>
      </c>
      <c r="E6054" s="32">
        <f t="shared" si="282"/>
        <v>45554</v>
      </c>
      <c r="F6054" s="51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5737</v>
      </c>
      <c r="D6055" t="s">
        <v>5738</v>
      </c>
      <c r="E6055" s="32">
        <f t="shared" si="282"/>
        <v>45554</v>
      </c>
      <c r="F6055" s="51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5738</v>
      </c>
      <c r="D6056" t="s">
        <v>5739</v>
      </c>
      <c r="E6056" s="32">
        <f t="shared" si="282"/>
        <v>45554</v>
      </c>
      <c r="F6056" s="51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5739</v>
      </c>
      <c r="D6057" t="s">
        <v>5740</v>
      </c>
      <c r="E6057" s="32">
        <f t="shared" si="282"/>
        <v>45554</v>
      </c>
      <c r="F6057" s="51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5740</v>
      </c>
      <c r="D6058" t="s">
        <v>5741</v>
      </c>
      <c r="E6058" s="32">
        <f t="shared" si="282"/>
        <v>45554</v>
      </c>
      <c r="F6058" s="51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5741</v>
      </c>
      <c r="D6059" t="s">
        <v>5742</v>
      </c>
      <c r="E6059" s="32">
        <f t="shared" si="282"/>
        <v>45554</v>
      </c>
      <c r="F6059" s="51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5742</v>
      </c>
      <c r="D6060" t="s">
        <v>5743</v>
      </c>
      <c r="E6060" s="32">
        <f t="shared" si="282"/>
        <v>45554</v>
      </c>
      <c r="F6060" s="51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5743</v>
      </c>
      <c r="D6061" t="s">
        <v>11116</v>
      </c>
      <c r="E6061" s="32">
        <f t="shared" si="282"/>
        <v>45554</v>
      </c>
      <c r="F6061" s="51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11116</v>
      </c>
      <c r="D6062" t="s">
        <v>11117</v>
      </c>
      <c r="E6062" s="32">
        <f t="shared" si="282"/>
        <v>45554</v>
      </c>
      <c r="F6062" s="51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11117</v>
      </c>
      <c r="D6063" t="s">
        <v>11118</v>
      </c>
      <c r="E6063" s="32">
        <f t="shared" si="282"/>
        <v>45554</v>
      </c>
      <c r="F6063" s="51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11118</v>
      </c>
      <c r="D6064" t="s">
        <v>11119</v>
      </c>
      <c r="E6064" s="32">
        <f t="shared" si="282"/>
        <v>45554</v>
      </c>
      <c r="F6064" s="51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11119</v>
      </c>
      <c r="D6065" t="s">
        <v>11120</v>
      </c>
      <c r="E6065" s="32">
        <f t="shared" si="282"/>
        <v>45554</v>
      </c>
      <c r="F6065" s="51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11120</v>
      </c>
      <c r="D6066" t="s">
        <v>11121</v>
      </c>
      <c r="E6066" s="32">
        <f t="shared" si="282"/>
        <v>45555</v>
      </c>
      <c r="F6066" s="51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11121</v>
      </c>
      <c r="D6067" t="s">
        <v>11122</v>
      </c>
      <c r="E6067" s="32">
        <f t="shared" si="282"/>
        <v>45555</v>
      </c>
      <c r="F6067" s="51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11122</v>
      </c>
      <c r="D6068" t="s">
        <v>11123</v>
      </c>
      <c r="E6068" s="32">
        <f t="shared" si="282"/>
        <v>45555</v>
      </c>
      <c r="F6068" s="51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11123</v>
      </c>
      <c r="D6069" t="s">
        <v>11124</v>
      </c>
      <c r="E6069" s="32">
        <f t="shared" si="282"/>
        <v>45555</v>
      </c>
      <c r="F6069" s="51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11124</v>
      </c>
      <c r="D6070" t="s">
        <v>11125</v>
      </c>
      <c r="E6070" s="32">
        <f t="shared" si="282"/>
        <v>45555</v>
      </c>
      <c r="F6070" s="51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11125</v>
      </c>
      <c r="D6071" t="s">
        <v>11126</v>
      </c>
      <c r="E6071" s="32">
        <f t="shared" si="282"/>
        <v>45555</v>
      </c>
      <c r="F6071" s="51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11126</v>
      </c>
      <c r="D6072" t="s">
        <v>11127</v>
      </c>
      <c r="E6072" s="32">
        <f t="shared" si="282"/>
        <v>45555</v>
      </c>
      <c r="F6072" s="51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11127</v>
      </c>
      <c r="D6073" t="s">
        <v>11128</v>
      </c>
      <c r="E6073" s="32">
        <f t="shared" si="282"/>
        <v>45555</v>
      </c>
      <c r="F6073" s="51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11128</v>
      </c>
      <c r="D6074" t="s">
        <v>11129</v>
      </c>
      <c r="E6074" s="32">
        <f t="shared" si="282"/>
        <v>45555</v>
      </c>
      <c r="F6074" s="51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11129</v>
      </c>
      <c r="D6075" t="s">
        <v>11130</v>
      </c>
      <c r="E6075" s="32">
        <f t="shared" si="282"/>
        <v>45555</v>
      </c>
      <c r="F6075" s="51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11130</v>
      </c>
      <c r="D6076" t="s">
        <v>11131</v>
      </c>
      <c r="E6076" s="32">
        <f t="shared" si="282"/>
        <v>45555</v>
      </c>
      <c r="F6076" s="51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11131</v>
      </c>
      <c r="D6077" t="s">
        <v>11132</v>
      </c>
      <c r="E6077" s="32">
        <f t="shared" si="282"/>
        <v>45555</v>
      </c>
      <c r="F6077" s="51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11132</v>
      </c>
      <c r="D6078" t="s">
        <v>11133</v>
      </c>
      <c r="E6078" s="32">
        <f t="shared" si="282"/>
        <v>45555</v>
      </c>
      <c r="F6078" s="51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11133</v>
      </c>
      <c r="D6079" t="s">
        <v>11134</v>
      </c>
      <c r="E6079" s="32">
        <f t="shared" si="282"/>
        <v>45555</v>
      </c>
      <c r="F6079" s="51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11134</v>
      </c>
      <c r="D6080" t="s">
        <v>11135</v>
      </c>
      <c r="E6080" s="32">
        <f t="shared" si="282"/>
        <v>45555</v>
      </c>
      <c r="F6080" s="51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11135</v>
      </c>
      <c r="D6081" t="s">
        <v>11136</v>
      </c>
      <c r="E6081" s="32">
        <f t="shared" si="282"/>
        <v>45555</v>
      </c>
      <c r="F6081" s="51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11136</v>
      </c>
      <c r="D6082" t="s">
        <v>11137</v>
      </c>
      <c r="E6082" s="32">
        <f t="shared" si="282"/>
        <v>45555</v>
      </c>
      <c r="F6082" s="51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11137</v>
      </c>
      <c r="D6083" t="s">
        <v>11138</v>
      </c>
      <c r="E6083" s="32">
        <f t="shared" si="282"/>
        <v>45555</v>
      </c>
      <c r="F6083" s="51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11138</v>
      </c>
      <c r="D6084" t="s">
        <v>11139</v>
      </c>
      <c r="E6084" s="32">
        <f t="shared" ref="E6084:E6147" si="285">DATE(MID(C6084,2,4),MID(C6084,7,2),MID(C6084,10,2))</f>
        <v>45555</v>
      </c>
      <c r="F6084" s="51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11139</v>
      </c>
      <c r="D6085" t="s">
        <v>11140</v>
      </c>
      <c r="E6085" s="32">
        <f t="shared" si="285"/>
        <v>45555</v>
      </c>
      <c r="F6085" s="51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11140</v>
      </c>
      <c r="D6086" t="s">
        <v>11141</v>
      </c>
      <c r="E6086" s="32">
        <f t="shared" si="285"/>
        <v>45555</v>
      </c>
      <c r="F6086" s="51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11141</v>
      </c>
      <c r="D6087" t="s">
        <v>11142</v>
      </c>
      <c r="E6087" s="32">
        <f t="shared" si="285"/>
        <v>45555</v>
      </c>
      <c r="F6087" s="51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11142</v>
      </c>
      <c r="D6088" t="s">
        <v>11143</v>
      </c>
      <c r="E6088" s="32">
        <f t="shared" si="285"/>
        <v>45555</v>
      </c>
      <c r="F6088" s="51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11143</v>
      </c>
      <c r="D6089" t="s">
        <v>11144</v>
      </c>
      <c r="E6089" s="32">
        <f t="shared" si="285"/>
        <v>45555</v>
      </c>
      <c r="F6089" s="51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11144</v>
      </c>
      <c r="D6090" t="s">
        <v>11145</v>
      </c>
      <c r="E6090" s="32">
        <f t="shared" si="285"/>
        <v>45555</v>
      </c>
      <c r="F6090" s="51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11145</v>
      </c>
      <c r="D6091" t="s">
        <v>11146</v>
      </c>
      <c r="E6091" s="32">
        <f t="shared" si="285"/>
        <v>45555</v>
      </c>
      <c r="F6091" s="51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11146</v>
      </c>
      <c r="D6092" t="s">
        <v>11147</v>
      </c>
      <c r="E6092" s="32">
        <f t="shared" si="285"/>
        <v>45555</v>
      </c>
      <c r="F6092" s="51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11147</v>
      </c>
      <c r="D6093" t="s">
        <v>11148</v>
      </c>
      <c r="E6093" s="32">
        <f t="shared" si="285"/>
        <v>45555</v>
      </c>
      <c r="F6093" s="51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11148</v>
      </c>
      <c r="D6094" t="s">
        <v>11149</v>
      </c>
      <c r="E6094" s="32">
        <f t="shared" si="285"/>
        <v>45555</v>
      </c>
      <c r="F6094" s="51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11149</v>
      </c>
      <c r="D6095" t="s">
        <v>11150</v>
      </c>
      <c r="E6095" s="32">
        <f t="shared" si="285"/>
        <v>45555</v>
      </c>
      <c r="F6095" s="51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11150</v>
      </c>
      <c r="D6096" t="s">
        <v>11151</v>
      </c>
      <c r="E6096" s="32">
        <f t="shared" si="285"/>
        <v>45555</v>
      </c>
      <c r="F6096" s="51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11151</v>
      </c>
      <c r="D6097" t="s">
        <v>11152</v>
      </c>
      <c r="E6097" s="32">
        <f t="shared" si="285"/>
        <v>45555</v>
      </c>
      <c r="F6097" s="51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11152</v>
      </c>
      <c r="D6098" t="s">
        <v>11153</v>
      </c>
      <c r="E6098" s="32">
        <f t="shared" si="285"/>
        <v>45555</v>
      </c>
      <c r="F6098" s="51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11153</v>
      </c>
      <c r="D6099" t="s">
        <v>11154</v>
      </c>
      <c r="E6099" s="32">
        <f t="shared" si="285"/>
        <v>45555</v>
      </c>
      <c r="F6099" s="51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11154</v>
      </c>
      <c r="D6100" t="s">
        <v>11155</v>
      </c>
      <c r="E6100" s="32">
        <f t="shared" si="285"/>
        <v>45555</v>
      </c>
      <c r="F6100" s="51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11155</v>
      </c>
      <c r="D6101" t="s">
        <v>11156</v>
      </c>
      <c r="E6101" s="32">
        <f t="shared" si="285"/>
        <v>45555</v>
      </c>
      <c r="F6101" s="51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11156</v>
      </c>
      <c r="D6102" t="s">
        <v>11157</v>
      </c>
      <c r="E6102" s="32">
        <f t="shared" si="285"/>
        <v>45555</v>
      </c>
      <c r="F6102" s="51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11157</v>
      </c>
      <c r="D6103" t="s">
        <v>11158</v>
      </c>
      <c r="E6103" s="32">
        <f t="shared" si="285"/>
        <v>45555</v>
      </c>
      <c r="F6103" s="51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11158</v>
      </c>
      <c r="D6104" t="s">
        <v>11159</v>
      </c>
      <c r="E6104" s="32">
        <f t="shared" si="285"/>
        <v>45555</v>
      </c>
      <c r="F6104" s="51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11159</v>
      </c>
      <c r="D6105" t="s">
        <v>11160</v>
      </c>
      <c r="E6105" s="32">
        <f t="shared" si="285"/>
        <v>45555</v>
      </c>
      <c r="F6105" s="51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11160</v>
      </c>
      <c r="D6106" t="s">
        <v>11161</v>
      </c>
      <c r="E6106" s="32">
        <f t="shared" si="285"/>
        <v>45555</v>
      </c>
      <c r="F6106" s="51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11161</v>
      </c>
      <c r="D6107" t="s">
        <v>11162</v>
      </c>
      <c r="E6107" s="32">
        <f t="shared" si="285"/>
        <v>45555</v>
      </c>
      <c r="F6107" s="51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11162</v>
      </c>
      <c r="D6108" t="s">
        <v>11163</v>
      </c>
      <c r="E6108" s="32">
        <f t="shared" si="285"/>
        <v>45555</v>
      </c>
      <c r="F6108" s="51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11163</v>
      </c>
      <c r="D6109" t="s">
        <v>11164</v>
      </c>
      <c r="E6109" s="32">
        <f t="shared" si="285"/>
        <v>45555</v>
      </c>
      <c r="F6109" s="51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11164</v>
      </c>
      <c r="D6110" t="s">
        <v>11165</v>
      </c>
      <c r="E6110" s="32">
        <f t="shared" si="285"/>
        <v>45555</v>
      </c>
      <c r="F6110" s="51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11165</v>
      </c>
      <c r="D6111" t="s">
        <v>11166</v>
      </c>
      <c r="E6111" s="32">
        <f t="shared" si="285"/>
        <v>45555</v>
      </c>
      <c r="F6111" s="51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11166</v>
      </c>
      <c r="D6112" t="s">
        <v>11167</v>
      </c>
      <c r="E6112" s="32">
        <f t="shared" si="285"/>
        <v>45555</v>
      </c>
      <c r="F6112" s="51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11167</v>
      </c>
      <c r="D6113" t="s">
        <v>11168</v>
      </c>
      <c r="E6113" s="32">
        <f t="shared" si="285"/>
        <v>45555</v>
      </c>
      <c r="F6113" s="51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11168</v>
      </c>
      <c r="D6114" t="s">
        <v>11169</v>
      </c>
      <c r="E6114" s="32">
        <f t="shared" si="285"/>
        <v>45556</v>
      </c>
      <c r="F6114" s="51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11169</v>
      </c>
      <c r="D6115" t="s">
        <v>11170</v>
      </c>
      <c r="E6115" s="32">
        <f t="shared" si="285"/>
        <v>45556</v>
      </c>
      <c r="F6115" s="51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11170</v>
      </c>
      <c r="D6116" t="s">
        <v>11171</v>
      </c>
      <c r="E6116" s="32">
        <f t="shared" si="285"/>
        <v>45556</v>
      </c>
      <c r="F6116" s="51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11171</v>
      </c>
      <c r="D6117" t="s">
        <v>11172</v>
      </c>
      <c r="E6117" s="32">
        <f t="shared" si="285"/>
        <v>45556</v>
      </c>
      <c r="F6117" s="51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11172</v>
      </c>
      <c r="D6118" t="s">
        <v>11173</v>
      </c>
      <c r="E6118" s="32">
        <f t="shared" si="285"/>
        <v>45556</v>
      </c>
      <c r="F6118" s="51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11173</v>
      </c>
      <c r="D6119" t="s">
        <v>11174</v>
      </c>
      <c r="E6119" s="32">
        <f t="shared" si="285"/>
        <v>45556</v>
      </c>
      <c r="F6119" s="51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11174</v>
      </c>
      <c r="D6120" t="s">
        <v>11175</v>
      </c>
      <c r="E6120" s="32">
        <f t="shared" si="285"/>
        <v>45556</v>
      </c>
      <c r="F6120" s="51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11175</v>
      </c>
      <c r="D6121" t="s">
        <v>11176</v>
      </c>
      <c r="E6121" s="32">
        <f t="shared" si="285"/>
        <v>45556</v>
      </c>
      <c r="F6121" s="51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11176</v>
      </c>
      <c r="D6122" t="s">
        <v>11177</v>
      </c>
      <c r="E6122" s="32">
        <f t="shared" si="285"/>
        <v>45556</v>
      </c>
      <c r="F6122" s="51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11177</v>
      </c>
      <c r="D6123" t="s">
        <v>11178</v>
      </c>
      <c r="E6123" s="32">
        <f t="shared" si="285"/>
        <v>45556</v>
      </c>
      <c r="F6123" s="51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11178</v>
      </c>
      <c r="D6124" t="s">
        <v>11179</v>
      </c>
      <c r="E6124" s="32">
        <f t="shared" si="285"/>
        <v>45556</v>
      </c>
      <c r="F6124" s="51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11179</v>
      </c>
      <c r="D6125" t="s">
        <v>11180</v>
      </c>
      <c r="E6125" s="32">
        <f t="shared" si="285"/>
        <v>45556</v>
      </c>
      <c r="F6125" s="51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11180</v>
      </c>
      <c r="D6126" t="s">
        <v>11181</v>
      </c>
      <c r="E6126" s="32">
        <f t="shared" si="285"/>
        <v>45556</v>
      </c>
      <c r="F6126" s="51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11181</v>
      </c>
      <c r="D6127" t="s">
        <v>11182</v>
      </c>
      <c r="E6127" s="32">
        <f t="shared" si="285"/>
        <v>45556</v>
      </c>
      <c r="F6127" s="51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11182</v>
      </c>
      <c r="D6128" t="s">
        <v>11183</v>
      </c>
      <c r="E6128" s="32">
        <f t="shared" si="285"/>
        <v>45556</v>
      </c>
      <c r="F6128" s="51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11183</v>
      </c>
      <c r="D6129" t="s">
        <v>11184</v>
      </c>
      <c r="E6129" s="32">
        <f t="shared" si="285"/>
        <v>45556</v>
      </c>
      <c r="F6129" s="51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11184</v>
      </c>
      <c r="D6130" t="s">
        <v>11185</v>
      </c>
      <c r="E6130" s="32">
        <f t="shared" si="285"/>
        <v>45556</v>
      </c>
      <c r="F6130" s="51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11185</v>
      </c>
      <c r="D6131" t="s">
        <v>11186</v>
      </c>
      <c r="E6131" s="32">
        <f t="shared" si="285"/>
        <v>45556</v>
      </c>
      <c r="F6131" s="51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11186</v>
      </c>
      <c r="D6132" t="s">
        <v>11187</v>
      </c>
      <c r="E6132" s="32">
        <f t="shared" si="285"/>
        <v>45556</v>
      </c>
      <c r="F6132" s="51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11187</v>
      </c>
      <c r="D6133" t="s">
        <v>11188</v>
      </c>
      <c r="E6133" s="32">
        <f t="shared" si="285"/>
        <v>45556</v>
      </c>
      <c r="F6133" s="51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11188</v>
      </c>
      <c r="D6134" t="s">
        <v>11189</v>
      </c>
      <c r="E6134" s="32">
        <f t="shared" si="285"/>
        <v>45556</v>
      </c>
      <c r="F6134" s="51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11189</v>
      </c>
      <c r="D6135" t="s">
        <v>11190</v>
      </c>
      <c r="E6135" s="32">
        <f t="shared" si="285"/>
        <v>45556</v>
      </c>
      <c r="F6135" s="51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11190</v>
      </c>
      <c r="D6136" t="s">
        <v>11191</v>
      </c>
      <c r="E6136" s="32">
        <f t="shared" si="285"/>
        <v>45556</v>
      </c>
      <c r="F6136" s="51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11191</v>
      </c>
      <c r="D6137" t="s">
        <v>11192</v>
      </c>
      <c r="E6137" s="32">
        <f t="shared" si="285"/>
        <v>45556</v>
      </c>
      <c r="F6137" s="51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11192</v>
      </c>
      <c r="D6138" t="s">
        <v>11193</v>
      </c>
      <c r="E6138" s="32">
        <f t="shared" si="285"/>
        <v>45556</v>
      </c>
      <c r="F6138" s="51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11193</v>
      </c>
      <c r="D6139" t="s">
        <v>11194</v>
      </c>
      <c r="E6139" s="32">
        <f t="shared" si="285"/>
        <v>45556</v>
      </c>
      <c r="F6139" s="51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11194</v>
      </c>
      <c r="D6140" t="s">
        <v>11195</v>
      </c>
      <c r="E6140" s="32">
        <f t="shared" si="285"/>
        <v>45556</v>
      </c>
      <c r="F6140" s="51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11195</v>
      </c>
      <c r="D6141" t="s">
        <v>11196</v>
      </c>
      <c r="E6141" s="32">
        <f t="shared" si="285"/>
        <v>45556</v>
      </c>
      <c r="F6141" s="51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11196</v>
      </c>
      <c r="D6142" t="s">
        <v>11197</v>
      </c>
      <c r="E6142" s="32">
        <f t="shared" si="285"/>
        <v>45556</v>
      </c>
      <c r="F6142" s="51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11197</v>
      </c>
      <c r="D6143" t="s">
        <v>11198</v>
      </c>
      <c r="E6143" s="32">
        <f t="shared" si="285"/>
        <v>45556</v>
      </c>
      <c r="F6143" s="51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11198</v>
      </c>
      <c r="D6144" t="s">
        <v>11199</v>
      </c>
      <c r="E6144" s="32">
        <f t="shared" si="285"/>
        <v>45556</v>
      </c>
      <c r="F6144" s="51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11199</v>
      </c>
      <c r="D6145" t="s">
        <v>11200</v>
      </c>
      <c r="E6145" s="32">
        <f t="shared" si="285"/>
        <v>45556</v>
      </c>
      <c r="F6145" s="51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11200</v>
      </c>
      <c r="D6146" t="s">
        <v>11201</v>
      </c>
      <c r="E6146" s="32">
        <f t="shared" si="285"/>
        <v>45556</v>
      </c>
      <c r="F6146" s="51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11201</v>
      </c>
      <c r="D6147" t="s">
        <v>11202</v>
      </c>
      <c r="E6147" s="32">
        <f t="shared" si="285"/>
        <v>45556</v>
      </c>
      <c r="F6147" s="51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11202</v>
      </c>
      <c r="D6148" t="s">
        <v>11203</v>
      </c>
      <c r="E6148" s="32">
        <f t="shared" ref="E6148:E6211" si="288">DATE(MID(C6148,2,4),MID(C6148,7,2),MID(C6148,10,2))</f>
        <v>45556</v>
      </c>
      <c r="F6148" s="51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11203</v>
      </c>
      <c r="D6149" t="s">
        <v>11204</v>
      </c>
      <c r="E6149" s="32">
        <f t="shared" si="288"/>
        <v>45556</v>
      </c>
      <c r="F6149" s="51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11204</v>
      </c>
      <c r="D6150" t="s">
        <v>11205</v>
      </c>
      <c r="E6150" s="32">
        <f t="shared" si="288"/>
        <v>45556</v>
      </c>
      <c r="F6150" s="51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11205</v>
      </c>
      <c r="D6151" t="s">
        <v>11206</v>
      </c>
      <c r="E6151" s="32">
        <f t="shared" si="288"/>
        <v>45556</v>
      </c>
      <c r="F6151" s="51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11206</v>
      </c>
      <c r="D6152" t="s">
        <v>11207</v>
      </c>
      <c r="E6152" s="32">
        <f t="shared" si="288"/>
        <v>45556</v>
      </c>
      <c r="F6152" s="51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11207</v>
      </c>
      <c r="D6153" t="s">
        <v>11208</v>
      </c>
      <c r="E6153" s="32">
        <f t="shared" si="288"/>
        <v>45556</v>
      </c>
      <c r="F6153" s="51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11208</v>
      </c>
      <c r="D6154" t="s">
        <v>11209</v>
      </c>
      <c r="E6154" s="32">
        <f t="shared" si="288"/>
        <v>45556</v>
      </c>
      <c r="F6154" s="51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11209</v>
      </c>
      <c r="D6155" t="s">
        <v>11210</v>
      </c>
      <c r="E6155" s="32">
        <f t="shared" si="288"/>
        <v>45556</v>
      </c>
      <c r="F6155" s="51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11210</v>
      </c>
      <c r="D6156" t="s">
        <v>11211</v>
      </c>
      <c r="E6156" s="32">
        <f t="shared" si="288"/>
        <v>45556</v>
      </c>
      <c r="F6156" s="51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11211</v>
      </c>
      <c r="D6157" t="s">
        <v>11212</v>
      </c>
      <c r="E6157" s="32">
        <f t="shared" si="288"/>
        <v>45556</v>
      </c>
      <c r="F6157" s="51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11212</v>
      </c>
      <c r="D6158" t="s">
        <v>11213</v>
      </c>
      <c r="E6158" s="32">
        <f t="shared" si="288"/>
        <v>45556</v>
      </c>
      <c r="F6158" s="51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11213</v>
      </c>
      <c r="D6159" t="s">
        <v>11214</v>
      </c>
      <c r="E6159" s="32">
        <f t="shared" si="288"/>
        <v>45556</v>
      </c>
      <c r="F6159" s="51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11214</v>
      </c>
      <c r="D6160" t="s">
        <v>11215</v>
      </c>
      <c r="E6160" s="32">
        <f t="shared" si="288"/>
        <v>45556</v>
      </c>
      <c r="F6160" s="51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11215</v>
      </c>
      <c r="D6161" t="s">
        <v>11216</v>
      </c>
      <c r="E6161" s="32">
        <f t="shared" si="288"/>
        <v>45556</v>
      </c>
      <c r="F6161" s="51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11216</v>
      </c>
      <c r="D6162" t="s">
        <v>11217</v>
      </c>
      <c r="E6162" s="32">
        <f t="shared" si="288"/>
        <v>45557</v>
      </c>
      <c r="F6162" s="51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11217</v>
      </c>
      <c r="D6163" t="s">
        <v>5744</v>
      </c>
      <c r="E6163" s="32">
        <f t="shared" si="288"/>
        <v>45557</v>
      </c>
      <c r="F6163" s="51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5744</v>
      </c>
      <c r="D6164" t="s">
        <v>5745</v>
      </c>
      <c r="E6164" s="32">
        <f t="shared" si="288"/>
        <v>45557</v>
      </c>
      <c r="F6164" s="51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5745</v>
      </c>
      <c r="D6165" t="s">
        <v>5746</v>
      </c>
      <c r="E6165" s="32">
        <f t="shared" si="288"/>
        <v>45557</v>
      </c>
      <c r="F6165" s="51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5746</v>
      </c>
      <c r="D6166" t="s">
        <v>5747</v>
      </c>
      <c r="E6166" s="32">
        <f t="shared" si="288"/>
        <v>45557</v>
      </c>
      <c r="F6166" s="51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5747</v>
      </c>
      <c r="D6167" t="s">
        <v>5748</v>
      </c>
      <c r="E6167" s="32">
        <f t="shared" si="288"/>
        <v>45557</v>
      </c>
      <c r="F6167" s="51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5748</v>
      </c>
      <c r="D6168" t="s">
        <v>5749</v>
      </c>
      <c r="E6168" s="32">
        <f t="shared" si="288"/>
        <v>45557</v>
      </c>
      <c r="F6168" s="51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5749</v>
      </c>
      <c r="D6169" t="s">
        <v>5750</v>
      </c>
      <c r="E6169" s="32">
        <f t="shared" si="288"/>
        <v>45557</v>
      </c>
      <c r="F6169" s="51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5750</v>
      </c>
      <c r="D6170" t="s">
        <v>5751</v>
      </c>
      <c r="E6170" s="32">
        <f t="shared" si="288"/>
        <v>45557</v>
      </c>
      <c r="F6170" s="51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5751</v>
      </c>
      <c r="D6171" t="s">
        <v>5752</v>
      </c>
      <c r="E6171" s="32">
        <f t="shared" si="288"/>
        <v>45557</v>
      </c>
      <c r="F6171" s="51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5752</v>
      </c>
      <c r="D6172" t="s">
        <v>5753</v>
      </c>
      <c r="E6172" s="32">
        <f t="shared" si="288"/>
        <v>45557</v>
      </c>
      <c r="F6172" s="51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5753</v>
      </c>
      <c r="D6173" t="s">
        <v>5754</v>
      </c>
      <c r="E6173" s="32">
        <f t="shared" si="288"/>
        <v>45557</v>
      </c>
      <c r="F6173" s="51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5754</v>
      </c>
      <c r="D6174" t="s">
        <v>5755</v>
      </c>
      <c r="E6174" s="32">
        <f t="shared" si="288"/>
        <v>45557</v>
      </c>
      <c r="F6174" s="51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5755</v>
      </c>
      <c r="D6175" t="s">
        <v>5756</v>
      </c>
      <c r="E6175" s="32">
        <f t="shared" si="288"/>
        <v>45557</v>
      </c>
      <c r="F6175" s="51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5756</v>
      </c>
      <c r="D6176" t="s">
        <v>5757</v>
      </c>
      <c r="E6176" s="32">
        <f t="shared" si="288"/>
        <v>45557</v>
      </c>
      <c r="F6176" s="51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5757</v>
      </c>
      <c r="D6177" t="s">
        <v>5758</v>
      </c>
      <c r="E6177" s="32">
        <f t="shared" si="288"/>
        <v>45557</v>
      </c>
      <c r="F6177" s="51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5758</v>
      </c>
      <c r="D6178" t="s">
        <v>5759</v>
      </c>
      <c r="E6178" s="32">
        <f t="shared" si="288"/>
        <v>45557</v>
      </c>
      <c r="F6178" s="51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5759</v>
      </c>
      <c r="D6179" t="s">
        <v>5760</v>
      </c>
      <c r="E6179" s="32">
        <f t="shared" si="288"/>
        <v>45557</v>
      </c>
      <c r="F6179" s="51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5760</v>
      </c>
      <c r="D6180" t="s">
        <v>5761</v>
      </c>
      <c r="E6180" s="32">
        <f t="shared" si="288"/>
        <v>45557</v>
      </c>
      <c r="F6180" s="51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5761</v>
      </c>
      <c r="D6181" t="s">
        <v>5762</v>
      </c>
      <c r="E6181" s="32">
        <f t="shared" si="288"/>
        <v>45557</v>
      </c>
      <c r="F6181" s="51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5762</v>
      </c>
      <c r="D6182" t="s">
        <v>5763</v>
      </c>
      <c r="E6182" s="32">
        <f t="shared" si="288"/>
        <v>45557</v>
      </c>
      <c r="F6182" s="51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5763</v>
      </c>
      <c r="D6183" t="s">
        <v>5764</v>
      </c>
      <c r="E6183" s="32">
        <f t="shared" si="288"/>
        <v>45557</v>
      </c>
      <c r="F6183" s="51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5764</v>
      </c>
      <c r="D6184" t="s">
        <v>5765</v>
      </c>
      <c r="E6184" s="32">
        <f t="shared" si="288"/>
        <v>45557</v>
      </c>
      <c r="F6184" s="51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5765</v>
      </c>
      <c r="D6185" t="s">
        <v>5766</v>
      </c>
      <c r="E6185" s="32">
        <f t="shared" si="288"/>
        <v>45557</v>
      </c>
      <c r="F6185" s="51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5766</v>
      </c>
      <c r="D6186" t="s">
        <v>5767</v>
      </c>
      <c r="E6186" s="32">
        <f t="shared" si="288"/>
        <v>45557</v>
      </c>
      <c r="F6186" s="51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5767</v>
      </c>
      <c r="D6187" t="s">
        <v>5768</v>
      </c>
      <c r="E6187" s="32">
        <f t="shared" si="288"/>
        <v>45557</v>
      </c>
      <c r="F6187" s="51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5768</v>
      </c>
      <c r="D6188" t="s">
        <v>5769</v>
      </c>
      <c r="E6188" s="32">
        <f t="shared" si="288"/>
        <v>45557</v>
      </c>
      <c r="F6188" s="51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5769</v>
      </c>
      <c r="D6189" t="s">
        <v>5770</v>
      </c>
      <c r="E6189" s="32">
        <f t="shared" si="288"/>
        <v>45557</v>
      </c>
      <c r="F6189" s="51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5770</v>
      </c>
      <c r="D6190" t="s">
        <v>5771</v>
      </c>
      <c r="E6190" s="32">
        <f t="shared" si="288"/>
        <v>45557</v>
      </c>
      <c r="F6190" s="51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5771</v>
      </c>
      <c r="D6191" t="s">
        <v>5772</v>
      </c>
      <c r="E6191" s="32">
        <f t="shared" si="288"/>
        <v>45557</v>
      </c>
      <c r="F6191" s="51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5772</v>
      </c>
      <c r="D6192" t="s">
        <v>5773</v>
      </c>
      <c r="E6192" s="32">
        <f t="shared" si="288"/>
        <v>45557</v>
      </c>
      <c r="F6192" s="51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5773</v>
      </c>
      <c r="D6193" t="s">
        <v>5774</v>
      </c>
      <c r="E6193" s="32">
        <f t="shared" si="288"/>
        <v>45557</v>
      </c>
      <c r="F6193" s="51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5774</v>
      </c>
      <c r="D6194" t="s">
        <v>5775</v>
      </c>
      <c r="E6194" s="32">
        <f t="shared" si="288"/>
        <v>45557</v>
      </c>
      <c r="F6194" s="51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5775</v>
      </c>
      <c r="D6195" t="s">
        <v>5776</v>
      </c>
      <c r="E6195" s="32">
        <f t="shared" si="288"/>
        <v>45557</v>
      </c>
      <c r="F6195" s="51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5776</v>
      </c>
      <c r="D6196" t="s">
        <v>5777</v>
      </c>
      <c r="E6196" s="32">
        <f t="shared" si="288"/>
        <v>45557</v>
      </c>
      <c r="F6196" s="51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5777</v>
      </c>
      <c r="D6197" t="s">
        <v>5778</v>
      </c>
      <c r="E6197" s="32">
        <f t="shared" si="288"/>
        <v>45557</v>
      </c>
      <c r="F6197" s="51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5778</v>
      </c>
      <c r="D6198" t="s">
        <v>5779</v>
      </c>
      <c r="E6198" s="32">
        <f t="shared" si="288"/>
        <v>45557</v>
      </c>
      <c r="F6198" s="51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5779</v>
      </c>
      <c r="D6199" t="s">
        <v>5780</v>
      </c>
      <c r="E6199" s="32">
        <f t="shared" si="288"/>
        <v>45557</v>
      </c>
      <c r="F6199" s="51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5780</v>
      </c>
      <c r="D6200" t="s">
        <v>5781</v>
      </c>
      <c r="E6200" s="32">
        <f t="shared" si="288"/>
        <v>45557</v>
      </c>
      <c r="F6200" s="51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5781</v>
      </c>
      <c r="D6201" t="s">
        <v>5782</v>
      </c>
      <c r="E6201" s="32">
        <f t="shared" si="288"/>
        <v>45557</v>
      </c>
      <c r="F6201" s="51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5782</v>
      </c>
      <c r="D6202" t="s">
        <v>5783</v>
      </c>
      <c r="E6202" s="32">
        <f t="shared" si="288"/>
        <v>45557</v>
      </c>
      <c r="F6202" s="51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5783</v>
      </c>
      <c r="D6203" t="s">
        <v>5784</v>
      </c>
      <c r="E6203" s="32">
        <f t="shared" si="288"/>
        <v>45557</v>
      </c>
      <c r="F6203" s="51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5784</v>
      </c>
      <c r="D6204" t="s">
        <v>5785</v>
      </c>
      <c r="E6204" s="32">
        <f t="shared" si="288"/>
        <v>45557</v>
      </c>
      <c r="F6204" s="51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5785</v>
      </c>
      <c r="D6205" t="s">
        <v>5786</v>
      </c>
      <c r="E6205" s="32">
        <f t="shared" si="288"/>
        <v>45557</v>
      </c>
      <c r="F6205" s="51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5786</v>
      </c>
      <c r="D6206" t="s">
        <v>5787</v>
      </c>
      <c r="E6206" s="32">
        <f t="shared" si="288"/>
        <v>45557</v>
      </c>
      <c r="F6206" s="51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5787</v>
      </c>
      <c r="D6207" t="s">
        <v>5788</v>
      </c>
      <c r="E6207" s="32">
        <f t="shared" si="288"/>
        <v>45557</v>
      </c>
      <c r="F6207" s="51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5788</v>
      </c>
      <c r="D6208" t="s">
        <v>5789</v>
      </c>
      <c r="E6208" s="32">
        <f t="shared" si="288"/>
        <v>45557</v>
      </c>
      <c r="F6208" s="51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5789</v>
      </c>
      <c r="D6209" t="s">
        <v>5790</v>
      </c>
      <c r="E6209" s="32">
        <f t="shared" si="288"/>
        <v>45557</v>
      </c>
      <c r="F6209" s="51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5790</v>
      </c>
      <c r="D6210" t="s">
        <v>5791</v>
      </c>
      <c r="E6210" s="32">
        <f t="shared" si="288"/>
        <v>45558</v>
      </c>
      <c r="F6210" s="51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5791</v>
      </c>
      <c r="D6211" t="s">
        <v>5792</v>
      </c>
      <c r="E6211" s="32">
        <f t="shared" si="288"/>
        <v>45558</v>
      </c>
      <c r="F6211" s="51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5792</v>
      </c>
      <c r="D6212" t="s">
        <v>5793</v>
      </c>
      <c r="E6212" s="32">
        <f t="shared" ref="E6212:E6275" si="291">DATE(MID(C6212,2,4),MID(C6212,7,2),MID(C6212,10,2))</f>
        <v>45558</v>
      </c>
      <c r="F6212" s="51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5793</v>
      </c>
      <c r="D6213" t="s">
        <v>5794</v>
      </c>
      <c r="E6213" s="32">
        <f t="shared" si="291"/>
        <v>45558</v>
      </c>
      <c r="F6213" s="51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5794</v>
      </c>
      <c r="D6214" t="s">
        <v>5795</v>
      </c>
      <c r="E6214" s="32">
        <f t="shared" si="291"/>
        <v>45558</v>
      </c>
      <c r="F6214" s="51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5795</v>
      </c>
      <c r="D6215" t="s">
        <v>5796</v>
      </c>
      <c r="E6215" s="32">
        <f t="shared" si="291"/>
        <v>45558</v>
      </c>
      <c r="F6215" s="51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5796</v>
      </c>
      <c r="D6216" t="s">
        <v>5797</v>
      </c>
      <c r="E6216" s="32">
        <f t="shared" si="291"/>
        <v>45558</v>
      </c>
      <c r="F6216" s="51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5797</v>
      </c>
      <c r="D6217" t="s">
        <v>5798</v>
      </c>
      <c r="E6217" s="32">
        <f t="shared" si="291"/>
        <v>45558</v>
      </c>
      <c r="F6217" s="51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5798</v>
      </c>
      <c r="D6218" t="s">
        <v>5799</v>
      </c>
      <c r="E6218" s="32">
        <f t="shared" si="291"/>
        <v>45558</v>
      </c>
      <c r="F6218" s="51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5799</v>
      </c>
      <c r="D6219" t="s">
        <v>5800</v>
      </c>
      <c r="E6219" s="32">
        <f t="shared" si="291"/>
        <v>45558</v>
      </c>
      <c r="F6219" s="51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5800</v>
      </c>
      <c r="D6220" t="s">
        <v>5801</v>
      </c>
      <c r="E6220" s="32">
        <f t="shared" si="291"/>
        <v>45558</v>
      </c>
      <c r="F6220" s="51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5801</v>
      </c>
      <c r="D6221" t="s">
        <v>5802</v>
      </c>
      <c r="E6221" s="32">
        <f t="shared" si="291"/>
        <v>45558</v>
      </c>
      <c r="F6221" s="51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5802</v>
      </c>
      <c r="D6222" t="s">
        <v>5803</v>
      </c>
      <c r="E6222" s="32">
        <f t="shared" si="291"/>
        <v>45558</v>
      </c>
      <c r="F6222" s="51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5803</v>
      </c>
      <c r="D6223" t="s">
        <v>5804</v>
      </c>
      <c r="E6223" s="32">
        <f t="shared" si="291"/>
        <v>45558</v>
      </c>
      <c r="F6223" s="51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5804</v>
      </c>
      <c r="D6224" t="s">
        <v>5805</v>
      </c>
      <c r="E6224" s="32">
        <f t="shared" si="291"/>
        <v>45558</v>
      </c>
      <c r="F6224" s="51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5805</v>
      </c>
      <c r="D6225" t="s">
        <v>5806</v>
      </c>
      <c r="E6225" s="32">
        <f t="shared" si="291"/>
        <v>45558</v>
      </c>
      <c r="F6225" s="51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5806</v>
      </c>
      <c r="D6226" t="s">
        <v>5807</v>
      </c>
      <c r="E6226" s="32">
        <f t="shared" si="291"/>
        <v>45558</v>
      </c>
      <c r="F6226" s="51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5807</v>
      </c>
      <c r="D6227" t="s">
        <v>5808</v>
      </c>
      <c r="E6227" s="32">
        <f t="shared" si="291"/>
        <v>45558</v>
      </c>
      <c r="F6227" s="51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5808</v>
      </c>
      <c r="D6228" t="s">
        <v>5809</v>
      </c>
      <c r="E6228" s="32">
        <f t="shared" si="291"/>
        <v>45558</v>
      </c>
      <c r="F6228" s="51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5809</v>
      </c>
      <c r="D6229" t="s">
        <v>5810</v>
      </c>
      <c r="E6229" s="32">
        <f t="shared" si="291"/>
        <v>45558</v>
      </c>
      <c r="F6229" s="51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5810</v>
      </c>
      <c r="D6230" t="s">
        <v>5811</v>
      </c>
      <c r="E6230" s="32">
        <f t="shared" si="291"/>
        <v>45558</v>
      </c>
      <c r="F6230" s="51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5811</v>
      </c>
      <c r="D6231" t="s">
        <v>5812</v>
      </c>
      <c r="E6231" s="32">
        <f t="shared" si="291"/>
        <v>45558</v>
      </c>
      <c r="F6231" s="51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5812</v>
      </c>
      <c r="D6232" t="s">
        <v>5813</v>
      </c>
      <c r="E6232" s="32">
        <f t="shared" si="291"/>
        <v>45558</v>
      </c>
      <c r="F6232" s="51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5813</v>
      </c>
      <c r="D6233" t="s">
        <v>5814</v>
      </c>
      <c r="E6233" s="32">
        <f t="shared" si="291"/>
        <v>45558</v>
      </c>
      <c r="F6233" s="51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5814</v>
      </c>
      <c r="D6234" t="s">
        <v>5815</v>
      </c>
      <c r="E6234" s="32">
        <f t="shared" si="291"/>
        <v>45558</v>
      </c>
      <c r="F6234" s="51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5815</v>
      </c>
      <c r="D6235" t="s">
        <v>5816</v>
      </c>
      <c r="E6235" s="32">
        <f t="shared" si="291"/>
        <v>45558</v>
      </c>
      <c r="F6235" s="51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5816</v>
      </c>
      <c r="D6236" t="s">
        <v>5817</v>
      </c>
      <c r="E6236" s="32">
        <f t="shared" si="291"/>
        <v>45558</v>
      </c>
      <c r="F6236" s="51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5817</v>
      </c>
      <c r="D6237" t="s">
        <v>5818</v>
      </c>
      <c r="E6237" s="32">
        <f t="shared" si="291"/>
        <v>45558</v>
      </c>
      <c r="F6237" s="51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5818</v>
      </c>
      <c r="D6238" t="s">
        <v>5819</v>
      </c>
      <c r="E6238" s="32">
        <f t="shared" si="291"/>
        <v>45558</v>
      </c>
      <c r="F6238" s="51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5819</v>
      </c>
      <c r="D6239" t="s">
        <v>5820</v>
      </c>
      <c r="E6239" s="32">
        <f t="shared" si="291"/>
        <v>45558</v>
      </c>
      <c r="F6239" s="51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5820</v>
      </c>
      <c r="D6240" t="s">
        <v>5821</v>
      </c>
      <c r="E6240" s="32">
        <f t="shared" si="291"/>
        <v>45558</v>
      </c>
      <c r="F6240" s="51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5821</v>
      </c>
      <c r="D6241" t="s">
        <v>5822</v>
      </c>
      <c r="E6241" s="32">
        <f t="shared" si="291"/>
        <v>45558</v>
      </c>
      <c r="F6241" s="51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5822</v>
      </c>
      <c r="D6242" t="s">
        <v>5823</v>
      </c>
      <c r="E6242" s="32">
        <f t="shared" si="291"/>
        <v>45558</v>
      </c>
      <c r="F6242" s="51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5823</v>
      </c>
      <c r="D6243" t="s">
        <v>5824</v>
      </c>
      <c r="E6243" s="32">
        <f t="shared" si="291"/>
        <v>45558</v>
      </c>
      <c r="F6243" s="51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5824</v>
      </c>
      <c r="D6244" t="s">
        <v>5825</v>
      </c>
      <c r="E6244" s="32">
        <f t="shared" si="291"/>
        <v>45558</v>
      </c>
      <c r="F6244" s="51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5825</v>
      </c>
      <c r="D6245" t="s">
        <v>5826</v>
      </c>
      <c r="E6245" s="32">
        <f t="shared" si="291"/>
        <v>45558</v>
      </c>
      <c r="F6245" s="51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5826</v>
      </c>
      <c r="D6246" t="s">
        <v>5827</v>
      </c>
      <c r="E6246" s="32">
        <f t="shared" si="291"/>
        <v>45558</v>
      </c>
      <c r="F6246" s="51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5827</v>
      </c>
      <c r="D6247" t="s">
        <v>5828</v>
      </c>
      <c r="E6247" s="32">
        <f t="shared" si="291"/>
        <v>45558</v>
      </c>
      <c r="F6247" s="51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5828</v>
      </c>
      <c r="D6248" t="s">
        <v>5829</v>
      </c>
      <c r="E6248" s="32">
        <f t="shared" si="291"/>
        <v>45558</v>
      </c>
      <c r="F6248" s="51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5829</v>
      </c>
      <c r="D6249" t="s">
        <v>5830</v>
      </c>
      <c r="E6249" s="32">
        <f t="shared" si="291"/>
        <v>45558</v>
      </c>
      <c r="F6249" s="51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5830</v>
      </c>
      <c r="D6250" t="s">
        <v>5831</v>
      </c>
      <c r="E6250" s="32">
        <f t="shared" si="291"/>
        <v>45558</v>
      </c>
      <c r="F6250" s="51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5831</v>
      </c>
      <c r="D6251" t="s">
        <v>5832</v>
      </c>
      <c r="E6251" s="32">
        <f t="shared" si="291"/>
        <v>45558</v>
      </c>
      <c r="F6251" s="51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5832</v>
      </c>
      <c r="D6252" t="s">
        <v>5833</v>
      </c>
      <c r="E6252" s="32">
        <f t="shared" si="291"/>
        <v>45558</v>
      </c>
      <c r="F6252" s="51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5833</v>
      </c>
      <c r="D6253" t="s">
        <v>5834</v>
      </c>
      <c r="E6253" s="32">
        <f t="shared" si="291"/>
        <v>45558</v>
      </c>
      <c r="F6253" s="51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5834</v>
      </c>
      <c r="D6254" t="s">
        <v>5835</v>
      </c>
      <c r="E6254" s="32">
        <f t="shared" si="291"/>
        <v>45558</v>
      </c>
      <c r="F6254" s="51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5835</v>
      </c>
      <c r="D6255" t="s">
        <v>5836</v>
      </c>
      <c r="E6255" s="32">
        <f t="shared" si="291"/>
        <v>45558</v>
      </c>
      <c r="F6255" s="51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5836</v>
      </c>
      <c r="D6256" t="s">
        <v>5837</v>
      </c>
      <c r="E6256" s="32">
        <f t="shared" si="291"/>
        <v>45558</v>
      </c>
      <c r="F6256" s="51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5837</v>
      </c>
      <c r="D6257" t="s">
        <v>5838</v>
      </c>
      <c r="E6257" s="32">
        <f t="shared" si="291"/>
        <v>45558</v>
      </c>
      <c r="F6257" s="51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5838</v>
      </c>
      <c r="D6258" t="s">
        <v>5839</v>
      </c>
      <c r="E6258" s="32">
        <f t="shared" si="291"/>
        <v>45559</v>
      </c>
      <c r="F6258" s="51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5839</v>
      </c>
      <c r="D6259" t="s">
        <v>5840</v>
      </c>
      <c r="E6259" s="32">
        <f t="shared" si="291"/>
        <v>45559</v>
      </c>
      <c r="F6259" s="51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5840</v>
      </c>
      <c r="D6260" t="s">
        <v>5841</v>
      </c>
      <c r="E6260" s="32">
        <f t="shared" si="291"/>
        <v>45559</v>
      </c>
      <c r="F6260" s="51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5841</v>
      </c>
      <c r="D6261" t="s">
        <v>5842</v>
      </c>
      <c r="E6261" s="32">
        <f t="shared" si="291"/>
        <v>45559</v>
      </c>
      <c r="F6261" s="51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5842</v>
      </c>
      <c r="D6262" t="s">
        <v>5843</v>
      </c>
      <c r="E6262" s="32">
        <f t="shared" si="291"/>
        <v>45559</v>
      </c>
      <c r="F6262" s="51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5843</v>
      </c>
      <c r="D6263" t="s">
        <v>5844</v>
      </c>
      <c r="E6263" s="32">
        <f t="shared" si="291"/>
        <v>45559</v>
      </c>
      <c r="F6263" s="51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5844</v>
      </c>
      <c r="D6264" t="s">
        <v>5845</v>
      </c>
      <c r="E6264" s="32">
        <f t="shared" si="291"/>
        <v>45559</v>
      </c>
      <c r="F6264" s="51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5845</v>
      </c>
      <c r="D6265" t="s">
        <v>5846</v>
      </c>
      <c r="E6265" s="32">
        <f t="shared" si="291"/>
        <v>45559</v>
      </c>
      <c r="F6265" s="51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5846</v>
      </c>
      <c r="D6266" t="s">
        <v>5847</v>
      </c>
      <c r="E6266" s="32">
        <f t="shared" si="291"/>
        <v>45559</v>
      </c>
      <c r="F6266" s="51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5847</v>
      </c>
      <c r="D6267" t="s">
        <v>5848</v>
      </c>
      <c r="E6267" s="32">
        <f t="shared" si="291"/>
        <v>45559</v>
      </c>
      <c r="F6267" s="51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5848</v>
      </c>
      <c r="D6268" t="s">
        <v>5849</v>
      </c>
      <c r="E6268" s="32">
        <f t="shared" si="291"/>
        <v>45559</v>
      </c>
      <c r="F6268" s="51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5849</v>
      </c>
      <c r="D6269" t="s">
        <v>5850</v>
      </c>
      <c r="E6269" s="32">
        <f t="shared" si="291"/>
        <v>45559</v>
      </c>
      <c r="F6269" s="51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5850</v>
      </c>
      <c r="D6270" t="s">
        <v>5851</v>
      </c>
      <c r="E6270" s="32">
        <f t="shared" si="291"/>
        <v>45559</v>
      </c>
      <c r="F6270" s="51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5851</v>
      </c>
      <c r="D6271" t="s">
        <v>5852</v>
      </c>
      <c r="E6271" s="32">
        <f t="shared" si="291"/>
        <v>45559</v>
      </c>
      <c r="F6271" s="51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5852</v>
      </c>
      <c r="D6272" t="s">
        <v>5853</v>
      </c>
      <c r="E6272" s="32">
        <f t="shared" si="291"/>
        <v>45559</v>
      </c>
      <c r="F6272" s="51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5853</v>
      </c>
      <c r="D6273" t="s">
        <v>5854</v>
      </c>
      <c r="E6273" s="32">
        <f t="shared" si="291"/>
        <v>45559</v>
      </c>
      <c r="F6273" s="51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5854</v>
      </c>
      <c r="D6274" t="s">
        <v>5855</v>
      </c>
      <c r="E6274" s="32">
        <f t="shared" si="291"/>
        <v>45559</v>
      </c>
      <c r="F6274" s="51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5855</v>
      </c>
      <c r="D6275" t="s">
        <v>5856</v>
      </c>
      <c r="E6275" s="32">
        <f t="shared" si="291"/>
        <v>45559</v>
      </c>
      <c r="F6275" s="51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5856</v>
      </c>
      <c r="D6276" t="s">
        <v>5857</v>
      </c>
      <c r="E6276" s="32">
        <f t="shared" ref="E6276:E6339" si="294">DATE(MID(C6276,2,4),MID(C6276,7,2),MID(C6276,10,2))</f>
        <v>45559</v>
      </c>
      <c r="F6276" s="51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5857</v>
      </c>
      <c r="D6277" t="s">
        <v>5858</v>
      </c>
      <c r="E6277" s="32">
        <f t="shared" si="294"/>
        <v>45559</v>
      </c>
      <c r="F6277" s="51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5858</v>
      </c>
      <c r="D6278" t="s">
        <v>5859</v>
      </c>
      <c r="E6278" s="32">
        <f t="shared" si="294"/>
        <v>45559</v>
      </c>
      <c r="F6278" s="51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5859</v>
      </c>
      <c r="D6279" t="s">
        <v>5860</v>
      </c>
      <c r="E6279" s="32">
        <f t="shared" si="294"/>
        <v>45559</v>
      </c>
      <c r="F6279" s="51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5860</v>
      </c>
      <c r="D6280" t="s">
        <v>5861</v>
      </c>
      <c r="E6280" s="32">
        <f t="shared" si="294"/>
        <v>45559</v>
      </c>
      <c r="F6280" s="51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5861</v>
      </c>
      <c r="D6281" t="s">
        <v>5862</v>
      </c>
      <c r="E6281" s="32">
        <f t="shared" si="294"/>
        <v>45559</v>
      </c>
      <c r="F6281" s="51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5862</v>
      </c>
      <c r="D6282" t="s">
        <v>5863</v>
      </c>
      <c r="E6282" s="32">
        <f t="shared" si="294"/>
        <v>45559</v>
      </c>
      <c r="F6282" s="51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5863</v>
      </c>
      <c r="D6283" t="s">
        <v>5864</v>
      </c>
      <c r="E6283" s="32">
        <f t="shared" si="294"/>
        <v>45559</v>
      </c>
      <c r="F6283" s="51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5864</v>
      </c>
      <c r="D6284" t="s">
        <v>5865</v>
      </c>
      <c r="E6284" s="32">
        <f t="shared" si="294"/>
        <v>45559</v>
      </c>
      <c r="F6284" s="51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5865</v>
      </c>
      <c r="D6285" t="s">
        <v>5866</v>
      </c>
      <c r="E6285" s="32">
        <f t="shared" si="294"/>
        <v>45559</v>
      </c>
      <c r="F6285" s="51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5866</v>
      </c>
      <c r="D6286" t="s">
        <v>5867</v>
      </c>
      <c r="E6286" s="32">
        <f t="shared" si="294"/>
        <v>45559</v>
      </c>
      <c r="F6286" s="51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5867</v>
      </c>
      <c r="D6287" t="s">
        <v>5868</v>
      </c>
      <c r="E6287" s="32">
        <f t="shared" si="294"/>
        <v>45559</v>
      </c>
      <c r="F6287" s="51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5868</v>
      </c>
      <c r="D6288" t="s">
        <v>5869</v>
      </c>
      <c r="E6288" s="32">
        <f t="shared" si="294"/>
        <v>45559</v>
      </c>
      <c r="F6288" s="51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5869</v>
      </c>
      <c r="D6289" t="s">
        <v>5870</v>
      </c>
      <c r="E6289" s="32">
        <f t="shared" si="294"/>
        <v>45559</v>
      </c>
      <c r="F6289" s="51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5870</v>
      </c>
      <c r="D6290" t="s">
        <v>5871</v>
      </c>
      <c r="E6290" s="32">
        <f t="shared" si="294"/>
        <v>45559</v>
      </c>
      <c r="F6290" s="51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5871</v>
      </c>
      <c r="D6291" t="s">
        <v>5872</v>
      </c>
      <c r="E6291" s="32">
        <f t="shared" si="294"/>
        <v>45559</v>
      </c>
      <c r="F6291" s="51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5872</v>
      </c>
      <c r="D6292" t="s">
        <v>5873</v>
      </c>
      <c r="E6292" s="32">
        <f t="shared" si="294"/>
        <v>45559</v>
      </c>
      <c r="F6292" s="51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5873</v>
      </c>
      <c r="D6293" t="s">
        <v>5874</v>
      </c>
      <c r="E6293" s="32">
        <f t="shared" si="294"/>
        <v>45559</v>
      </c>
      <c r="F6293" s="51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5874</v>
      </c>
      <c r="D6294" t="s">
        <v>5875</v>
      </c>
      <c r="E6294" s="32">
        <f t="shared" si="294"/>
        <v>45559</v>
      </c>
      <c r="F6294" s="51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5875</v>
      </c>
      <c r="D6295" t="s">
        <v>5876</v>
      </c>
      <c r="E6295" s="32">
        <f t="shared" si="294"/>
        <v>45559</v>
      </c>
      <c r="F6295" s="51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5876</v>
      </c>
      <c r="D6296" t="s">
        <v>5877</v>
      </c>
      <c r="E6296" s="32">
        <f t="shared" si="294"/>
        <v>45559</v>
      </c>
      <c r="F6296" s="51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5877</v>
      </c>
      <c r="D6297" t="s">
        <v>5878</v>
      </c>
      <c r="E6297" s="32">
        <f t="shared" si="294"/>
        <v>45559</v>
      </c>
      <c r="F6297" s="51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5878</v>
      </c>
      <c r="D6298" t="s">
        <v>5879</v>
      </c>
      <c r="E6298" s="32">
        <f t="shared" si="294"/>
        <v>45559</v>
      </c>
      <c r="F6298" s="51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5879</v>
      </c>
      <c r="D6299" t="s">
        <v>5880</v>
      </c>
      <c r="E6299" s="32">
        <f t="shared" si="294"/>
        <v>45559</v>
      </c>
      <c r="F6299" s="51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5880</v>
      </c>
      <c r="D6300" t="s">
        <v>5881</v>
      </c>
      <c r="E6300" s="32">
        <f t="shared" si="294"/>
        <v>45559</v>
      </c>
      <c r="F6300" s="51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5881</v>
      </c>
      <c r="D6301" t="s">
        <v>5882</v>
      </c>
      <c r="E6301" s="32">
        <f t="shared" si="294"/>
        <v>45559</v>
      </c>
      <c r="F6301" s="51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5882</v>
      </c>
      <c r="D6302" t="s">
        <v>5883</v>
      </c>
      <c r="E6302" s="32">
        <f t="shared" si="294"/>
        <v>45559</v>
      </c>
      <c r="F6302" s="51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5883</v>
      </c>
      <c r="D6303" t="s">
        <v>5884</v>
      </c>
      <c r="E6303" s="32">
        <f t="shared" si="294"/>
        <v>45559</v>
      </c>
      <c r="F6303" s="51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5884</v>
      </c>
      <c r="D6304" t="s">
        <v>5885</v>
      </c>
      <c r="E6304" s="32">
        <f t="shared" si="294"/>
        <v>45559</v>
      </c>
      <c r="F6304" s="51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5885</v>
      </c>
      <c r="D6305" t="s">
        <v>5886</v>
      </c>
      <c r="E6305" s="32">
        <f t="shared" si="294"/>
        <v>45559</v>
      </c>
      <c r="F6305" s="51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5886</v>
      </c>
      <c r="D6306" t="s">
        <v>5887</v>
      </c>
      <c r="E6306" s="32">
        <f t="shared" si="294"/>
        <v>45560</v>
      </c>
      <c r="F6306" s="51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5887</v>
      </c>
      <c r="D6307" t="s">
        <v>5888</v>
      </c>
      <c r="E6307" s="32">
        <f t="shared" si="294"/>
        <v>45560</v>
      </c>
      <c r="F6307" s="51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5888</v>
      </c>
      <c r="D6308" t="s">
        <v>5889</v>
      </c>
      <c r="E6308" s="32">
        <f t="shared" si="294"/>
        <v>45560</v>
      </c>
      <c r="F6308" s="51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5889</v>
      </c>
      <c r="D6309" t="s">
        <v>5890</v>
      </c>
      <c r="E6309" s="32">
        <f t="shared" si="294"/>
        <v>45560</v>
      </c>
      <c r="F6309" s="51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5890</v>
      </c>
      <c r="D6310" t="s">
        <v>5891</v>
      </c>
      <c r="E6310" s="32">
        <f t="shared" si="294"/>
        <v>45560</v>
      </c>
      <c r="F6310" s="51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5891</v>
      </c>
      <c r="D6311" t="s">
        <v>5892</v>
      </c>
      <c r="E6311" s="32">
        <f t="shared" si="294"/>
        <v>45560</v>
      </c>
      <c r="F6311" s="51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5892</v>
      </c>
      <c r="D6312" t="s">
        <v>5893</v>
      </c>
      <c r="E6312" s="32">
        <f t="shared" si="294"/>
        <v>45560</v>
      </c>
      <c r="F6312" s="51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5893</v>
      </c>
      <c r="D6313" t="s">
        <v>5894</v>
      </c>
      <c r="E6313" s="32">
        <f t="shared" si="294"/>
        <v>45560</v>
      </c>
      <c r="F6313" s="51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5894</v>
      </c>
      <c r="D6314" t="s">
        <v>5895</v>
      </c>
      <c r="E6314" s="32">
        <f t="shared" si="294"/>
        <v>45560</v>
      </c>
      <c r="F6314" s="51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5895</v>
      </c>
      <c r="D6315" t="s">
        <v>5896</v>
      </c>
      <c r="E6315" s="32">
        <f t="shared" si="294"/>
        <v>45560</v>
      </c>
      <c r="F6315" s="51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5896</v>
      </c>
      <c r="D6316" t="s">
        <v>5897</v>
      </c>
      <c r="E6316" s="32">
        <f t="shared" si="294"/>
        <v>45560</v>
      </c>
      <c r="F6316" s="51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5897</v>
      </c>
      <c r="D6317" t="s">
        <v>5898</v>
      </c>
      <c r="E6317" s="32">
        <f t="shared" si="294"/>
        <v>45560</v>
      </c>
      <c r="F6317" s="51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5898</v>
      </c>
      <c r="D6318" t="s">
        <v>5899</v>
      </c>
      <c r="E6318" s="32">
        <f t="shared" si="294"/>
        <v>45560</v>
      </c>
      <c r="F6318" s="51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5899</v>
      </c>
      <c r="D6319" t="s">
        <v>5900</v>
      </c>
      <c r="E6319" s="32">
        <f t="shared" si="294"/>
        <v>45560</v>
      </c>
      <c r="F6319" s="51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5900</v>
      </c>
      <c r="D6320" t="s">
        <v>5901</v>
      </c>
      <c r="E6320" s="32">
        <f t="shared" si="294"/>
        <v>45560</v>
      </c>
      <c r="F6320" s="51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5901</v>
      </c>
      <c r="D6321" t="s">
        <v>5902</v>
      </c>
      <c r="E6321" s="32">
        <f t="shared" si="294"/>
        <v>45560</v>
      </c>
      <c r="F6321" s="51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5902</v>
      </c>
      <c r="D6322" t="s">
        <v>5903</v>
      </c>
      <c r="E6322" s="32">
        <f t="shared" si="294"/>
        <v>45560</v>
      </c>
      <c r="F6322" s="51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5903</v>
      </c>
      <c r="D6323" t="s">
        <v>5904</v>
      </c>
      <c r="E6323" s="32">
        <f t="shared" si="294"/>
        <v>45560</v>
      </c>
      <c r="F6323" s="51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5904</v>
      </c>
      <c r="D6324" t="s">
        <v>5905</v>
      </c>
      <c r="E6324" s="32">
        <f t="shared" si="294"/>
        <v>45560</v>
      </c>
      <c r="F6324" s="51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5905</v>
      </c>
      <c r="D6325" t="s">
        <v>5906</v>
      </c>
      <c r="E6325" s="32">
        <f t="shared" si="294"/>
        <v>45560</v>
      </c>
      <c r="F6325" s="51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5906</v>
      </c>
      <c r="D6326" t="s">
        <v>5907</v>
      </c>
      <c r="E6326" s="32">
        <f t="shared" si="294"/>
        <v>45560</v>
      </c>
      <c r="F6326" s="51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5907</v>
      </c>
      <c r="D6327" t="s">
        <v>5908</v>
      </c>
      <c r="E6327" s="32">
        <f t="shared" si="294"/>
        <v>45560</v>
      </c>
      <c r="F6327" s="51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5908</v>
      </c>
      <c r="D6328" t="s">
        <v>5909</v>
      </c>
      <c r="E6328" s="32">
        <f t="shared" si="294"/>
        <v>45560</v>
      </c>
      <c r="F6328" s="51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5909</v>
      </c>
      <c r="D6329" t="s">
        <v>5910</v>
      </c>
      <c r="E6329" s="32">
        <f t="shared" si="294"/>
        <v>45560</v>
      </c>
      <c r="F6329" s="51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5910</v>
      </c>
      <c r="D6330" t="s">
        <v>5911</v>
      </c>
      <c r="E6330" s="32">
        <f t="shared" si="294"/>
        <v>45560</v>
      </c>
      <c r="F6330" s="51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5911</v>
      </c>
      <c r="D6331" t="s">
        <v>5912</v>
      </c>
      <c r="E6331" s="32">
        <f t="shared" si="294"/>
        <v>45560</v>
      </c>
      <c r="F6331" s="51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5912</v>
      </c>
      <c r="D6332" t="s">
        <v>5913</v>
      </c>
      <c r="E6332" s="32">
        <f t="shared" si="294"/>
        <v>45560</v>
      </c>
      <c r="F6332" s="51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5913</v>
      </c>
      <c r="D6333" t="s">
        <v>5914</v>
      </c>
      <c r="E6333" s="32">
        <f t="shared" si="294"/>
        <v>45560</v>
      </c>
      <c r="F6333" s="51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5914</v>
      </c>
      <c r="D6334" t="s">
        <v>5915</v>
      </c>
      <c r="E6334" s="32">
        <f t="shared" si="294"/>
        <v>45560</v>
      </c>
      <c r="F6334" s="51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5915</v>
      </c>
      <c r="D6335" t="s">
        <v>5916</v>
      </c>
      <c r="E6335" s="32">
        <f t="shared" si="294"/>
        <v>45560</v>
      </c>
      <c r="F6335" s="51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5916</v>
      </c>
      <c r="D6336" t="s">
        <v>5917</v>
      </c>
      <c r="E6336" s="32">
        <f t="shared" si="294"/>
        <v>45560</v>
      </c>
      <c r="F6336" s="51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5917</v>
      </c>
      <c r="D6337" t="s">
        <v>5918</v>
      </c>
      <c r="E6337" s="32">
        <f t="shared" si="294"/>
        <v>45560</v>
      </c>
      <c r="F6337" s="51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5918</v>
      </c>
      <c r="D6338" t="s">
        <v>5919</v>
      </c>
      <c r="E6338" s="32">
        <f t="shared" si="294"/>
        <v>45560</v>
      </c>
      <c r="F6338" s="51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5919</v>
      </c>
      <c r="D6339" t="s">
        <v>5920</v>
      </c>
      <c r="E6339" s="32">
        <f t="shared" si="294"/>
        <v>45560</v>
      </c>
      <c r="F6339" s="51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5920</v>
      </c>
      <c r="D6340" t="s">
        <v>5921</v>
      </c>
      <c r="E6340" s="32">
        <f t="shared" ref="E6340:E6403" si="297">DATE(MID(C6340,2,4),MID(C6340,7,2),MID(C6340,10,2))</f>
        <v>45560</v>
      </c>
      <c r="F6340" s="51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5921</v>
      </c>
      <c r="D6341" t="s">
        <v>5922</v>
      </c>
      <c r="E6341" s="32">
        <f t="shared" si="297"/>
        <v>45560</v>
      </c>
      <c r="F6341" s="51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5922</v>
      </c>
      <c r="D6342" t="s">
        <v>5923</v>
      </c>
      <c r="E6342" s="32">
        <f t="shared" si="297"/>
        <v>45560</v>
      </c>
      <c r="F6342" s="51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5923</v>
      </c>
      <c r="D6343" t="s">
        <v>5924</v>
      </c>
      <c r="E6343" s="32">
        <f t="shared" si="297"/>
        <v>45560</v>
      </c>
      <c r="F6343" s="51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5924</v>
      </c>
      <c r="D6344" t="s">
        <v>5925</v>
      </c>
      <c r="E6344" s="32">
        <f t="shared" si="297"/>
        <v>45560</v>
      </c>
      <c r="F6344" s="51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5925</v>
      </c>
      <c r="D6345" t="s">
        <v>5926</v>
      </c>
      <c r="E6345" s="32">
        <f t="shared" si="297"/>
        <v>45560</v>
      </c>
      <c r="F6345" s="51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5926</v>
      </c>
      <c r="D6346" t="s">
        <v>5927</v>
      </c>
      <c r="E6346" s="32">
        <f t="shared" si="297"/>
        <v>45560</v>
      </c>
      <c r="F6346" s="51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5927</v>
      </c>
      <c r="D6347" t="s">
        <v>5928</v>
      </c>
      <c r="E6347" s="32">
        <f t="shared" si="297"/>
        <v>45560</v>
      </c>
      <c r="F6347" s="51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5928</v>
      </c>
      <c r="D6348" t="s">
        <v>5929</v>
      </c>
      <c r="E6348" s="32">
        <f t="shared" si="297"/>
        <v>45560</v>
      </c>
      <c r="F6348" s="51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5929</v>
      </c>
      <c r="D6349" t="s">
        <v>5930</v>
      </c>
      <c r="E6349" s="32">
        <f t="shared" si="297"/>
        <v>45560</v>
      </c>
      <c r="F6349" s="51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5930</v>
      </c>
      <c r="D6350" t="s">
        <v>5931</v>
      </c>
      <c r="E6350" s="32">
        <f t="shared" si="297"/>
        <v>45560</v>
      </c>
      <c r="F6350" s="51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5931</v>
      </c>
      <c r="D6351" t="s">
        <v>5932</v>
      </c>
      <c r="E6351" s="32">
        <f t="shared" si="297"/>
        <v>45560</v>
      </c>
      <c r="F6351" s="51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5932</v>
      </c>
      <c r="D6352" t="s">
        <v>5933</v>
      </c>
      <c r="E6352" s="32">
        <f t="shared" si="297"/>
        <v>45560</v>
      </c>
      <c r="F6352" s="51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5933</v>
      </c>
      <c r="D6353" t="s">
        <v>5934</v>
      </c>
      <c r="E6353" s="32">
        <f t="shared" si="297"/>
        <v>45560</v>
      </c>
      <c r="F6353" s="51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5934</v>
      </c>
      <c r="D6354" t="s">
        <v>5935</v>
      </c>
      <c r="E6354" s="32">
        <f t="shared" si="297"/>
        <v>45561</v>
      </c>
      <c r="F6354" s="51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5935</v>
      </c>
      <c r="D6355" t="s">
        <v>5936</v>
      </c>
      <c r="E6355" s="32">
        <f t="shared" si="297"/>
        <v>45561</v>
      </c>
      <c r="F6355" s="51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5936</v>
      </c>
      <c r="D6356" t="s">
        <v>5937</v>
      </c>
      <c r="E6356" s="32">
        <f t="shared" si="297"/>
        <v>45561</v>
      </c>
      <c r="F6356" s="51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5937</v>
      </c>
      <c r="D6357" t="s">
        <v>5938</v>
      </c>
      <c r="E6357" s="32">
        <f t="shared" si="297"/>
        <v>45561</v>
      </c>
      <c r="F6357" s="51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5938</v>
      </c>
      <c r="D6358" t="s">
        <v>5939</v>
      </c>
      <c r="E6358" s="32">
        <f t="shared" si="297"/>
        <v>45561</v>
      </c>
      <c r="F6358" s="51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5939</v>
      </c>
      <c r="D6359" t="s">
        <v>5940</v>
      </c>
      <c r="E6359" s="32">
        <f t="shared" si="297"/>
        <v>45561</v>
      </c>
      <c r="F6359" s="51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5940</v>
      </c>
      <c r="D6360" t="s">
        <v>5941</v>
      </c>
      <c r="E6360" s="32">
        <f t="shared" si="297"/>
        <v>45561</v>
      </c>
      <c r="F6360" s="51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5941</v>
      </c>
      <c r="D6361" t="s">
        <v>5942</v>
      </c>
      <c r="E6361" s="32">
        <f t="shared" si="297"/>
        <v>45561</v>
      </c>
      <c r="F6361" s="51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5942</v>
      </c>
      <c r="D6362" t="s">
        <v>5943</v>
      </c>
      <c r="E6362" s="32">
        <f t="shared" si="297"/>
        <v>45561</v>
      </c>
      <c r="F6362" s="51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5943</v>
      </c>
      <c r="D6363" t="s">
        <v>5944</v>
      </c>
      <c r="E6363" s="32">
        <f t="shared" si="297"/>
        <v>45561</v>
      </c>
      <c r="F6363" s="51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5944</v>
      </c>
      <c r="D6364" t="s">
        <v>5945</v>
      </c>
      <c r="E6364" s="32">
        <f t="shared" si="297"/>
        <v>45561</v>
      </c>
      <c r="F6364" s="51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5945</v>
      </c>
      <c r="D6365" t="s">
        <v>5946</v>
      </c>
      <c r="E6365" s="32">
        <f t="shared" si="297"/>
        <v>45561</v>
      </c>
      <c r="F6365" s="51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5946</v>
      </c>
      <c r="D6366" t="s">
        <v>5947</v>
      </c>
      <c r="E6366" s="32">
        <f t="shared" si="297"/>
        <v>45561</v>
      </c>
      <c r="F6366" s="51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5947</v>
      </c>
      <c r="D6367" t="s">
        <v>5948</v>
      </c>
      <c r="E6367" s="32">
        <f t="shared" si="297"/>
        <v>45561</v>
      </c>
      <c r="F6367" s="51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5948</v>
      </c>
      <c r="D6368" t="s">
        <v>5949</v>
      </c>
      <c r="E6368" s="32">
        <f t="shared" si="297"/>
        <v>45561</v>
      </c>
      <c r="F6368" s="51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5949</v>
      </c>
      <c r="D6369" t="s">
        <v>5950</v>
      </c>
      <c r="E6369" s="32">
        <f t="shared" si="297"/>
        <v>45561</v>
      </c>
      <c r="F6369" s="51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5950</v>
      </c>
      <c r="D6370" t="s">
        <v>5951</v>
      </c>
      <c r="E6370" s="32">
        <f t="shared" si="297"/>
        <v>45561</v>
      </c>
      <c r="F6370" s="51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5951</v>
      </c>
      <c r="D6371" t="s">
        <v>5952</v>
      </c>
      <c r="E6371" s="32">
        <f t="shared" si="297"/>
        <v>45561</v>
      </c>
      <c r="F6371" s="51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5952</v>
      </c>
      <c r="D6372" t="s">
        <v>5953</v>
      </c>
      <c r="E6372" s="32">
        <f t="shared" si="297"/>
        <v>45561</v>
      </c>
      <c r="F6372" s="51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5953</v>
      </c>
      <c r="D6373" t="s">
        <v>5954</v>
      </c>
      <c r="E6373" s="32">
        <f t="shared" si="297"/>
        <v>45561</v>
      </c>
      <c r="F6373" s="51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5954</v>
      </c>
      <c r="D6374" t="s">
        <v>5955</v>
      </c>
      <c r="E6374" s="32">
        <f t="shared" si="297"/>
        <v>45561</v>
      </c>
      <c r="F6374" s="51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5955</v>
      </c>
      <c r="D6375" t="s">
        <v>5956</v>
      </c>
      <c r="E6375" s="32">
        <f t="shared" si="297"/>
        <v>45561</v>
      </c>
      <c r="F6375" s="51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5956</v>
      </c>
      <c r="D6376" t="s">
        <v>5957</v>
      </c>
      <c r="E6376" s="32">
        <f t="shared" si="297"/>
        <v>45561</v>
      </c>
      <c r="F6376" s="51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5957</v>
      </c>
      <c r="D6377" t="s">
        <v>5958</v>
      </c>
      <c r="E6377" s="32">
        <f t="shared" si="297"/>
        <v>45561</v>
      </c>
      <c r="F6377" s="51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5958</v>
      </c>
      <c r="D6378" t="s">
        <v>5959</v>
      </c>
      <c r="E6378" s="32">
        <f t="shared" si="297"/>
        <v>45561</v>
      </c>
      <c r="F6378" s="51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5959</v>
      </c>
      <c r="D6379" t="s">
        <v>5960</v>
      </c>
      <c r="E6379" s="32">
        <f t="shared" si="297"/>
        <v>45561</v>
      </c>
      <c r="F6379" s="51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5960</v>
      </c>
      <c r="D6380" t="s">
        <v>5961</v>
      </c>
      <c r="E6380" s="32">
        <f t="shared" si="297"/>
        <v>45561</v>
      </c>
      <c r="F6380" s="51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5961</v>
      </c>
      <c r="D6381" t="s">
        <v>5962</v>
      </c>
      <c r="E6381" s="32">
        <f t="shared" si="297"/>
        <v>45561</v>
      </c>
      <c r="F6381" s="51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5962</v>
      </c>
      <c r="D6382" t="s">
        <v>5963</v>
      </c>
      <c r="E6382" s="32">
        <f t="shared" si="297"/>
        <v>45561</v>
      </c>
      <c r="F6382" s="51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5963</v>
      </c>
      <c r="D6383" t="s">
        <v>5964</v>
      </c>
      <c r="E6383" s="32">
        <f t="shared" si="297"/>
        <v>45561</v>
      </c>
      <c r="F6383" s="51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5964</v>
      </c>
      <c r="D6384" t="s">
        <v>5965</v>
      </c>
      <c r="E6384" s="32">
        <f t="shared" si="297"/>
        <v>45561</v>
      </c>
      <c r="F6384" s="51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5965</v>
      </c>
      <c r="D6385" t="s">
        <v>5966</v>
      </c>
      <c r="E6385" s="32">
        <f t="shared" si="297"/>
        <v>45561</v>
      </c>
      <c r="F6385" s="51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5966</v>
      </c>
      <c r="D6386" t="s">
        <v>5967</v>
      </c>
      <c r="E6386" s="32">
        <f t="shared" si="297"/>
        <v>45561</v>
      </c>
      <c r="F6386" s="51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5967</v>
      </c>
      <c r="D6387" t="s">
        <v>5968</v>
      </c>
      <c r="E6387" s="32">
        <f t="shared" si="297"/>
        <v>45561</v>
      </c>
      <c r="F6387" s="51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5968</v>
      </c>
      <c r="D6388" t="s">
        <v>5969</v>
      </c>
      <c r="E6388" s="32">
        <f t="shared" si="297"/>
        <v>45561</v>
      </c>
      <c r="F6388" s="51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5969</v>
      </c>
      <c r="D6389" t="s">
        <v>5970</v>
      </c>
      <c r="E6389" s="32">
        <f t="shared" si="297"/>
        <v>45561</v>
      </c>
      <c r="F6389" s="51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5970</v>
      </c>
      <c r="D6390" t="s">
        <v>5971</v>
      </c>
      <c r="E6390" s="32">
        <f t="shared" si="297"/>
        <v>45561</v>
      </c>
      <c r="F6390" s="51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5971</v>
      </c>
      <c r="D6391" t="s">
        <v>5972</v>
      </c>
      <c r="E6391" s="32">
        <f t="shared" si="297"/>
        <v>45561</v>
      </c>
      <c r="F6391" s="51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5972</v>
      </c>
      <c r="D6392" t="s">
        <v>5973</v>
      </c>
      <c r="E6392" s="32">
        <f t="shared" si="297"/>
        <v>45561</v>
      </c>
      <c r="F6392" s="51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5973</v>
      </c>
      <c r="D6393" t="s">
        <v>5974</v>
      </c>
      <c r="E6393" s="32">
        <f t="shared" si="297"/>
        <v>45561</v>
      </c>
      <c r="F6393" s="51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5974</v>
      </c>
      <c r="D6394" t="s">
        <v>5975</v>
      </c>
      <c r="E6394" s="32">
        <f t="shared" si="297"/>
        <v>45561</v>
      </c>
      <c r="F6394" s="51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5975</v>
      </c>
      <c r="D6395" t="s">
        <v>5976</v>
      </c>
      <c r="E6395" s="32">
        <f t="shared" si="297"/>
        <v>45561</v>
      </c>
      <c r="F6395" s="51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5976</v>
      </c>
      <c r="D6396" t="s">
        <v>5977</v>
      </c>
      <c r="E6396" s="32">
        <f t="shared" si="297"/>
        <v>45561</v>
      </c>
      <c r="F6396" s="51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5977</v>
      </c>
      <c r="D6397" t="s">
        <v>5978</v>
      </c>
      <c r="E6397" s="32">
        <f t="shared" si="297"/>
        <v>45561</v>
      </c>
      <c r="F6397" s="51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5978</v>
      </c>
      <c r="D6398" t="s">
        <v>5979</v>
      </c>
      <c r="E6398" s="32">
        <f t="shared" si="297"/>
        <v>45561</v>
      </c>
      <c r="F6398" s="51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5979</v>
      </c>
      <c r="D6399" t="s">
        <v>5980</v>
      </c>
      <c r="E6399" s="32">
        <f t="shared" si="297"/>
        <v>45561</v>
      </c>
      <c r="F6399" s="51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5980</v>
      </c>
      <c r="D6400" t="s">
        <v>5981</v>
      </c>
      <c r="E6400" s="32">
        <f t="shared" si="297"/>
        <v>45561</v>
      </c>
      <c r="F6400" s="51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5981</v>
      </c>
      <c r="D6401" t="s">
        <v>5982</v>
      </c>
      <c r="E6401" s="32">
        <f t="shared" si="297"/>
        <v>45561</v>
      </c>
      <c r="F6401" s="51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5982</v>
      </c>
      <c r="D6402" t="s">
        <v>5983</v>
      </c>
      <c r="E6402" s="32">
        <f t="shared" si="297"/>
        <v>45562</v>
      </c>
      <c r="F6402" s="51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5983</v>
      </c>
      <c r="D6403" t="s">
        <v>5984</v>
      </c>
      <c r="E6403" s="32">
        <f t="shared" si="297"/>
        <v>45562</v>
      </c>
      <c r="F6403" s="51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5984</v>
      </c>
      <c r="D6404" t="s">
        <v>5985</v>
      </c>
      <c r="E6404" s="32">
        <f t="shared" ref="E6404:E6467" si="300">DATE(MID(C6404,2,4),MID(C6404,7,2),MID(C6404,10,2))</f>
        <v>45562</v>
      </c>
      <c r="F6404" s="51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5985</v>
      </c>
      <c r="D6405" t="s">
        <v>5986</v>
      </c>
      <c r="E6405" s="32">
        <f t="shared" si="300"/>
        <v>45562</v>
      </c>
      <c r="F6405" s="51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5986</v>
      </c>
      <c r="D6406" t="s">
        <v>5987</v>
      </c>
      <c r="E6406" s="32">
        <f t="shared" si="300"/>
        <v>45562</v>
      </c>
      <c r="F6406" s="51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5987</v>
      </c>
      <c r="D6407" t="s">
        <v>5988</v>
      </c>
      <c r="E6407" s="32">
        <f t="shared" si="300"/>
        <v>45562</v>
      </c>
      <c r="F6407" s="51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5988</v>
      </c>
      <c r="D6408" t="s">
        <v>5989</v>
      </c>
      <c r="E6408" s="32">
        <f t="shared" si="300"/>
        <v>45562</v>
      </c>
      <c r="F6408" s="51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5989</v>
      </c>
      <c r="D6409" t="s">
        <v>5990</v>
      </c>
      <c r="E6409" s="32">
        <f t="shared" si="300"/>
        <v>45562</v>
      </c>
      <c r="F6409" s="51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5990</v>
      </c>
      <c r="D6410" t="s">
        <v>5991</v>
      </c>
      <c r="E6410" s="32">
        <f t="shared" si="300"/>
        <v>45562</v>
      </c>
      <c r="F6410" s="51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5991</v>
      </c>
      <c r="D6411" t="s">
        <v>5992</v>
      </c>
      <c r="E6411" s="32">
        <f t="shared" si="300"/>
        <v>45562</v>
      </c>
      <c r="F6411" s="51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5992</v>
      </c>
      <c r="D6412" t="s">
        <v>5993</v>
      </c>
      <c r="E6412" s="32">
        <f t="shared" si="300"/>
        <v>45562</v>
      </c>
      <c r="F6412" s="51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5993</v>
      </c>
      <c r="D6413" t="s">
        <v>5994</v>
      </c>
      <c r="E6413" s="32">
        <f t="shared" si="300"/>
        <v>45562</v>
      </c>
      <c r="F6413" s="51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5994</v>
      </c>
      <c r="D6414" t="s">
        <v>5995</v>
      </c>
      <c r="E6414" s="32">
        <f t="shared" si="300"/>
        <v>45562</v>
      </c>
      <c r="F6414" s="51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5995</v>
      </c>
      <c r="D6415" t="s">
        <v>5996</v>
      </c>
      <c r="E6415" s="32">
        <f t="shared" si="300"/>
        <v>45562</v>
      </c>
      <c r="F6415" s="51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5996</v>
      </c>
      <c r="D6416" t="s">
        <v>5997</v>
      </c>
      <c r="E6416" s="32">
        <f t="shared" si="300"/>
        <v>45562</v>
      </c>
      <c r="F6416" s="51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5997</v>
      </c>
      <c r="D6417" t="s">
        <v>5998</v>
      </c>
      <c r="E6417" s="32">
        <f t="shared" si="300"/>
        <v>45562</v>
      </c>
      <c r="F6417" s="51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5998</v>
      </c>
      <c r="D6418" t="s">
        <v>5999</v>
      </c>
      <c r="E6418" s="32">
        <f t="shared" si="300"/>
        <v>45562</v>
      </c>
      <c r="F6418" s="51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5999</v>
      </c>
      <c r="D6419" t="s">
        <v>6000</v>
      </c>
      <c r="E6419" s="32">
        <f t="shared" si="300"/>
        <v>45562</v>
      </c>
      <c r="F6419" s="51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6000</v>
      </c>
      <c r="D6420" t="s">
        <v>6001</v>
      </c>
      <c r="E6420" s="32">
        <f t="shared" si="300"/>
        <v>45562</v>
      </c>
      <c r="F6420" s="51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6001</v>
      </c>
      <c r="D6421" t="s">
        <v>6002</v>
      </c>
      <c r="E6421" s="32">
        <f t="shared" si="300"/>
        <v>45562</v>
      </c>
      <c r="F6421" s="51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6002</v>
      </c>
      <c r="D6422" t="s">
        <v>6003</v>
      </c>
      <c r="E6422" s="32">
        <f t="shared" si="300"/>
        <v>45562</v>
      </c>
      <c r="F6422" s="51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6003</v>
      </c>
      <c r="D6423" t="s">
        <v>6004</v>
      </c>
      <c r="E6423" s="32">
        <f t="shared" si="300"/>
        <v>45562</v>
      </c>
      <c r="F6423" s="51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6004</v>
      </c>
      <c r="D6424" t="s">
        <v>6005</v>
      </c>
      <c r="E6424" s="32">
        <f t="shared" si="300"/>
        <v>45562</v>
      </c>
      <c r="F6424" s="51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6005</v>
      </c>
      <c r="D6425" t="s">
        <v>6006</v>
      </c>
      <c r="E6425" s="32">
        <f t="shared" si="300"/>
        <v>45562</v>
      </c>
      <c r="F6425" s="51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6006</v>
      </c>
      <c r="D6426" t="s">
        <v>6007</v>
      </c>
      <c r="E6426" s="32">
        <f t="shared" si="300"/>
        <v>45562</v>
      </c>
      <c r="F6426" s="51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6007</v>
      </c>
      <c r="D6427" t="s">
        <v>6008</v>
      </c>
      <c r="E6427" s="32">
        <f t="shared" si="300"/>
        <v>45562</v>
      </c>
      <c r="F6427" s="51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6008</v>
      </c>
      <c r="D6428" t="s">
        <v>6009</v>
      </c>
      <c r="E6428" s="32">
        <f t="shared" si="300"/>
        <v>45562</v>
      </c>
      <c r="F6428" s="51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6009</v>
      </c>
      <c r="D6429" t="s">
        <v>6010</v>
      </c>
      <c r="E6429" s="32">
        <f t="shared" si="300"/>
        <v>45562</v>
      </c>
      <c r="F6429" s="51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6010</v>
      </c>
      <c r="D6430" t="s">
        <v>6011</v>
      </c>
      <c r="E6430" s="32">
        <f t="shared" si="300"/>
        <v>45562</v>
      </c>
      <c r="F6430" s="51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6011</v>
      </c>
      <c r="D6431" t="s">
        <v>6012</v>
      </c>
      <c r="E6431" s="32">
        <f t="shared" si="300"/>
        <v>45562</v>
      </c>
      <c r="F6431" s="51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6012</v>
      </c>
      <c r="D6432" t="s">
        <v>6013</v>
      </c>
      <c r="E6432" s="32">
        <f t="shared" si="300"/>
        <v>45562</v>
      </c>
      <c r="F6432" s="51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6013</v>
      </c>
      <c r="D6433" t="s">
        <v>6014</v>
      </c>
      <c r="E6433" s="32">
        <f t="shared" si="300"/>
        <v>45562</v>
      </c>
      <c r="F6433" s="51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6014</v>
      </c>
      <c r="D6434" t="s">
        <v>6015</v>
      </c>
      <c r="E6434" s="32">
        <f t="shared" si="300"/>
        <v>45562</v>
      </c>
      <c r="F6434" s="51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6015</v>
      </c>
      <c r="D6435" t="s">
        <v>6016</v>
      </c>
      <c r="E6435" s="32">
        <f t="shared" si="300"/>
        <v>45562</v>
      </c>
      <c r="F6435" s="51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6016</v>
      </c>
      <c r="D6436" t="s">
        <v>6017</v>
      </c>
      <c r="E6436" s="32">
        <f t="shared" si="300"/>
        <v>45562</v>
      </c>
      <c r="F6436" s="51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6017</v>
      </c>
      <c r="D6437" t="s">
        <v>6018</v>
      </c>
      <c r="E6437" s="32">
        <f t="shared" si="300"/>
        <v>45562</v>
      </c>
      <c r="F6437" s="51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6018</v>
      </c>
      <c r="D6438" t="s">
        <v>6019</v>
      </c>
      <c r="E6438" s="32">
        <f t="shared" si="300"/>
        <v>45562</v>
      </c>
      <c r="F6438" s="51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6019</v>
      </c>
      <c r="D6439" t="s">
        <v>6020</v>
      </c>
      <c r="E6439" s="32">
        <f t="shared" si="300"/>
        <v>45562</v>
      </c>
      <c r="F6439" s="51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6020</v>
      </c>
      <c r="D6440" t="s">
        <v>6021</v>
      </c>
      <c r="E6440" s="32">
        <f t="shared" si="300"/>
        <v>45562</v>
      </c>
      <c r="F6440" s="51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6021</v>
      </c>
      <c r="D6441" t="s">
        <v>6022</v>
      </c>
      <c r="E6441" s="32">
        <f t="shared" si="300"/>
        <v>45562</v>
      </c>
      <c r="F6441" s="51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6022</v>
      </c>
      <c r="D6442" t="s">
        <v>6023</v>
      </c>
      <c r="E6442" s="32">
        <f t="shared" si="300"/>
        <v>45562</v>
      </c>
      <c r="F6442" s="51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6023</v>
      </c>
      <c r="D6443" t="s">
        <v>6024</v>
      </c>
      <c r="E6443" s="32">
        <f t="shared" si="300"/>
        <v>45562</v>
      </c>
      <c r="F6443" s="51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6024</v>
      </c>
      <c r="D6444" t="s">
        <v>6025</v>
      </c>
      <c r="E6444" s="32">
        <f t="shared" si="300"/>
        <v>45562</v>
      </c>
      <c r="F6444" s="51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6025</v>
      </c>
      <c r="D6445" t="s">
        <v>6026</v>
      </c>
      <c r="E6445" s="32">
        <f t="shared" si="300"/>
        <v>45562</v>
      </c>
      <c r="F6445" s="51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6026</v>
      </c>
      <c r="D6446" t="s">
        <v>6027</v>
      </c>
      <c r="E6446" s="32">
        <f t="shared" si="300"/>
        <v>45562</v>
      </c>
      <c r="F6446" s="51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6027</v>
      </c>
      <c r="D6447" t="s">
        <v>6028</v>
      </c>
      <c r="E6447" s="32">
        <f t="shared" si="300"/>
        <v>45562</v>
      </c>
      <c r="F6447" s="51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6028</v>
      </c>
      <c r="D6448" t="s">
        <v>6029</v>
      </c>
      <c r="E6448" s="32">
        <f t="shared" si="300"/>
        <v>45562</v>
      </c>
      <c r="F6448" s="51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6029</v>
      </c>
      <c r="D6449" t="s">
        <v>6030</v>
      </c>
      <c r="E6449" s="32">
        <f t="shared" si="300"/>
        <v>45562</v>
      </c>
      <c r="F6449" s="51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6030</v>
      </c>
      <c r="D6450" t="s">
        <v>6031</v>
      </c>
      <c r="E6450" s="32">
        <f t="shared" si="300"/>
        <v>45563</v>
      </c>
      <c r="F6450" s="51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6031</v>
      </c>
      <c r="D6451" t="s">
        <v>6032</v>
      </c>
      <c r="E6451" s="32">
        <f t="shared" si="300"/>
        <v>45563</v>
      </c>
      <c r="F6451" s="51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6032</v>
      </c>
      <c r="D6452" t="s">
        <v>6033</v>
      </c>
      <c r="E6452" s="32">
        <f t="shared" si="300"/>
        <v>45563</v>
      </c>
      <c r="F6452" s="51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6033</v>
      </c>
      <c r="D6453" t="s">
        <v>6034</v>
      </c>
      <c r="E6453" s="32">
        <f t="shared" si="300"/>
        <v>45563</v>
      </c>
      <c r="F6453" s="51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6034</v>
      </c>
      <c r="D6454" t="s">
        <v>6035</v>
      </c>
      <c r="E6454" s="32">
        <f t="shared" si="300"/>
        <v>45563</v>
      </c>
      <c r="F6454" s="51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6035</v>
      </c>
      <c r="D6455" t="s">
        <v>6036</v>
      </c>
      <c r="E6455" s="32">
        <f t="shared" si="300"/>
        <v>45563</v>
      </c>
      <c r="F6455" s="51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6036</v>
      </c>
      <c r="D6456" t="s">
        <v>6037</v>
      </c>
      <c r="E6456" s="32">
        <f t="shared" si="300"/>
        <v>45563</v>
      </c>
      <c r="F6456" s="51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6037</v>
      </c>
      <c r="D6457" t="s">
        <v>6038</v>
      </c>
      <c r="E6457" s="32">
        <f t="shared" si="300"/>
        <v>45563</v>
      </c>
      <c r="F6457" s="51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6038</v>
      </c>
      <c r="D6458" t="s">
        <v>6039</v>
      </c>
      <c r="E6458" s="32">
        <f t="shared" si="300"/>
        <v>45563</v>
      </c>
      <c r="F6458" s="51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6039</v>
      </c>
      <c r="D6459" t="s">
        <v>6040</v>
      </c>
      <c r="E6459" s="32">
        <f t="shared" si="300"/>
        <v>45563</v>
      </c>
      <c r="F6459" s="51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6040</v>
      </c>
      <c r="D6460" t="s">
        <v>6041</v>
      </c>
      <c r="E6460" s="32">
        <f t="shared" si="300"/>
        <v>45563</v>
      </c>
      <c r="F6460" s="51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6041</v>
      </c>
      <c r="D6461" t="s">
        <v>6042</v>
      </c>
      <c r="E6461" s="32">
        <f t="shared" si="300"/>
        <v>45563</v>
      </c>
      <c r="F6461" s="51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6042</v>
      </c>
      <c r="D6462" t="s">
        <v>6043</v>
      </c>
      <c r="E6462" s="32">
        <f t="shared" si="300"/>
        <v>45563</v>
      </c>
      <c r="F6462" s="51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6043</v>
      </c>
      <c r="D6463" t="s">
        <v>6044</v>
      </c>
      <c r="E6463" s="32">
        <f t="shared" si="300"/>
        <v>45563</v>
      </c>
      <c r="F6463" s="51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6044</v>
      </c>
      <c r="D6464" t="s">
        <v>6045</v>
      </c>
      <c r="E6464" s="32">
        <f t="shared" si="300"/>
        <v>45563</v>
      </c>
      <c r="F6464" s="51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6045</v>
      </c>
      <c r="D6465" t="s">
        <v>6046</v>
      </c>
      <c r="E6465" s="32">
        <f t="shared" si="300"/>
        <v>45563</v>
      </c>
      <c r="F6465" s="51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6046</v>
      </c>
      <c r="D6466" t="s">
        <v>6047</v>
      </c>
      <c r="E6466" s="32">
        <f t="shared" si="300"/>
        <v>45563</v>
      </c>
      <c r="F6466" s="51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6047</v>
      </c>
      <c r="D6467" t="s">
        <v>6048</v>
      </c>
      <c r="E6467" s="32">
        <f t="shared" si="300"/>
        <v>45563</v>
      </c>
      <c r="F6467" s="51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6048</v>
      </c>
      <c r="D6468" t="s">
        <v>6049</v>
      </c>
      <c r="E6468" s="32">
        <f t="shared" ref="E6468:E6531" si="303">DATE(MID(C6468,2,4),MID(C6468,7,2),MID(C6468,10,2))</f>
        <v>45563</v>
      </c>
      <c r="F6468" s="51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6049</v>
      </c>
      <c r="D6469" t="s">
        <v>6050</v>
      </c>
      <c r="E6469" s="32">
        <f t="shared" si="303"/>
        <v>45563</v>
      </c>
      <c r="F6469" s="51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6050</v>
      </c>
      <c r="D6470" t="s">
        <v>6051</v>
      </c>
      <c r="E6470" s="32">
        <f t="shared" si="303"/>
        <v>45563</v>
      </c>
      <c r="F6470" s="51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6051</v>
      </c>
      <c r="D6471" t="s">
        <v>6052</v>
      </c>
      <c r="E6471" s="32">
        <f t="shared" si="303"/>
        <v>45563</v>
      </c>
      <c r="F6471" s="51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6052</v>
      </c>
      <c r="D6472" t="s">
        <v>6053</v>
      </c>
      <c r="E6472" s="32">
        <f t="shared" si="303"/>
        <v>45563</v>
      </c>
      <c r="F6472" s="51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6053</v>
      </c>
      <c r="D6473" t="s">
        <v>6054</v>
      </c>
      <c r="E6473" s="32">
        <f t="shared" si="303"/>
        <v>45563</v>
      </c>
      <c r="F6473" s="51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6054</v>
      </c>
      <c r="D6474" t="s">
        <v>6055</v>
      </c>
      <c r="E6474" s="32">
        <f t="shared" si="303"/>
        <v>45563</v>
      </c>
      <c r="F6474" s="51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6055</v>
      </c>
      <c r="D6475" t="s">
        <v>6056</v>
      </c>
      <c r="E6475" s="32">
        <f t="shared" si="303"/>
        <v>45563</v>
      </c>
      <c r="F6475" s="51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6056</v>
      </c>
      <c r="D6476" t="s">
        <v>6057</v>
      </c>
      <c r="E6476" s="32">
        <f t="shared" si="303"/>
        <v>45563</v>
      </c>
      <c r="F6476" s="51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6057</v>
      </c>
      <c r="D6477" t="s">
        <v>6058</v>
      </c>
      <c r="E6477" s="32">
        <f t="shared" si="303"/>
        <v>45563</v>
      </c>
      <c r="F6477" s="51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6058</v>
      </c>
      <c r="D6478" t="s">
        <v>6059</v>
      </c>
      <c r="E6478" s="32">
        <f t="shared" si="303"/>
        <v>45563</v>
      </c>
      <c r="F6478" s="51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6059</v>
      </c>
      <c r="D6479" t="s">
        <v>6060</v>
      </c>
      <c r="E6479" s="32">
        <f t="shared" si="303"/>
        <v>45563</v>
      </c>
      <c r="F6479" s="51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6060</v>
      </c>
      <c r="D6480" t="s">
        <v>6061</v>
      </c>
      <c r="E6480" s="32">
        <f t="shared" si="303"/>
        <v>45563</v>
      </c>
      <c r="F6480" s="51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6061</v>
      </c>
      <c r="D6481" t="s">
        <v>6062</v>
      </c>
      <c r="E6481" s="32">
        <f t="shared" si="303"/>
        <v>45563</v>
      </c>
      <c r="F6481" s="51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6062</v>
      </c>
      <c r="D6482" t="s">
        <v>6063</v>
      </c>
      <c r="E6482" s="32">
        <f t="shared" si="303"/>
        <v>45563</v>
      </c>
      <c r="F6482" s="51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6063</v>
      </c>
      <c r="D6483" t="s">
        <v>6064</v>
      </c>
      <c r="E6483" s="32">
        <f t="shared" si="303"/>
        <v>45563</v>
      </c>
      <c r="F6483" s="51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6064</v>
      </c>
      <c r="D6484" t="s">
        <v>6065</v>
      </c>
      <c r="E6484" s="32">
        <f t="shared" si="303"/>
        <v>45563</v>
      </c>
      <c r="F6484" s="51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6065</v>
      </c>
      <c r="D6485" t="s">
        <v>6066</v>
      </c>
      <c r="E6485" s="32">
        <f t="shared" si="303"/>
        <v>45563</v>
      </c>
      <c r="F6485" s="51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6066</v>
      </c>
      <c r="D6486" t="s">
        <v>6067</v>
      </c>
      <c r="E6486" s="32">
        <f t="shared" si="303"/>
        <v>45563</v>
      </c>
      <c r="F6486" s="51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6067</v>
      </c>
      <c r="D6487" t="s">
        <v>6068</v>
      </c>
      <c r="E6487" s="32">
        <f t="shared" si="303"/>
        <v>45563</v>
      </c>
      <c r="F6487" s="51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6068</v>
      </c>
      <c r="D6488" t="s">
        <v>6069</v>
      </c>
      <c r="E6488" s="32">
        <f t="shared" si="303"/>
        <v>45563</v>
      </c>
      <c r="F6488" s="51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6069</v>
      </c>
      <c r="D6489" t="s">
        <v>6070</v>
      </c>
      <c r="E6489" s="32">
        <f t="shared" si="303"/>
        <v>45563</v>
      </c>
      <c r="F6489" s="51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6070</v>
      </c>
      <c r="D6490" t="s">
        <v>6071</v>
      </c>
      <c r="E6490" s="32">
        <f t="shared" si="303"/>
        <v>45563</v>
      </c>
      <c r="F6490" s="51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6071</v>
      </c>
      <c r="D6491" t="s">
        <v>6072</v>
      </c>
      <c r="E6491" s="32">
        <f t="shared" si="303"/>
        <v>45563</v>
      </c>
      <c r="F6491" s="51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6072</v>
      </c>
      <c r="D6492" t="s">
        <v>6073</v>
      </c>
      <c r="E6492" s="32">
        <f t="shared" si="303"/>
        <v>45563</v>
      </c>
      <c r="F6492" s="51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6073</v>
      </c>
      <c r="D6493" t="s">
        <v>6074</v>
      </c>
      <c r="E6493" s="32">
        <f t="shared" si="303"/>
        <v>45563</v>
      </c>
      <c r="F6493" s="51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6074</v>
      </c>
      <c r="D6494" t="s">
        <v>6075</v>
      </c>
      <c r="E6494" s="32">
        <f t="shared" si="303"/>
        <v>45563</v>
      </c>
      <c r="F6494" s="51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6075</v>
      </c>
      <c r="D6495" t="s">
        <v>6076</v>
      </c>
      <c r="E6495" s="32">
        <f t="shared" si="303"/>
        <v>45563</v>
      </c>
      <c r="F6495" s="51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6076</v>
      </c>
      <c r="D6496" t="s">
        <v>6077</v>
      </c>
      <c r="E6496" s="32">
        <f t="shared" si="303"/>
        <v>45563</v>
      </c>
      <c r="F6496" s="51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6077</v>
      </c>
      <c r="D6497" t="s">
        <v>6078</v>
      </c>
      <c r="E6497" s="32">
        <f t="shared" si="303"/>
        <v>45563</v>
      </c>
      <c r="F6497" s="51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6078</v>
      </c>
      <c r="D6498" t="s">
        <v>6079</v>
      </c>
      <c r="E6498" s="32">
        <f t="shared" si="303"/>
        <v>45564</v>
      </c>
      <c r="F6498" s="51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6079</v>
      </c>
      <c r="D6499" t="s">
        <v>6080</v>
      </c>
      <c r="E6499" s="32">
        <f t="shared" si="303"/>
        <v>45564</v>
      </c>
      <c r="F6499" s="51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6080</v>
      </c>
      <c r="D6500" t="s">
        <v>6081</v>
      </c>
      <c r="E6500" s="32">
        <f t="shared" si="303"/>
        <v>45564</v>
      </c>
      <c r="F6500" s="51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6081</v>
      </c>
      <c r="D6501" t="s">
        <v>6082</v>
      </c>
      <c r="E6501" s="32">
        <f t="shared" si="303"/>
        <v>45564</v>
      </c>
      <c r="F6501" s="51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6082</v>
      </c>
      <c r="D6502" t="s">
        <v>6083</v>
      </c>
      <c r="E6502" s="32">
        <f t="shared" si="303"/>
        <v>45564</v>
      </c>
      <c r="F6502" s="51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6083</v>
      </c>
      <c r="D6503" t="s">
        <v>6084</v>
      </c>
      <c r="E6503" s="32">
        <f t="shared" si="303"/>
        <v>45564</v>
      </c>
      <c r="F6503" s="51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6084</v>
      </c>
      <c r="D6504" t="s">
        <v>6085</v>
      </c>
      <c r="E6504" s="32">
        <f t="shared" si="303"/>
        <v>45564</v>
      </c>
      <c r="F6504" s="51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6085</v>
      </c>
      <c r="D6505" t="s">
        <v>6086</v>
      </c>
      <c r="E6505" s="32">
        <f t="shared" si="303"/>
        <v>45564</v>
      </c>
      <c r="F6505" s="51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6086</v>
      </c>
      <c r="D6506" t="s">
        <v>6087</v>
      </c>
      <c r="E6506" s="32">
        <f t="shared" si="303"/>
        <v>45564</v>
      </c>
      <c r="F6506" s="51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6087</v>
      </c>
      <c r="D6507" t="s">
        <v>6088</v>
      </c>
      <c r="E6507" s="32">
        <f t="shared" si="303"/>
        <v>45564</v>
      </c>
      <c r="F6507" s="51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6088</v>
      </c>
      <c r="D6508" t="s">
        <v>6089</v>
      </c>
      <c r="E6508" s="32">
        <f t="shared" si="303"/>
        <v>45564</v>
      </c>
      <c r="F6508" s="51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6089</v>
      </c>
      <c r="D6509" t="s">
        <v>6090</v>
      </c>
      <c r="E6509" s="32">
        <f t="shared" si="303"/>
        <v>45564</v>
      </c>
      <c r="F6509" s="51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6090</v>
      </c>
      <c r="D6510" t="s">
        <v>6091</v>
      </c>
      <c r="E6510" s="32">
        <f t="shared" si="303"/>
        <v>45564</v>
      </c>
      <c r="F6510" s="51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6091</v>
      </c>
      <c r="D6511" t="s">
        <v>6092</v>
      </c>
      <c r="E6511" s="32">
        <f t="shared" si="303"/>
        <v>45564</v>
      </c>
      <c r="F6511" s="51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6092</v>
      </c>
      <c r="D6512" t="s">
        <v>6093</v>
      </c>
      <c r="E6512" s="32">
        <f t="shared" si="303"/>
        <v>45564</v>
      </c>
      <c r="F6512" s="51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6093</v>
      </c>
      <c r="D6513" t="s">
        <v>6094</v>
      </c>
      <c r="E6513" s="32">
        <f t="shared" si="303"/>
        <v>45564</v>
      </c>
      <c r="F6513" s="51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6094</v>
      </c>
      <c r="D6514" t="s">
        <v>6095</v>
      </c>
      <c r="E6514" s="32">
        <f t="shared" si="303"/>
        <v>45564</v>
      </c>
      <c r="F6514" s="51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6095</v>
      </c>
      <c r="D6515" t="s">
        <v>6096</v>
      </c>
      <c r="E6515" s="32">
        <f t="shared" si="303"/>
        <v>45564</v>
      </c>
      <c r="F6515" s="51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6096</v>
      </c>
      <c r="D6516" t="s">
        <v>6097</v>
      </c>
      <c r="E6516" s="32">
        <f t="shared" si="303"/>
        <v>45564</v>
      </c>
      <c r="F6516" s="51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6097</v>
      </c>
      <c r="D6517" t="s">
        <v>6098</v>
      </c>
      <c r="E6517" s="32">
        <f t="shared" si="303"/>
        <v>45564</v>
      </c>
      <c r="F6517" s="51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6098</v>
      </c>
      <c r="D6518" t="s">
        <v>6099</v>
      </c>
      <c r="E6518" s="32">
        <f t="shared" si="303"/>
        <v>45564</v>
      </c>
      <c r="F6518" s="51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6099</v>
      </c>
      <c r="D6519" t="s">
        <v>6100</v>
      </c>
      <c r="E6519" s="32">
        <f t="shared" si="303"/>
        <v>45564</v>
      </c>
      <c r="F6519" s="51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6100</v>
      </c>
      <c r="D6520" t="s">
        <v>6101</v>
      </c>
      <c r="E6520" s="32">
        <f t="shared" si="303"/>
        <v>45564</v>
      </c>
      <c r="F6520" s="51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6101</v>
      </c>
      <c r="D6521" t="s">
        <v>6102</v>
      </c>
      <c r="E6521" s="32">
        <f t="shared" si="303"/>
        <v>45564</v>
      </c>
      <c r="F6521" s="51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6102</v>
      </c>
      <c r="D6522" t="s">
        <v>6103</v>
      </c>
      <c r="E6522" s="32">
        <f t="shared" si="303"/>
        <v>45564</v>
      </c>
      <c r="F6522" s="51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6103</v>
      </c>
      <c r="D6523" t="s">
        <v>6104</v>
      </c>
      <c r="E6523" s="32">
        <f t="shared" si="303"/>
        <v>45564</v>
      </c>
      <c r="F6523" s="51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6104</v>
      </c>
      <c r="D6524" t="s">
        <v>6105</v>
      </c>
      <c r="E6524" s="32">
        <f t="shared" si="303"/>
        <v>45564</v>
      </c>
      <c r="F6524" s="51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6105</v>
      </c>
      <c r="D6525" t="s">
        <v>6106</v>
      </c>
      <c r="E6525" s="32">
        <f t="shared" si="303"/>
        <v>45564</v>
      </c>
      <c r="F6525" s="51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6106</v>
      </c>
      <c r="D6526" t="s">
        <v>6107</v>
      </c>
      <c r="E6526" s="32">
        <f t="shared" si="303"/>
        <v>45564</v>
      </c>
      <c r="F6526" s="51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6107</v>
      </c>
      <c r="D6527" t="s">
        <v>6108</v>
      </c>
      <c r="E6527" s="32">
        <f t="shared" si="303"/>
        <v>45564</v>
      </c>
      <c r="F6527" s="51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6108</v>
      </c>
      <c r="D6528" t="s">
        <v>6109</v>
      </c>
      <c r="E6528" s="32">
        <f t="shared" si="303"/>
        <v>45564</v>
      </c>
      <c r="F6528" s="51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6109</v>
      </c>
      <c r="D6529" t="s">
        <v>6110</v>
      </c>
      <c r="E6529" s="32">
        <f t="shared" si="303"/>
        <v>45564</v>
      </c>
      <c r="F6529" s="51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6110</v>
      </c>
      <c r="D6530" t="s">
        <v>6111</v>
      </c>
      <c r="E6530" s="32">
        <f t="shared" si="303"/>
        <v>45564</v>
      </c>
      <c r="F6530" s="51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6111</v>
      </c>
      <c r="D6531" t="s">
        <v>6112</v>
      </c>
      <c r="E6531" s="32">
        <f t="shared" si="303"/>
        <v>45564</v>
      </c>
      <c r="F6531" s="51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6112</v>
      </c>
      <c r="D6532" t="s">
        <v>6113</v>
      </c>
      <c r="E6532" s="32">
        <f t="shared" ref="E6532:E6595" si="306">DATE(MID(C6532,2,4),MID(C6532,7,2),MID(C6532,10,2))</f>
        <v>45564</v>
      </c>
      <c r="F6532" s="51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6113</v>
      </c>
      <c r="D6533" t="s">
        <v>6114</v>
      </c>
      <c r="E6533" s="32">
        <f t="shared" si="306"/>
        <v>45564</v>
      </c>
      <c r="F6533" s="51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6114</v>
      </c>
      <c r="D6534" t="s">
        <v>6115</v>
      </c>
      <c r="E6534" s="32">
        <f t="shared" si="306"/>
        <v>45564</v>
      </c>
      <c r="F6534" s="51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6115</v>
      </c>
      <c r="D6535" t="s">
        <v>6116</v>
      </c>
      <c r="E6535" s="32">
        <f t="shared" si="306"/>
        <v>45564</v>
      </c>
      <c r="F6535" s="51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6116</v>
      </c>
      <c r="D6536" t="s">
        <v>6117</v>
      </c>
      <c r="E6536" s="32">
        <f t="shared" si="306"/>
        <v>45564</v>
      </c>
      <c r="F6536" s="51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6117</v>
      </c>
      <c r="D6537" t="s">
        <v>6118</v>
      </c>
      <c r="E6537" s="32">
        <f t="shared" si="306"/>
        <v>45564</v>
      </c>
      <c r="F6537" s="51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6118</v>
      </c>
      <c r="D6538" t="s">
        <v>6119</v>
      </c>
      <c r="E6538" s="32">
        <f t="shared" si="306"/>
        <v>45564</v>
      </c>
      <c r="F6538" s="51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6119</v>
      </c>
      <c r="D6539" t="s">
        <v>6120</v>
      </c>
      <c r="E6539" s="32">
        <f t="shared" si="306"/>
        <v>45564</v>
      </c>
      <c r="F6539" s="51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6120</v>
      </c>
      <c r="D6540" t="s">
        <v>6121</v>
      </c>
      <c r="E6540" s="32">
        <f t="shared" si="306"/>
        <v>45564</v>
      </c>
      <c r="F6540" s="51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6121</v>
      </c>
      <c r="D6541" t="s">
        <v>6122</v>
      </c>
      <c r="E6541" s="32">
        <f t="shared" si="306"/>
        <v>45564</v>
      </c>
      <c r="F6541" s="51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6122</v>
      </c>
      <c r="D6542" t="s">
        <v>6123</v>
      </c>
      <c r="E6542" s="32">
        <f t="shared" si="306"/>
        <v>45564</v>
      </c>
      <c r="F6542" s="51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6123</v>
      </c>
      <c r="D6543" t="s">
        <v>6124</v>
      </c>
      <c r="E6543" s="32">
        <f t="shared" si="306"/>
        <v>45564</v>
      </c>
      <c r="F6543" s="51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6124</v>
      </c>
      <c r="D6544" t="s">
        <v>6125</v>
      </c>
      <c r="E6544" s="32">
        <f t="shared" si="306"/>
        <v>45564</v>
      </c>
      <c r="F6544" s="51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6125</v>
      </c>
      <c r="D6545" t="s">
        <v>6126</v>
      </c>
      <c r="E6545" s="32">
        <f t="shared" si="306"/>
        <v>45564</v>
      </c>
      <c r="F6545" s="51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6126</v>
      </c>
      <c r="D6546" t="s">
        <v>6127</v>
      </c>
      <c r="E6546" s="32">
        <f t="shared" si="306"/>
        <v>45565</v>
      </c>
      <c r="F6546" s="51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6127</v>
      </c>
      <c r="D6547" t="s">
        <v>6128</v>
      </c>
      <c r="E6547" s="32">
        <f t="shared" si="306"/>
        <v>45565</v>
      </c>
      <c r="F6547" s="51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6128</v>
      </c>
      <c r="D6548" t="s">
        <v>6129</v>
      </c>
      <c r="E6548" s="32">
        <f t="shared" si="306"/>
        <v>45565</v>
      </c>
      <c r="F6548" s="51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6129</v>
      </c>
      <c r="D6549" t="s">
        <v>6130</v>
      </c>
      <c r="E6549" s="32">
        <f t="shared" si="306"/>
        <v>45565</v>
      </c>
      <c r="F6549" s="51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6130</v>
      </c>
      <c r="D6550" t="s">
        <v>6131</v>
      </c>
      <c r="E6550" s="32">
        <f t="shared" si="306"/>
        <v>45565</v>
      </c>
      <c r="F6550" s="51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6131</v>
      </c>
      <c r="D6551" t="s">
        <v>6132</v>
      </c>
      <c r="E6551" s="32">
        <f t="shared" si="306"/>
        <v>45565</v>
      </c>
      <c r="F6551" s="51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6132</v>
      </c>
      <c r="D6552" t="s">
        <v>6133</v>
      </c>
      <c r="E6552" s="32">
        <f t="shared" si="306"/>
        <v>45565</v>
      </c>
      <c r="F6552" s="51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6133</v>
      </c>
      <c r="D6553" t="s">
        <v>6134</v>
      </c>
      <c r="E6553" s="32">
        <f t="shared" si="306"/>
        <v>45565</v>
      </c>
      <c r="F6553" s="51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6134</v>
      </c>
      <c r="D6554" t="s">
        <v>6135</v>
      </c>
      <c r="E6554" s="32">
        <f t="shared" si="306"/>
        <v>45565</v>
      </c>
      <c r="F6554" s="51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6135</v>
      </c>
      <c r="D6555" t="s">
        <v>6136</v>
      </c>
      <c r="E6555" s="32">
        <f t="shared" si="306"/>
        <v>45565</v>
      </c>
      <c r="F6555" s="51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6136</v>
      </c>
      <c r="D6556" t="s">
        <v>6137</v>
      </c>
      <c r="E6556" s="32">
        <f t="shared" si="306"/>
        <v>45565</v>
      </c>
      <c r="F6556" s="51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6137</v>
      </c>
      <c r="D6557" t="s">
        <v>6138</v>
      </c>
      <c r="E6557" s="32">
        <f t="shared" si="306"/>
        <v>45565</v>
      </c>
      <c r="F6557" s="51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6138</v>
      </c>
      <c r="D6558" t="s">
        <v>6139</v>
      </c>
      <c r="E6558" s="32">
        <f t="shared" si="306"/>
        <v>45565</v>
      </c>
      <c r="F6558" s="51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6139</v>
      </c>
      <c r="D6559" t="s">
        <v>6140</v>
      </c>
      <c r="E6559" s="32">
        <f t="shared" si="306"/>
        <v>45565</v>
      </c>
      <c r="F6559" s="51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6140</v>
      </c>
      <c r="D6560" t="s">
        <v>6141</v>
      </c>
      <c r="E6560" s="32">
        <f t="shared" si="306"/>
        <v>45565</v>
      </c>
      <c r="F6560" s="51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6141</v>
      </c>
      <c r="D6561" t="s">
        <v>6142</v>
      </c>
      <c r="E6561" s="32">
        <f t="shared" si="306"/>
        <v>45565</v>
      </c>
      <c r="F6561" s="51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6142</v>
      </c>
      <c r="D6562" t="s">
        <v>6143</v>
      </c>
      <c r="E6562" s="32">
        <f t="shared" si="306"/>
        <v>45565</v>
      </c>
      <c r="F6562" s="51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6143</v>
      </c>
      <c r="D6563" t="s">
        <v>6144</v>
      </c>
      <c r="E6563" s="32">
        <f t="shared" si="306"/>
        <v>45565</v>
      </c>
      <c r="F6563" s="51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6144</v>
      </c>
      <c r="D6564" t="s">
        <v>6145</v>
      </c>
      <c r="E6564" s="32">
        <f t="shared" si="306"/>
        <v>45565</v>
      </c>
      <c r="F6564" s="51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6145</v>
      </c>
      <c r="D6565" t="s">
        <v>6146</v>
      </c>
      <c r="E6565" s="32">
        <f t="shared" si="306"/>
        <v>45565</v>
      </c>
      <c r="F6565" s="51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6146</v>
      </c>
      <c r="D6566" t="s">
        <v>6147</v>
      </c>
      <c r="E6566" s="32">
        <f t="shared" si="306"/>
        <v>45565</v>
      </c>
      <c r="F6566" s="51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6147</v>
      </c>
      <c r="D6567" t="s">
        <v>6148</v>
      </c>
      <c r="E6567" s="32">
        <f t="shared" si="306"/>
        <v>45565</v>
      </c>
      <c r="F6567" s="51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6148</v>
      </c>
      <c r="D6568" t="s">
        <v>6149</v>
      </c>
      <c r="E6568" s="32">
        <f t="shared" si="306"/>
        <v>45565</v>
      </c>
      <c r="F6568" s="51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6149</v>
      </c>
      <c r="D6569" t="s">
        <v>6150</v>
      </c>
      <c r="E6569" s="32">
        <f t="shared" si="306"/>
        <v>45565</v>
      </c>
      <c r="F6569" s="51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6150</v>
      </c>
      <c r="D6570" t="s">
        <v>6151</v>
      </c>
      <c r="E6570" s="32">
        <f t="shared" si="306"/>
        <v>45565</v>
      </c>
      <c r="F6570" s="51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6151</v>
      </c>
      <c r="D6571" t="s">
        <v>6152</v>
      </c>
      <c r="E6571" s="32">
        <f t="shared" si="306"/>
        <v>45565</v>
      </c>
      <c r="F6571" s="51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6152</v>
      </c>
      <c r="D6572" t="s">
        <v>6153</v>
      </c>
      <c r="E6572" s="32">
        <f t="shared" si="306"/>
        <v>45565</v>
      </c>
      <c r="F6572" s="51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6153</v>
      </c>
      <c r="D6573" t="s">
        <v>6154</v>
      </c>
      <c r="E6573" s="32">
        <f t="shared" si="306"/>
        <v>45565</v>
      </c>
      <c r="F6573" s="51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6154</v>
      </c>
      <c r="D6574" t="s">
        <v>6155</v>
      </c>
      <c r="E6574" s="32">
        <f t="shared" si="306"/>
        <v>45565</v>
      </c>
      <c r="F6574" s="51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6155</v>
      </c>
      <c r="D6575" t="s">
        <v>6156</v>
      </c>
      <c r="E6575" s="32">
        <f t="shared" si="306"/>
        <v>45565</v>
      </c>
      <c r="F6575" s="51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6156</v>
      </c>
      <c r="D6576" t="s">
        <v>6157</v>
      </c>
      <c r="E6576" s="32">
        <f t="shared" si="306"/>
        <v>45565</v>
      </c>
      <c r="F6576" s="51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6157</v>
      </c>
      <c r="D6577" t="s">
        <v>6158</v>
      </c>
      <c r="E6577" s="32">
        <f t="shared" si="306"/>
        <v>45565</v>
      </c>
      <c r="F6577" s="51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6158</v>
      </c>
      <c r="D6578" t="s">
        <v>6159</v>
      </c>
      <c r="E6578" s="32">
        <f t="shared" si="306"/>
        <v>45565</v>
      </c>
      <c r="F6578" s="51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6159</v>
      </c>
      <c r="D6579" t="s">
        <v>6160</v>
      </c>
      <c r="E6579" s="32">
        <f t="shared" si="306"/>
        <v>45565</v>
      </c>
      <c r="F6579" s="51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6160</v>
      </c>
      <c r="D6580" t="s">
        <v>6161</v>
      </c>
      <c r="E6580" s="32">
        <f t="shared" si="306"/>
        <v>45565</v>
      </c>
      <c r="F6580" s="51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6161</v>
      </c>
      <c r="D6581" t="s">
        <v>6162</v>
      </c>
      <c r="E6581" s="32">
        <f t="shared" si="306"/>
        <v>45565</v>
      </c>
      <c r="F6581" s="51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6162</v>
      </c>
      <c r="D6582" t="s">
        <v>6163</v>
      </c>
      <c r="E6582" s="32">
        <f t="shared" si="306"/>
        <v>45565</v>
      </c>
      <c r="F6582" s="51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6163</v>
      </c>
      <c r="D6583" t="s">
        <v>6164</v>
      </c>
      <c r="E6583" s="32">
        <f t="shared" si="306"/>
        <v>45565</v>
      </c>
      <c r="F6583" s="51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6164</v>
      </c>
      <c r="D6584" t="s">
        <v>6165</v>
      </c>
      <c r="E6584" s="32">
        <f t="shared" si="306"/>
        <v>45565</v>
      </c>
      <c r="F6584" s="51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6165</v>
      </c>
      <c r="D6585" t="s">
        <v>6166</v>
      </c>
      <c r="E6585" s="32">
        <f t="shared" si="306"/>
        <v>45565</v>
      </c>
      <c r="F6585" s="51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6166</v>
      </c>
      <c r="D6586" t="s">
        <v>6167</v>
      </c>
      <c r="E6586" s="32">
        <f t="shared" si="306"/>
        <v>45565</v>
      </c>
      <c r="F6586" s="51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6167</v>
      </c>
      <c r="D6587" t="s">
        <v>6168</v>
      </c>
      <c r="E6587" s="32">
        <f t="shared" si="306"/>
        <v>45565</v>
      </c>
      <c r="F6587" s="51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6168</v>
      </c>
      <c r="D6588" t="s">
        <v>6169</v>
      </c>
      <c r="E6588" s="32">
        <f t="shared" si="306"/>
        <v>45565</v>
      </c>
      <c r="F6588" s="51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6169</v>
      </c>
      <c r="D6589" t="s">
        <v>6170</v>
      </c>
      <c r="E6589" s="32">
        <f t="shared" si="306"/>
        <v>45565</v>
      </c>
      <c r="F6589" s="51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6170</v>
      </c>
      <c r="D6590" t="s">
        <v>6171</v>
      </c>
      <c r="E6590" s="32">
        <f t="shared" si="306"/>
        <v>45565</v>
      </c>
      <c r="F6590" s="51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6171</v>
      </c>
      <c r="D6591" t="s">
        <v>6172</v>
      </c>
      <c r="E6591" s="32">
        <f t="shared" si="306"/>
        <v>45565</v>
      </c>
      <c r="F6591" s="51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6172</v>
      </c>
      <c r="D6592" t="s">
        <v>6173</v>
      </c>
      <c r="E6592" s="32">
        <f t="shared" si="306"/>
        <v>45565</v>
      </c>
      <c r="F6592" s="51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6173</v>
      </c>
      <c r="D6593" t="s">
        <v>6174</v>
      </c>
      <c r="E6593" s="32">
        <f t="shared" si="306"/>
        <v>45565</v>
      </c>
      <c r="F6593" s="51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6174</v>
      </c>
      <c r="D6594" t="s">
        <v>6175</v>
      </c>
      <c r="E6594" s="32">
        <f t="shared" si="306"/>
        <v>45566</v>
      </c>
      <c r="F6594" s="51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6175</v>
      </c>
      <c r="D6595" t="s">
        <v>6176</v>
      </c>
      <c r="E6595" s="32">
        <f t="shared" si="306"/>
        <v>45566</v>
      </c>
      <c r="F6595" s="51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6176</v>
      </c>
      <c r="D6596" t="s">
        <v>6177</v>
      </c>
      <c r="E6596" s="32">
        <f t="shared" ref="E6596:E6659" si="309">DATE(MID(C6596,2,4),MID(C6596,7,2),MID(C6596,10,2))</f>
        <v>45566</v>
      </c>
      <c r="F6596" s="51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6177</v>
      </c>
      <c r="D6597" t="s">
        <v>6178</v>
      </c>
      <c r="E6597" s="32">
        <f t="shared" si="309"/>
        <v>45566</v>
      </c>
      <c r="F6597" s="51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6178</v>
      </c>
      <c r="D6598" t="s">
        <v>6179</v>
      </c>
      <c r="E6598" s="32">
        <f t="shared" si="309"/>
        <v>45566</v>
      </c>
      <c r="F6598" s="51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6179</v>
      </c>
      <c r="D6599" t="s">
        <v>6180</v>
      </c>
      <c r="E6599" s="32">
        <f t="shared" si="309"/>
        <v>45566</v>
      </c>
      <c r="F6599" s="51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6180</v>
      </c>
      <c r="D6600" t="s">
        <v>6181</v>
      </c>
      <c r="E6600" s="32">
        <f t="shared" si="309"/>
        <v>45566</v>
      </c>
      <c r="F6600" s="51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6181</v>
      </c>
      <c r="D6601" t="s">
        <v>6182</v>
      </c>
      <c r="E6601" s="32">
        <f t="shared" si="309"/>
        <v>45566</v>
      </c>
      <c r="F6601" s="51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6182</v>
      </c>
      <c r="D6602" t="s">
        <v>6183</v>
      </c>
      <c r="E6602" s="32">
        <f t="shared" si="309"/>
        <v>45566</v>
      </c>
      <c r="F6602" s="51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6183</v>
      </c>
      <c r="D6603" t="s">
        <v>6184</v>
      </c>
      <c r="E6603" s="32">
        <f t="shared" si="309"/>
        <v>45566</v>
      </c>
      <c r="F6603" s="51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6184</v>
      </c>
      <c r="D6604" t="s">
        <v>6185</v>
      </c>
      <c r="E6604" s="32">
        <f t="shared" si="309"/>
        <v>45566</v>
      </c>
      <c r="F6604" s="51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6185</v>
      </c>
      <c r="D6605" t="s">
        <v>6186</v>
      </c>
      <c r="E6605" s="32">
        <f t="shared" si="309"/>
        <v>45566</v>
      </c>
      <c r="F6605" s="51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6186</v>
      </c>
      <c r="D6606" t="s">
        <v>6187</v>
      </c>
      <c r="E6606" s="32">
        <f t="shared" si="309"/>
        <v>45566</v>
      </c>
      <c r="F6606" s="51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6187</v>
      </c>
      <c r="D6607" t="s">
        <v>6188</v>
      </c>
      <c r="E6607" s="32">
        <f t="shared" si="309"/>
        <v>45566</v>
      </c>
      <c r="F6607" s="51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6188</v>
      </c>
      <c r="D6608" t="s">
        <v>6189</v>
      </c>
      <c r="E6608" s="32">
        <f t="shared" si="309"/>
        <v>45566</v>
      </c>
      <c r="F6608" s="51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6189</v>
      </c>
      <c r="D6609" t="s">
        <v>6190</v>
      </c>
      <c r="E6609" s="32">
        <f t="shared" si="309"/>
        <v>45566</v>
      </c>
      <c r="F6609" s="51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6190</v>
      </c>
      <c r="D6610" t="s">
        <v>6191</v>
      </c>
      <c r="E6610" s="32">
        <f t="shared" si="309"/>
        <v>45566</v>
      </c>
      <c r="F6610" s="51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6191</v>
      </c>
      <c r="D6611" t="s">
        <v>6192</v>
      </c>
      <c r="E6611" s="32">
        <f t="shared" si="309"/>
        <v>45566</v>
      </c>
      <c r="F6611" s="51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6192</v>
      </c>
      <c r="D6612" t="s">
        <v>6193</v>
      </c>
      <c r="E6612" s="32">
        <f t="shared" si="309"/>
        <v>45566</v>
      </c>
      <c r="F6612" s="51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6193</v>
      </c>
      <c r="D6613" t="s">
        <v>6194</v>
      </c>
      <c r="E6613" s="32">
        <f t="shared" si="309"/>
        <v>45566</v>
      </c>
      <c r="F6613" s="51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6194</v>
      </c>
      <c r="D6614" t="s">
        <v>6195</v>
      </c>
      <c r="E6614" s="32">
        <f t="shared" si="309"/>
        <v>45566</v>
      </c>
      <c r="F6614" s="51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6195</v>
      </c>
      <c r="D6615" t="s">
        <v>6196</v>
      </c>
      <c r="E6615" s="32">
        <f t="shared" si="309"/>
        <v>45566</v>
      </c>
      <c r="F6615" s="51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6196</v>
      </c>
      <c r="D6616" t="s">
        <v>6197</v>
      </c>
      <c r="E6616" s="32">
        <f t="shared" si="309"/>
        <v>45566</v>
      </c>
      <c r="F6616" s="51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6197</v>
      </c>
      <c r="D6617" t="s">
        <v>6198</v>
      </c>
      <c r="E6617" s="32">
        <f t="shared" si="309"/>
        <v>45566</v>
      </c>
      <c r="F6617" s="51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6198</v>
      </c>
      <c r="D6618" t="s">
        <v>6199</v>
      </c>
      <c r="E6618" s="32">
        <f t="shared" si="309"/>
        <v>45566</v>
      </c>
      <c r="F6618" s="51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6199</v>
      </c>
      <c r="D6619" t="s">
        <v>6200</v>
      </c>
      <c r="E6619" s="32">
        <f t="shared" si="309"/>
        <v>45566</v>
      </c>
      <c r="F6619" s="51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6200</v>
      </c>
      <c r="D6620" t="s">
        <v>6201</v>
      </c>
      <c r="E6620" s="32">
        <f t="shared" si="309"/>
        <v>45566</v>
      </c>
      <c r="F6620" s="51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6201</v>
      </c>
      <c r="D6621" t="s">
        <v>6202</v>
      </c>
      <c r="E6621" s="32">
        <f t="shared" si="309"/>
        <v>45566</v>
      </c>
      <c r="F6621" s="51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6202</v>
      </c>
      <c r="D6622" t="s">
        <v>6203</v>
      </c>
      <c r="E6622" s="32">
        <f t="shared" si="309"/>
        <v>45566</v>
      </c>
      <c r="F6622" s="51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6203</v>
      </c>
      <c r="D6623" t="s">
        <v>6204</v>
      </c>
      <c r="E6623" s="32">
        <f t="shared" si="309"/>
        <v>45566</v>
      </c>
      <c r="F6623" s="51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6204</v>
      </c>
      <c r="D6624" t="s">
        <v>6205</v>
      </c>
      <c r="E6624" s="32">
        <f t="shared" si="309"/>
        <v>45566</v>
      </c>
      <c r="F6624" s="51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6205</v>
      </c>
      <c r="D6625" t="s">
        <v>6206</v>
      </c>
      <c r="E6625" s="32">
        <f t="shared" si="309"/>
        <v>45566</v>
      </c>
      <c r="F6625" s="51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6206</v>
      </c>
      <c r="D6626" t="s">
        <v>6207</v>
      </c>
      <c r="E6626" s="32">
        <f t="shared" si="309"/>
        <v>45566</v>
      </c>
      <c r="F6626" s="51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6207</v>
      </c>
      <c r="D6627" t="s">
        <v>6208</v>
      </c>
      <c r="E6627" s="32">
        <f t="shared" si="309"/>
        <v>45566</v>
      </c>
      <c r="F6627" s="51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6208</v>
      </c>
      <c r="D6628" t="s">
        <v>6209</v>
      </c>
      <c r="E6628" s="32">
        <f t="shared" si="309"/>
        <v>45566</v>
      </c>
      <c r="F6628" s="51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6209</v>
      </c>
      <c r="D6629" t="s">
        <v>6210</v>
      </c>
      <c r="E6629" s="32">
        <f t="shared" si="309"/>
        <v>45566</v>
      </c>
      <c r="F6629" s="51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6210</v>
      </c>
      <c r="D6630" t="s">
        <v>6211</v>
      </c>
      <c r="E6630" s="32">
        <f t="shared" si="309"/>
        <v>45566</v>
      </c>
      <c r="F6630" s="51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6211</v>
      </c>
      <c r="D6631" t="s">
        <v>6212</v>
      </c>
      <c r="E6631" s="32">
        <f t="shared" si="309"/>
        <v>45566</v>
      </c>
      <c r="F6631" s="51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6212</v>
      </c>
      <c r="D6632" t="s">
        <v>6213</v>
      </c>
      <c r="E6632" s="32">
        <f t="shared" si="309"/>
        <v>45566</v>
      </c>
      <c r="F6632" s="51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6213</v>
      </c>
      <c r="D6633" t="s">
        <v>6214</v>
      </c>
      <c r="E6633" s="32">
        <f t="shared" si="309"/>
        <v>45566</v>
      </c>
      <c r="F6633" s="51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6214</v>
      </c>
      <c r="D6634" t="s">
        <v>6215</v>
      </c>
      <c r="E6634" s="32">
        <f t="shared" si="309"/>
        <v>45566</v>
      </c>
      <c r="F6634" s="51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6215</v>
      </c>
      <c r="D6635" t="s">
        <v>6216</v>
      </c>
      <c r="E6635" s="32">
        <f t="shared" si="309"/>
        <v>45566</v>
      </c>
      <c r="F6635" s="51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6216</v>
      </c>
      <c r="D6636" t="s">
        <v>6217</v>
      </c>
      <c r="E6636" s="32">
        <f t="shared" si="309"/>
        <v>45566</v>
      </c>
      <c r="F6636" s="51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6217</v>
      </c>
      <c r="D6637" t="s">
        <v>6218</v>
      </c>
      <c r="E6637" s="32">
        <f t="shared" si="309"/>
        <v>45566</v>
      </c>
      <c r="F6637" s="51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6218</v>
      </c>
      <c r="D6638" t="s">
        <v>6219</v>
      </c>
      <c r="E6638" s="32">
        <f t="shared" si="309"/>
        <v>45566</v>
      </c>
      <c r="F6638" s="51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6219</v>
      </c>
      <c r="D6639" t="s">
        <v>6220</v>
      </c>
      <c r="E6639" s="32">
        <f t="shared" si="309"/>
        <v>45566</v>
      </c>
      <c r="F6639" s="51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6220</v>
      </c>
      <c r="D6640" t="s">
        <v>6221</v>
      </c>
      <c r="E6640" s="32">
        <f t="shared" si="309"/>
        <v>45566</v>
      </c>
      <c r="F6640" s="51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6221</v>
      </c>
      <c r="D6641" t="s">
        <v>6222</v>
      </c>
      <c r="E6641" s="32">
        <f t="shared" si="309"/>
        <v>45566</v>
      </c>
      <c r="F6641" s="51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6222</v>
      </c>
      <c r="D6642" t="s">
        <v>6223</v>
      </c>
      <c r="E6642" s="32">
        <f t="shared" si="309"/>
        <v>45567</v>
      </c>
      <c r="F6642" s="51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6223</v>
      </c>
      <c r="D6643" t="s">
        <v>6224</v>
      </c>
      <c r="E6643" s="32">
        <f t="shared" si="309"/>
        <v>45567</v>
      </c>
      <c r="F6643" s="51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6224</v>
      </c>
      <c r="D6644" t="s">
        <v>6225</v>
      </c>
      <c r="E6644" s="32">
        <f t="shared" si="309"/>
        <v>45567</v>
      </c>
      <c r="F6644" s="51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6225</v>
      </c>
      <c r="D6645" t="s">
        <v>6226</v>
      </c>
      <c r="E6645" s="32">
        <f t="shared" si="309"/>
        <v>45567</v>
      </c>
      <c r="F6645" s="51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6226</v>
      </c>
      <c r="D6646" t="s">
        <v>6227</v>
      </c>
      <c r="E6646" s="32">
        <f t="shared" si="309"/>
        <v>45567</v>
      </c>
      <c r="F6646" s="51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6227</v>
      </c>
      <c r="D6647" t="s">
        <v>6228</v>
      </c>
      <c r="E6647" s="32">
        <f t="shared" si="309"/>
        <v>45567</v>
      </c>
      <c r="F6647" s="51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6228</v>
      </c>
      <c r="D6648" t="s">
        <v>6229</v>
      </c>
      <c r="E6648" s="32">
        <f t="shared" si="309"/>
        <v>45567</v>
      </c>
      <c r="F6648" s="51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6229</v>
      </c>
      <c r="D6649" t="s">
        <v>6230</v>
      </c>
      <c r="E6649" s="32">
        <f t="shared" si="309"/>
        <v>45567</v>
      </c>
      <c r="F6649" s="51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6230</v>
      </c>
      <c r="D6650" t="s">
        <v>6231</v>
      </c>
      <c r="E6650" s="32">
        <f t="shared" si="309"/>
        <v>45567</v>
      </c>
      <c r="F6650" s="51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6231</v>
      </c>
      <c r="D6651" t="s">
        <v>6232</v>
      </c>
      <c r="E6651" s="32">
        <f t="shared" si="309"/>
        <v>45567</v>
      </c>
      <c r="F6651" s="51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6232</v>
      </c>
      <c r="D6652" t="s">
        <v>6233</v>
      </c>
      <c r="E6652" s="32">
        <f t="shared" si="309"/>
        <v>45567</v>
      </c>
      <c r="F6652" s="51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6233</v>
      </c>
      <c r="D6653" t="s">
        <v>6234</v>
      </c>
      <c r="E6653" s="32">
        <f t="shared" si="309"/>
        <v>45567</v>
      </c>
      <c r="F6653" s="51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6234</v>
      </c>
      <c r="D6654" t="s">
        <v>6235</v>
      </c>
      <c r="E6654" s="32">
        <f t="shared" si="309"/>
        <v>45567</v>
      </c>
      <c r="F6654" s="51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6235</v>
      </c>
      <c r="D6655" t="s">
        <v>6236</v>
      </c>
      <c r="E6655" s="32">
        <f t="shared" si="309"/>
        <v>45567</v>
      </c>
      <c r="F6655" s="51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6236</v>
      </c>
      <c r="D6656" t="s">
        <v>6237</v>
      </c>
      <c r="E6656" s="32">
        <f t="shared" si="309"/>
        <v>45567</v>
      </c>
      <c r="F6656" s="51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6237</v>
      </c>
      <c r="D6657" t="s">
        <v>6238</v>
      </c>
      <c r="E6657" s="32">
        <f t="shared" si="309"/>
        <v>45567</v>
      </c>
      <c r="F6657" s="51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6238</v>
      </c>
      <c r="D6658" t="s">
        <v>6239</v>
      </c>
      <c r="E6658" s="32">
        <f t="shared" si="309"/>
        <v>45567</v>
      </c>
      <c r="F6658" s="51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6239</v>
      </c>
      <c r="D6659" t="s">
        <v>6240</v>
      </c>
      <c r="E6659" s="32">
        <f t="shared" si="309"/>
        <v>45567</v>
      </c>
      <c r="F6659" s="51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6240</v>
      </c>
      <c r="D6660" t="s">
        <v>6241</v>
      </c>
      <c r="E6660" s="32">
        <f t="shared" ref="E6660:E6723" si="312">DATE(MID(C6660,2,4),MID(C6660,7,2),MID(C6660,10,2))</f>
        <v>45567</v>
      </c>
      <c r="F6660" s="51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6241</v>
      </c>
      <c r="D6661" t="s">
        <v>6242</v>
      </c>
      <c r="E6661" s="32">
        <f t="shared" si="312"/>
        <v>45567</v>
      </c>
      <c r="F6661" s="51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6242</v>
      </c>
      <c r="D6662" t="s">
        <v>6243</v>
      </c>
      <c r="E6662" s="32">
        <f t="shared" si="312"/>
        <v>45567</v>
      </c>
      <c r="F6662" s="51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6243</v>
      </c>
      <c r="D6663" t="s">
        <v>6244</v>
      </c>
      <c r="E6663" s="32">
        <f t="shared" si="312"/>
        <v>45567</v>
      </c>
      <c r="F6663" s="51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6244</v>
      </c>
      <c r="D6664" t="s">
        <v>6245</v>
      </c>
      <c r="E6664" s="32">
        <f t="shared" si="312"/>
        <v>45567</v>
      </c>
      <c r="F6664" s="51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6245</v>
      </c>
      <c r="D6665" t="s">
        <v>6246</v>
      </c>
      <c r="E6665" s="32">
        <f t="shared" si="312"/>
        <v>45567</v>
      </c>
      <c r="F6665" s="51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6246</v>
      </c>
      <c r="D6666" t="s">
        <v>6247</v>
      </c>
      <c r="E6666" s="32">
        <f t="shared" si="312"/>
        <v>45567</v>
      </c>
      <c r="F6666" s="51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6247</v>
      </c>
      <c r="D6667" t="s">
        <v>6248</v>
      </c>
      <c r="E6667" s="32">
        <f t="shared" si="312"/>
        <v>45567</v>
      </c>
      <c r="F6667" s="51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6248</v>
      </c>
      <c r="D6668" t="s">
        <v>6249</v>
      </c>
      <c r="E6668" s="32">
        <f t="shared" si="312"/>
        <v>45567</v>
      </c>
      <c r="F6668" s="51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6249</v>
      </c>
      <c r="D6669" t="s">
        <v>6250</v>
      </c>
      <c r="E6669" s="32">
        <f t="shared" si="312"/>
        <v>45567</v>
      </c>
      <c r="F6669" s="51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6250</v>
      </c>
      <c r="D6670" t="s">
        <v>6251</v>
      </c>
      <c r="E6670" s="32">
        <f t="shared" si="312"/>
        <v>45567</v>
      </c>
      <c r="F6670" s="51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6251</v>
      </c>
      <c r="D6671" t="s">
        <v>6252</v>
      </c>
      <c r="E6671" s="32">
        <f t="shared" si="312"/>
        <v>45567</v>
      </c>
      <c r="F6671" s="51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6252</v>
      </c>
      <c r="D6672" t="s">
        <v>6253</v>
      </c>
      <c r="E6672" s="32">
        <f t="shared" si="312"/>
        <v>45567</v>
      </c>
      <c r="F6672" s="51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6253</v>
      </c>
      <c r="D6673" t="s">
        <v>6254</v>
      </c>
      <c r="E6673" s="32">
        <f t="shared" si="312"/>
        <v>45567</v>
      </c>
      <c r="F6673" s="51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6254</v>
      </c>
      <c r="D6674" t="s">
        <v>6255</v>
      </c>
      <c r="E6674" s="32">
        <f t="shared" si="312"/>
        <v>45567</v>
      </c>
      <c r="F6674" s="51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6255</v>
      </c>
      <c r="D6675" t="s">
        <v>6256</v>
      </c>
      <c r="E6675" s="32">
        <f t="shared" si="312"/>
        <v>45567</v>
      </c>
      <c r="F6675" s="51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6256</v>
      </c>
      <c r="D6676" t="s">
        <v>6257</v>
      </c>
      <c r="E6676" s="32">
        <f t="shared" si="312"/>
        <v>45567</v>
      </c>
      <c r="F6676" s="51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6257</v>
      </c>
      <c r="D6677" t="s">
        <v>6258</v>
      </c>
      <c r="E6677" s="32">
        <f t="shared" si="312"/>
        <v>45567</v>
      </c>
      <c r="F6677" s="51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6258</v>
      </c>
      <c r="D6678" t="s">
        <v>6259</v>
      </c>
      <c r="E6678" s="32">
        <f t="shared" si="312"/>
        <v>45567</v>
      </c>
      <c r="F6678" s="51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6259</v>
      </c>
      <c r="D6679" t="s">
        <v>6260</v>
      </c>
      <c r="E6679" s="32">
        <f t="shared" si="312"/>
        <v>45567</v>
      </c>
      <c r="F6679" s="51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6260</v>
      </c>
      <c r="D6680" t="s">
        <v>6261</v>
      </c>
      <c r="E6680" s="32">
        <f t="shared" si="312"/>
        <v>45567</v>
      </c>
      <c r="F6680" s="51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6261</v>
      </c>
      <c r="D6681" t="s">
        <v>6262</v>
      </c>
      <c r="E6681" s="32">
        <f t="shared" si="312"/>
        <v>45567</v>
      </c>
      <c r="F6681" s="51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6262</v>
      </c>
      <c r="D6682" t="s">
        <v>6263</v>
      </c>
      <c r="E6682" s="32">
        <f t="shared" si="312"/>
        <v>45567</v>
      </c>
      <c r="F6682" s="51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6263</v>
      </c>
      <c r="D6683" t="s">
        <v>6264</v>
      </c>
      <c r="E6683" s="32">
        <f t="shared" si="312"/>
        <v>45567</v>
      </c>
      <c r="F6683" s="51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6264</v>
      </c>
      <c r="D6684" t="s">
        <v>6265</v>
      </c>
      <c r="E6684" s="32">
        <f t="shared" si="312"/>
        <v>45567</v>
      </c>
      <c r="F6684" s="51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6265</v>
      </c>
      <c r="D6685" t="s">
        <v>6266</v>
      </c>
      <c r="E6685" s="32">
        <f t="shared" si="312"/>
        <v>45567</v>
      </c>
      <c r="F6685" s="51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6266</v>
      </c>
      <c r="D6686" t="s">
        <v>6267</v>
      </c>
      <c r="E6686" s="32">
        <f t="shared" si="312"/>
        <v>45567</v>
      </c>
      <c r="F6686" s="51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6267</v>
      </c>
      <c r="D6687" t="s">
        <v>6268</v>
      </c>
      <c r="E6687" s="32">
        <f t="shared" si="312"/>
        <v>45567</v>
      </c>
      <c r="F6687" s="51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6268</v>
      </c>
      <c r="D6688" t="s">
        <v>6269</v>
      </c>
      <c r="E6688" s="32">
        <f t="shared" si="312"/>
        <v>45567</v>
      </c>
      <c r="F6688" s="51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6269</v>
      </c>
      <c r="D6689" t="s">
        <v>6270</v>
      </c>
      <c r="E6689" s="32">
        <f t="shared" si="312"/>
        <v>45567</v>
      </c>
      <c r="F6689" s="51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6270</v>
      </c>
      <c r="D6690" t="s">
        <v>6271</v>
      </c>
      <c r="E6690" s="32">
        <f t="shared" si="312"/>
        <v>45568</v>
      </c>
      <c r="F6690" s="51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6271</v>
      </c>
      <c r="D6691" t="s">
        <v>6272</v>
      </c>
      <c r="E6691" s="32">
        <f t="shared" si="312"/>
        <v>45568</v>
      </c>
      <c r="F6691" s="51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6272</v>
      </c>
      <c r="D6692" t="s">
        <v>6273</v>
      </c>
      <c r="E6692" s="32">
        <f t="shared" si="312"/>
        <v>45568</v>
      </c>
      <c r="F6692" s="51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6273</v>
      </c>
      <c r="D6693" t="s">
        <v>6274</v>
      </c>
      <c r="E6693" s="32">
        <f t="shared" si="312"/>
        <v>45568</v>
      </c>
      <c r="F6693" s="51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6274</v>
      </c>
      <c r="D6694" t="s">
        <v>6275</v>
      </c>
      <c r="E6694" s="32">
        <f t="shared" si="312"/>
        <v>45568</v>
      </c>
      <c r="F6694" s="51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6275</v>
      </c>
      <c r="D6695" t="s">
        <v>6276</v>
      </c>
      <c r="E6695" s="32">
        <f t="shared" si="312"/>
        <v>45568</v>
      </c>
      <c r="F6695" s="51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6276</v>
      </c>
      <c r="D6696" t="s">
        <v>6277</v>
      </c>
      <c r="E6696" s="32">
        <f t="shared" si="312"/>
        <v>45568</v>
      </c>
      <c r="F6696" s="51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6277</v>
      </c>
      <c r="D6697" t="s">
        <v>6278</v>
      </c>
      <c r="E6697" s="32">
        <f t="shared" si="312"/>
        <v>45568</v>
      </c>
      <c r="F6697" s="51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6278</v>
      </c>
      <c r="D6698" t="s">
        <v>6279</v>
      </c>
      <c r="E6698" s="32">
        <f t="shared" si="312"/>
        <v>45568</v>
      </c>
      <c r="F6698" s="51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6279</v>
      </c>
      <c r="D6699" t="s">
        <v>6280</v>
      </c>
      <c r="E6699" s="32">
        <f t="shared" si="312"/>
        <v>45568</v>
      </c>
      <c r="F6699" s="51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6280</v>
      </c>
      <c r="D6700" t="s">
        <v>6281</v>
      </c>
      <c r="E6700" s="32">
        <f t="shared" si="312"/>
        <v>45568</v>
      </c>
      <c r="F6700" s="51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6281</v>
      </c>
      <c r="D6701" t="s">
        <v>6282</v>
      </c>
      <c r="E6701" s="32">
        <f t="shared" si="312"/>
        <v>45568</v>
      </c>
      <c r="F6701" s="51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6282</v>
      </c>
      <c r="D6702" t="s">
        <v>6283</v>
      </c>
      <c r="E6702" s="32">
        <f t="shared" si="312"/>
        <v>45568</v>
      </c>
      <c r="F6702" s="51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6283</v>
      </c>
      <c r="D6703" t="s">
        <v>6284</v>
      </c>
      <c r="E6703" s="32">
        <f t="shared" si="312"/>
        <v>45568</v>
      </c>
      <c r="F6703" s="51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6284</v>
      </c>
      <c r="D6704" t="s">
        <v>6285</v>
      </c>
      <c r="E6704" s="32">
        <f t="shared" si="312"/>
        <v>45568</v>
      </c>
      <c r="F6704" s="51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6285</v>
      </c>
      <c r="D6705" t="s">
        <v>6286</v>
      </c>
      <c r="E6705" s="32">
        <f t="shared" si="312"/>
        <v>45568</v>
      </c>
      <c r="F6705" s="51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6286</v>
      </c>
      <c r="D6706" t="s">
        <v>6287</v>
      </c>
      <c r="E6706" s="32">
        <f t="shared" si="312"/>
        <v>45568</v>
      </c>
      <c r="F6706" s="51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6287</v>
      </c>
      <c r="D6707" t="s">
        <v>6288</v>
      </c>
      <c r="E6707" s="32">
        <f t="shared" si="312"/>
        <v>45568</v>
      </c>
      <c r="F6707" s="51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6288</v>
      </c>
      <c r="D6708" t="s">
        <v>6289</v>
      </c>
      <c r="E6708" s="32">
        <f t="shared" si="312"/>
        <v>45568</v>
      </c>
      <c r="F6708" s="51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6289</v>
      </c>
      <c r="D6709" t="s">
        <v>6290</v>
      </c>
      <c r="E6709" s="32">
        <f t="shared" si="312"/>
        <v>45568</v>
      </c>
      <c r="F6709" s="51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6290</v>
      </c>
      <c r="D6710" t="s">
        <v>6291</v>
      </c>
      <c r="E6710" s="32">
        <f t="shared" si="312"/>
        <v>45568</v>
      </c>
      <c r="F6710" s="51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6291</v>
      </c>
      <c r="D6711" t="s">
        <v>6292</v>
      </c>
      <c r="E6711" s="32">
        <f t="shared" si="312"/>
        <v>45568</v>
      </c>
      <c r="F6711" s="51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6292</v>
      </c>
      <c r="D6712" t="s">
        <v>6293</v>
      </c>
      <c r="E6712" s="32">
        <f t="shared" si="312"/>
        <v>45568</v>
      </c>
      <c r="F6712" s="51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6293</v>
      </c>
      <c r="D6713" t="s">
        <v>6294</v>
      </c>
      <c r="E6713" s="32">
        <f t="shared" si="312"/>
        <v>45568</v>
      </c>
      <c r="F6713" s="51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6294</v>
      </c>
      <c r="D6714" t="s">
        <v>6295</v>
      </c>
      <c r="E6714" s="32">
        <f t="shared" si="312"/>
        <v>45568</v>
      </c>
      <c r="F6714" s="51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6295</v>
      </c>
      <c r="D6715" t="s">
        <v>6296</v>
      </c>
      <c r="E6715" s="32">
        <f t="shared" si="312"/>
        <v>45568</v>
      </c>
      <c r="F6715" s="51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6296</v>
      </c>
      <c r="D6716" t="s">
        <v>6297</v>
      </c>
      <c r="E6716" s="32">
        <f t="shared" si="312"/>
        <v>45568</v>
      </c>
      <c r="F6716" s="51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6297</v>
      </c>
      <c r="D6717" t="s">
        <v>6298</v>
      </c>
      <c r="E6717" s="32">
        <f t="shared" si="312"/>
        <v>45568</v>
      </c>
      <c r="F6717" s="51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6298</v>
      </c>
      <c r="D6718" t="s">
        <v>6299</v>
      </c>
      <c r="E6718" s="32">
        <f t="shared" si="312"/>
        <v>45568</v>
      </c>
      <c r="F6718" s="51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6299</v>
      </c>
      <c r="D6719" t="s">
        <v>6300</v>
      </c>
      <c r="E6719" s="32">
        <f t="shared" si="312"/>
        <v>45568</v>
      </c>
      <c r="F6719" s="51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6300</v>
      </c>
      <c r="D6720" t="s">
        <v>6301</v>
      </c>
      <c r="E6720" s="32">
        <f t="shared" si="312"/>
        <v>45568</v>
      </c>
      <c r="F6720" s="51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6301</v>
      </c>
      <c r="D6721" t="s">
        <v>6302</v>
      </c>
      <c r="E6721" s="32">
        <f t="shared" si="312"/>
        <v>45568</v>
      </c>
      <c r="F6721" s="51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6302</v>
      </c>
      <c r="D6722" t="s">
        <v>6303</v>
      </c>
      <c r="E6722" s="32">
        <f t="shared" si="312"/>
        <v>45568</v>
      </c>
      <c r="F6722" s="51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6303</v>
      </c>
      <c r="D6723" t="s">
        <v>6304</v>
      </c>
      <c r="E6723" s="32">
        <f t="shared" si="312"/>
        <v>45568</v>
      </c>
      <c r="F6723" s="51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6304</v>
      </c>
      <c r="D6724" t="s">
        <v>6305</v>
      </c>
      <c r="E6724" s="32">
        <f t="shared" ref="E6724:E6787" si="315">DATE(MID(C6724,2,4),MID(C6724,7,2),MID(C6724,10,2))</f>
        <v>45568</v>
      </c>
      <c r="F6724" s="51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6305</v>
      </c>
      <c r="D6725" t="s">
        <v>6306</v>
      </c>
      <c r="E6725" s="32">
        <f t="shared" si="315"/>
        <v>45568</v>
      </c>
      <c r="F6725" s="51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6306</v>
      </c>
      <c r="D6726" t="s">
        <v>6307</v>
      </c>
      <c r="E6726" s="32">
        <f t="shared" si="315"/>
        <v>45568</v>
      </c>
      <c r="F6726" s="51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6307</v>
      </c>
      <c r="D6727" t="s">
        <v>6308</v>
      </c>
      <c r="E6727" s="32">
        <f t="shared" si="315"/>
        <v>45568</v>
      </c>
      <c r="F6727" s="51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6308</v>
      </c>
      <c r="D6728" t="s">
        <v>6309</v>
      </c>
      <c r="E6728" s="32">
        <f t="shared" si="315"/>
        <v>45568</v>
      </c>
      <c r="F6728" s="51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6309</v>
      </c>
      <c r="D6729" t="s">
        <v>6310</v>
      </c>
      <c r="E6729" s="32">
        <f t="shared" si="315"/>
        <v>45568</v>
      </c>
      <c r="F6729" s="51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6310</v>
      </c>
      <c r="D6730" t="s">
        <v>6311</v>
      </c>
      <c r="E6730" s="32">
        <f t="shared" si="315"/>
        <v>45568</v>
      </c>
      <c r="F6730" s="51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6311</v>
      </c>
      <c r="D6731" t="s">
        <v>6312</v>
      </c>
      <c r="E6731" s="32">
        <f t="shared" si="315"/>
        <v>45568</v>
      </c>
      <c r="F6731" s="51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6312</v>
      </c>
      <c r="D6732" t="s">
        <v>6313</v>
      </c>
      <c r="E6732" s="32">
        <f t="shared" si="315"/>
        <v>45568</v>
      </c>
      <c r="F6732" s="51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6313</v>
      </c>
      <c r="D6733" t="s">
        <v>6314</v>
      </c>
      <c r="E6733" s="32">
        <f t="shared" si="315"/>
        <v>45568</v>
      </c>
      <c r="F6733" s="51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6314</v>
      </c>
      <c r="D6734" t="s">
        <v>6315</v>
      </c>
      <c r="E6734" s="32">
        <f t="shared" si="315"/>
        <v>45568</v>
      </c>
      <c r="F6734" s="51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6315</v>
      </c>
      <c r="D6735" t="s">
        <v>6316</v>
      </c>
      <c r="E6735" s="32">
        <f t="shared" si="315"/>
        <v>45568</v>
      </c>
      <c r="F6735" s="51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6316</v>
      </c>
      <c r="D6736" t="s">
        <v>6317</v>
      </c>
      <c r="E6736" s="32">
        <f t="shared" si="315"/>
        <v>45568</v>
      </c>
      <c r="F6736" s="51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6317</v>
      </c>
      <c r="D6737" t="s">
        <v>6318</v>
      </c>
      <c r="E6737" s="32">
        <f t="shared" si="315"/>
        <v>45568</v>
      </c>
      <c r="F6737" s="51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6318</v>
      </c>
      <c r="D6738" t="s">
        <v>6319</v>
      </c>
      <c r="E6738" s="32">
        <f t="shared" si="315"/>
        <v>45569</v>
      </c>
      <c r="F6738" s="51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6319</v>
      </c>
      <c r="D6739" t="s">
        <v>6320</v>
      </c>
      <c r="E6739" s="32">
        <f t="shared" si="315"/>
        <v>45569</v>
      </c>
      <c r="F6739" s="51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6320</v>
      </c>
      <c r="D6740" t="s">
        <v>6321</v>
      </c>
      <c r="E6740" s="32">
        <f t="shared" si="315"/>
        <v>45569</v>
      </c>
      <c r="F6740" s="51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6321</v>
      </c>
      <c r="D6741" t="s">
        <v>6322</v>
      </c>
      <c r="E6741" s="32">
        <f t="shared" si="315"/>
        <v>45569</v>
      </c>
      <c r="F6741" s="51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6322</v>
      </c>
      <c r="D6742" t="s">
        <v>6323</v>
      </c>
      <c r="E6742" s="32">
        <f t="shared" si="315"/>
        <v>45569</v>
      </c>
      <c r="F6742" s="51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6323</v>
      </c>
      <c r="D6743" t="s">
        <v>6324</v>
      </c>
      <c r="E6743" s="32">
        <f t="shared" si="315"/>
        <v>45569</v>
      </c>
      <c r="F6743" s="51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6324</v>
      </c>
      <c r="D6744" t="s">
        <v>6325</v>
      </c>
      <c r="E6744" s="32">
        <f t="shared" si="315"/>
        <v>45569</v>
      </c>
      <c r="F6744" s="51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6325</v>
      </c>
      <c r="D6745" t="s">
        <v>6326</v>
      </c>
      <c r="E6745" s="32">
        <f t="shared" si="315"/>
        <v>45569</v>
      </c>
      <c r="F6745" s="51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6326</v>
      </c>
      <c r="D6746" t="s">
        <v>6327</v>
      </c>
      <c r="E6746" s="32">
        <f t="shared" si="315"/>
        <v>45569</v>
      </c>
      <c r="F6746" s="51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6327</v>
      </c>
      <c r="D6747" t="s">
        <v>6328</v>
      </c>
      <c r="E6747" s="32">
        <f t="shared" si="315"/>
        <v>45569</v>
      </c>
      <c r="F6747" s="51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6328</v>
      </c>
      <c r="D6748" t="s">
        <v>6329</v>
      </c>
      <c r="E6748" s="32">
        <f t="shared" si="315"/>
        <v>45569</v>
      </c>
      <c r="F6748" s="51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6329</v>
      </c>
      <c r="D6749" t="s">
        <v>6330</v>
      </c>
      <c r="E6749" s="32">
        <f t="shared" si="315"/>
        <v>45569</v>
      </c>
      <c r="F6749" s="51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6330</v>
      </c>
      <c r="D6750" t="s">
        <v>6331</v>
      </c>
      <c r="E6750" s="32">
        <f t="shared" si="315"/>
        <v>45569</v>
      </c>
      <c r="F6750" s="51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6331</v>
      </c>
      <c r="D6751" t="s">
        <v>6332</v>
      </c>
      <c r="E6751" s="32">
        <f t="shared" si="315"/>
        <v>45569</v>
      </c>
      <c r="F6751" s="51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6332</v>
      </c>
      <c r="D6752" t="s">
        <v>6333</v>
      </c>
      <c r="E6752" s="32">
        <f t="shared" si="315"/>
        <v>45569</v>
      </c>
      <c r="F6752" s="51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6333</v>
      </c>
      <c r="D6753" t="s">
        <v>6334</v>
      </c>
      <c r="E6753" s="32">
        <f t="shared" si="315"/>
        <v>45569</v>
      </c>
      <c r="F6753" s="51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6334</v>
      </c>
      <c r="D6754" t="s">
        <v>6335</v>
      </c>
      <c r="E6754" s="32">
        <f t="shared" si="315"/>
        <v>45569</v>
      </c>
      <c r="F6754" s="51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6335</v>
      </c>
      <c r="D6755" t="s">
        <v>6336</v>
      </c>
      <c r="E6755" s="32">
        <f t="shared" si="315"/>
        <v>45569</v>
      </c>
      <c r="F6755" s="51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6336</v>
      </c>
      <c r="D6756" t="s">
        <v>6337</v>
      </c>
      <c r="E6756" s="32">
        <f t="shared" si="315"/>
        <v>45569</v>
      </c>
      <c r="F6756" s="51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6337</v>
      </c>
      <c r="D6757" t="s">
        <v>6338</v>
      </c>
      <c r="E6757" s="32">
        <f t="shared" si="315"/>
        <v>45569</v>
      </c>
      <c r="F6757" s="51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6338</v>
      </c>
      <c r="D6758" t="s">
        <v>6339</v>
      </c>
      <c r="E6758" s="32">
        <f t="shared" si="315"/>
        <v>45569</v>
      </c>
      <c r="F6758" s="51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6339</v>
      </c>
      <c r="D6759" t="s">
        <v>6340</v>
      </c>
      <c r="E6759" s="32">
        <f t="shared" si="315"/>
        <v>45569</v>
      </c>
      <c r="F6759" s="51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6340</v>
      </c>
      <c r="D6760" t="s">
        <v>6341</v>
      </c>
      <c r="E6760" s="32">
        <f t="shared" si="315"/>
        <v>45569</v>
      </c>
      <c r="F6760" s="51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6341</v>
      </c>
      <c r="D6761" t="s">
        <v>6342</v>
      </c>
      <c r="E6761" s="32">
        <f t="shared" si="315"/>
        <v>45569</v>
      </c>
      <c r="F6761" s="51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6342</v>
      </c>
      <c r="D6762" t="s">
        <v>6343</v>
      </c>
      <c r="E6762" s="32">
        <f t="shared" si="315"/>
        <v>45569</v>
      </c>
      <c r="F6762" s="51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6343</v>
      </c>
      <c r="D6763" t="s">
        <v>6344</v>
      </c>
      <c r="E6763" s="32">
        <f t="shared" si="315"/>
        <v>45569</v>
      </c>
      <c r="F6763" s="51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6344</v>
      </c>
      <c r="D6764" t="s">
        <v>6345</v>
      </c>
      <c r="E6764" s="32">
        <f t="shared" si="315"/>
        <v>45569</v>
      </c>
      <c r="F6764" s="51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6345</v>
      </c>
      <c r="D6765" t="s">
        <v>6346</v>
      </c>
      <c r="E6765" s="32">
        <f t="shared" si="315"/>
        <v>45569</v>
      </c>
      <c r="F6765" s="51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6346</v>
      </c>
      <c r="D6766" t="s">
        <v>6347</v>
      </c>
      <c r="E6766" s="32">
        <f t="shared" si="315"/>
        <v>45569</v>
      </c>
      <c r="F6766" s="51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6347</v>
      </c>
      <c r="D6767" t="s">
        <v>6348</v>
      </c>
      <c r="E6767" s="32">
        <f t="shared" si="315"/>
        <v>45569</v>
      </c>
      <c r="F6767" s="51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6348</v>
      </c>
      <c r="D6768" t="s">
        <v>6349</v>
      </c>
      <c r="E6768" s="32">
        <f t="shared" si="315"/>
        <v>45569</v>
      </c>
      <c r="F6768" s="51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6349</v>
      </c>
      <c r="D6769" t="s">
        <v>6350</v>
      </c>
      <c r="E6769" s="32">
        <f t="shared" si="315"/>
        <v>45569</v>
      </c>
      <c r="F6769" s="51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6350</v>
      </c>
      <c r="D6770" t="s">
        <v>6351</v>
      </c>
      <c r="E6770" s="32">
        <f t="shared" si="315"/>
        <v>45569</v>
      </c>
      <c r="F6770" s="51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6351</v>
      </c>
      <c r="D6771" t="s">
        <v>6352</v>
      </c>
      <c r="E6771" s="32">
        <f t="shared" si="315"/>
        <v>45569</v>
      </c>
      <c r="F6771" s="51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6352</v>
      </c>
      <c r="D6772" t="s">
        <v>6353</v>
      </c>
      <c r="E6772" s="32">
        <f t="shared" si="315"/>
        <v>45569</v>
      </c>
      <c r="F6772" s="51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6353</v>
      </c>
      <c r="D6773" t="s">
        <v>6354</v>
      </c>
      <c r="E6773" s="32">
        <f t="shared" si="315"/>
        <v>45569</v>
      </c>
      <c r="F6773" s="51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6354</v>
      </c>
      <c r="D6774" t="s">
        <v>6355</v>
      </c>
      <c r="E6774" s="32">
        <f t="shared" si="315"/>
        <v>45569</v>
      </c>
      <c r="F6774" s="51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6355</v>
      </c>
      <c r="D6775" t="s">
        <v>6356</v>
      </c>
      <c r="E6775" s="32">
        <f t="shared" si="315"/>
        <v>45569</v>
      </c>
      <c r="F6775" s="51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6356</v>
      </c>
      <c r="D6776" t="s">
        <v>6357</v>
      </c>
      <c r="E6776" s="32">
        <f t="shared" si="315"/>
        <v>45569</v>
      </c>
      <c r="F6776" s="51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6357</v>
      </c>
      <c r="D6777" t="s">
        <v>6358</v>
      </c>
      <c r="E6777" s="32">
        <f t="shared" si="315"/>
        <v>45569</v>
      </c>
      <c r="F6777" s="51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6358</v>
      </c>
      <c r="D6778" t="s">
        <v>6359</v>
      </c>
      <c r="E6778" s="32">
        <f t="shared" si="315"/>
        <v>45569</v>
      </c>
      <c r="F6778" s="51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6359</v>
      </c>
      <c r="D6779" t="s">
        <v>6360</v>
      </c>
      <c r="E6779" s="32">
        <f t="shared" si="315"/>
        <v>45569</v>
      </c>
      <c r="F6779" s="51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6360</v>
      </c>
      <c r="D6780" t="s">
        <v>6361</v>
      </c>
      <c r="E6780" s="32">
        <f t="shared" si="315"/>
        <v>45569</v>
      </c>
      <c r="F6780" s="51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6361</v>
      </c>
      <c r="D6781" t="s">
        <v>6362</v>
      </c>
      <c r="E6781" s="32">
        <f t="shared" si="315"/>
        <v>45569</v>
      </c>
      <c r="F6781" s="51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6362</v>
      </c>
      <c r="D6782" t="s">
        <v>6363</v>
      </c>
      <c r="E6782" s="32">
        <f t="shared" si="315"/>
        <v>45569</v>
      </c>
      <c r="F6782" s="51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6363</v>
      </c>
      <c r="D6783" t="s">
        <v>6364</v>
      </c>
      <c r="E6783" s="32">
        <f t="shared" si="315"/>
        <v>45569</v>
      </c>
      <c r="F6783" s="51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6364</v>
      </c>
      <c r="D6784" t="s">
        <v>6365</v>
      </c>
      <c r="E6784" s="32">
        <f t="shared" si="315"/>
        <v>45569</v>
      </c>
      <c r="F6784" s="51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6365</v>
      </c>
      <c r="D6785" t="s">
        <v>6366</v>
      </c>
      <c r="E6785" s="32">
        <f t="shared" si="315"/>
        <v>45569</v>
      </c>
      <c r="F6785" s="51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6366</v>
      </c>
      <c r="D6786" t="s">
        <v>6367</v>
      </c>
      <c r="E6786" s="32">
        <f t="shared" si="315"/>
        <v>45570</v>
      </c>
      <c r="F6786" s="51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6367</v>
      </c>
      <c r="D6787" t="s">
        <v>6368</v>
      </c>
      <c r="E6787" s="32">
        <f t="shared" si="315"/>
        <v>45570</v>
      </c>
      <c r="F6787" s="51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6368</v>
      </c>
      <c r="D6788" t="s">
        <v>6369</v>
      </c>
      <c r="E6788" s="32">
        <f t="shared" ref="E6788:E6851" si="318">DATE(MID(C6788,2,4),MID(C6788,7,2),MID(C6788,10,2))</f>
        <v>45570</v>
      </c>
      <c r="F6788" s="51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6369</v>
      </c>
      <c r="D6789" t="s">
        <v>6370</v>
      </c>
      <c r="E6789" s="32">
        <f t="shared" si="318"/>
        <v>45570</v>
      </c>
      <c r="F6789" s="51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6370</v>
      </c>
      <c r="D6790" t="s">
        <v>6371</v>
      </c>
      <c r="E6790" s="32">
        <f t="shared" si="318"/>
        <v>45570</v>
      </c>
      <c r="F6790" s="51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6371</v>
      </c>
      <c r="D6791" t="s">
        <v>6372</v>
      </c>
      <c r="E6791" s="32">
        <f t="shared" si="318"/>
        <v>45570</v>
      </c>
      <c r="F6791" s="51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6372</v>
      </c>
      <c r="D6792" t="s">
        <v>6373</v>
      </c>
      <c r="E6792" s="32">
        <f t="shared" si="318"/>
        <v>45570</v>
      </c>
      <c r="F6792" s="51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6373</v>
      </c>
      <c r="D6793" t="s">
        <v>6374</v>
      </c>
      <c r="E6793" s="32">
        <f t="shared" si="318"/>
        <v>45570</v>
      </c>
      <c r="F6793" s="51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6374</v>
      </c>
      <c r="D6794" t="s">
        <v>6375</v>
      </c>
      <c r="E6794" s="32">
        <f t="shared" si="318"/>
        <v>45570</v>
      </c>
      <c r="F6794" s="51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6375</v>
      </c>
      <c r="D6795" t="s">
        <v>6376</v>
      </c>
      <c r="E6795" s="32">
        <f t="shared" si="318"/>
        <v>45570</v>
      </c>
      <c r="F6795" s="51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6376</v>
      </c>
      <c r="D6796" t="s">
        <v>6377</v>
      </c>
      <c r="E6796" s="32">
        <f t="shared" si="318"/>
        <v>45570</v>
      </c>
      <c r="F6796" s="51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6377</v>
      </c>
      <c r="D6797" t="s">
        <v>6378</v>
      </c>
      <c r="E6797" s="32">
        <f t="shared" si="318"/>
        <v>45570</v>
      </c>
      <c r="F6797" s="51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6378</v>
      </c>
      <c r="D6798" t="s">
        <v>6379</v>
      </c>
      <c r="E6798" s="32">
        <f t="shared" si="318"/>
        <v>45570</v>
      </c>
      <c r="F6798" s="51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6379</v>
      </c>
      <c r="D6799" t="s">
        <v>6380</v>
      </c>
      <c r="E6799" s="32">
        <f t="shared" si="318"/>
        <v>45570</v>
      </c>
      <c r="F6799" s="51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6380</v>
      </c>
      <c r="D6800" t="s">
        <v>6381</v>
      </c>
      <c r="E6800" s="32">
        <f t="shared" si="318"/>
        <v>45570</v>
      </c>
      <c r="F6800" s="51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6381</v>
      </c>
      <c r="D6801" t="s">
        <v>6382</v>
      </c>
      <c r="E6801" s="32">
        <f t="shared" si="318"/>
        <v>45570</v>
      </c>
      <c r="F6801" s="51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6382</v>
      </c>
      <c r="D6802" t="s">
        <v>6383</v>
      </c>
      <c r="E6802" s="32">
        <f t="shared" si="318"/>
        <v>45570</v>
      </c>
      <c r="F6802" s="51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6383</v>
      </c>
      <c r="D6803" t="s">
        <v>6384</v>
      </c>
      <c r="E6803" s="32">
        <f t="shared" si="318"/>
        <v>45570</v>
      </c>
      <c r="F6803" s="51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6384</v>
      </c>
      <c r="D6804" t="s">
        <v>6385</v>
      </c>
      <c r="E6804" s="32">
        <f t="shared" si="318"/>
        <v>45570</v>
      </c>
      <c r="F6804" s="51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6385</v>
      </c>
      <c r="D6805" t="s">
        <v>6386</v>
      </c>
      <c r="E6805" s="32">
        <f t="shared" si="318"/>
        <v>45570</v>
      </c>
      <c r="F6805" s="51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6386</v>
      </c>
      <c r="D6806" t="s">
        <v>6387</v>
      </c>
      <c r="E6806" s="32">
        <f t="shared" si="318"/>
        <v>45570</v>
      </c>
      <c r="F6806" s="51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6387</v>
      </c>
      <c r="D6807" t="s">
        <v>6388</v>
      </c>
      <c r="E6807" s="32">
        <f t="shared" si="318"/>
        <v>45570</v>
      </c>
      <c r="F6807" s="51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6388</v>
      </c>
      <c r="D6808" t="s">
        <v>6389</v>
      </c>
      <c r="E6808" s="32">
        <f t="shared" si="318"/>
        <v>45570</v>
      </c>
      <c r="F6808" s="51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6389</v>
      </c>
      <c r="D6809" t="s">
        <v>6390</v>
      </c>
      <c r="E6809" s="32">
        <f t="shared" si="318"/>
        <v>45570</v>
      </c>
      <c r="F6809" s="51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6390</v>
      </c>
      <c r="D6810" t="s">
        <v>6391</v>
      </c>
      <c r="E6810" s="32">
        <f t="shared" si="318"/>
        <v>45570</v>
      </c>
      <c r="F6810" s="51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6391</v>
      </c>
      <c r="D6811" t="s">
        <v>6392</v>
      </c>
      <c r="E6811" s="32">
        <f t="shared" si="318"/>
        <v>45570</v>
      </c>
      <c r="F6811" s="51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6392</v>
      </c>
      <c r="D6812" t="s">
        <v>6393</v>
      </c>
      <c r="E6812" s="32">
        <f t="shared" si="318"/>
        <v>45570</v>
      </c>
      <c r="F6812" s="51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6393</v>
      </c>
      <c r="D6813" t="s">
        <v>6394</v>
      </c>
      <c r="E6813" s="32">
        <f t="shared" si="318"/>
        <v>45570</v>
      </c>
      <c r="F6813" s="51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6394</v>
      </c>
      <c r="D6814" t="s">
        <v>6395</v>
      </c>
      <c r="E6814" s="32">
        <f t="shared" si="318"/>
        <v>45570</v>
      </c>
      <c r="F6814" s="51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6395</v>
      </c>
      <c r="D6815" t="s">
        <v>6396</v>
      </c>
      <c r="E6815" s="32">
        <f t="shared" si="318"/>
        <v>45570</v>
      </c>
      <c r="F6815" s="51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6396</v>
      </c>
      <c r="D6816" t="s">
        <v>6397</v>
      </c>
      <c r="E6816" s="32">
        <f t="shared" si="318"/>
        <v>45570</v>
      </c>
      <c r="F6816" s="51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6397</v>
      </c>
      <c r="D6817" t="s">
        <v>6398</v>
      </c>
      <c r="E6817" s="32">
        <f t="shared" si="318"/>
        <v>45570</v>
      </c>
      <c r="F6817" s="51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6398</v>
      </c>
      <c r="D6818" t="s">
        <v>6399</v>
      </c>
      <c r="E6818" s="32">
        <f t="shared" si="318"/>
        <v>45570</v>
      </c>
      <c r="F6818" s="51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6399</v>
      </c>
      <c r="D6819" t="s">
        <v>6400</v>
      </c>
      <c r="E6819" s="32">
        <f t="shared" si="318"/>
        <v>45570</v>
      </c>
      <c r="F6819" s="51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6400</v>
      </c>
      <c r="D6820" t="s">
        <v>6401</v>
      </c>
      <c r="E6820" s="32">
        <f t="shared" si="318"/>
        <v>45570</v>
      </c>
      <c r="F6820" s="51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6401</v>
      </c>
      <c r="D6821" t="s">
        <v>6402</v>
      </c>
      <c r="E6821" s="32">
        <f t="shared" si="318"/>
        <v>45570</v>
      </c>
      <c r="F6821" s="51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6402</v>
      </c>
      <c r="D6822" t="s">
        <v>6403</v>
      </c>
      <c r="E6822" s="32">
        <f t="shared" si="318"/>
        <v>45570</v>
      </c>
      <c r="F6822" s="51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6403</v>
      </c>
      <c r="D6823" t="s">
        <v>6404</v>
      </c>
      <c r="E6823" s="32">
        <f t="shared" si="318"/>
        <v>45570</v>
      </c>
      <c r="F6823" s="51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6404</v>
      </c>
      <c r="D6824" t="s">
        <v>6405</v>
      </c>
      <c r="E6824" s="32">
        <f t="shared" si="318"/>
        <v>45570</v>
      </c>
      <c r="F6824" s="51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6405</v>
      </c>
      <c r="D6825" t="s">
        <v>6406</v>
      </c>
      <c r="E6825" s="32">
        <f t="shared" si="318"/>
        <v>45570</v>
      </c>
      <c r="F6825" s="51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6406</v>
      </c>
      <c r="D6826" t="s">
        <v>6407</v>
      </c>
      <c r="E6826" s="32">
        <f t="shared" si="318"/>
        <v>45570</v>
      </c>
      <c r="F6826" s="51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6407</v>
      </c>
      <c r="D6827" t="s">
        <v>6408</v>
      </c>
      <c r="E6827" s="32">
        <f t="shared" si="318"/>
        <v>45570</v>
      </c>
      <c r="F6827" s="51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6408</v>
      </c>
      <c r="D6828" t="s">
        <v>6409</v>
      </c>
      <c r="E6828" s="32">
        <f t="shared" si="318"/>
        <v>45570</v>
      </c>
      <c r="F6828" s="51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6409</v>
      </c>
      <c r="D6829" t="s">
        <v>6410</v>
      </c>
      <c r="E6829" s="32">
        <f t="shared" si="318"/>
        <v>45570</v>
      </c>
      <c r="F6829" s="51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6410</v>
      </c>
      <c r="D6830" t="s">
        <v>6411</v>
      </c>
      <c r="E6830" s="32">
        <f t="shared" si="318"/>
        <v>45570</v>
      </c>
      <c r="F6830" s="51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6411</v>
      </c>
      <c r="D6831" t="s">
        <v>6412</v>
      </c>
      <c r="E6831" s="32">
        <f t="shared" si="318"/>
        <v>45570</v>
      </c>
      <c r="F6831" s="51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6412</v>
      </c>
      <c r="D6832" t="s">
        <v>6413</v>
      </c>
      <c r="E6832" s="32">
        <f t="shared" si="318"/>
        <v>45570</v>
      </c>
      <c r="F6832" s="51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6413</v>
      </c>
      <c r="D6833" t="s">
        <v>6414</v>
      </c>
      <c r="E6833" s="32">
        <f t="shared" si="318"/>
        <v>45570</v>
      </c>
      <c r="F6833" s="51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6414</v>
      </c>
      <c r="D6834" t="s">
        <v>6415</v>
      </c>
      <c r="E6834" s="32">
        <f t="shared" si="318"/>
        <v>45571</v>
      </c>
      <c r="F6834" s="51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6415</v>
      </c>
      <c r="D6835" t="s">
        <v>6416</v>
      </c>
      <c r="E6835" s="32">
        <f t="shared" si="318"/>
        <v>45571</v>
      </c>
      <c r="F6835" s="51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6416</v>
      </c>
      <c r="D6836" t="s">
        <v>6417</v>
      </c>
      <c r="E6836" s="32">
        <f t="shared" si="318"/>
        <v>45571</v>
      </c>
      <c r="F6836" s="51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6417</v>
      </c>
      <c r="D6837" t="s">
        <v>6418</v>
      </c>
      <c r="E6837" s="32">
        <f t="shared" si="318"/>
        <v>45571</v>
      </c>
      <c r="F6837" s="51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6418</v>
      </c>
      <c r="D6838" t="s">
        <v>6419</v>
      </c>
      <c r="E6838" s="32">
        <f t="shared" si="318"/>
        <v>45571</v>
      </c>
      <c r="F6838" s="51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6419</v>
      </c>
      <c r="D6839" t="s">
        <v>6420</v>
      </c>
      <c r="E6839" s="32">
        <f t="shared" si="318"/>
        <v>45571</v>
      </c>
      <c r="F6839" s="51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6420</v>
      </c>
      <c r="D6840" t="s">
        <v>6421</v>
      </c>
      <c r="E6840" s="32">
        <f t="shared" si="318"/>
        <v>45571</v>
      </c>
      <c r="F6840" s="51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6421</v>
      </c>
      <c r="D6841" t="s">
        <v>6422</v>
      </c>
      <c r="E6841" s="32">
        <f t="shared" si="318"/>
        <v>45571</v>
      </c>
      <c r="F6841" s="51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6422</v>
      </c>
      <c r="D6842" t="s">
        <v>6423</v>
      </c>
      <c r="E6842" s="32">
        <f t="shared" si="318"/>
        <v>45571</v>
      </c>
      <c r="F6842" s="51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6423</v>
      </c>
      <c r="D6843" t="s">
        <v>6424</v>
      </c>
      <c r="E6843" s="32">
        <f t="shared" si="318"/>
        <v>45571</v>
      </c>
      <c r="F6843" s="51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6424</v>
      </c>
      <c r="D6844" t="s">
        <v>6425</v>
      </c>
      <c r="E6844" s="32">
        <f t="shared" si="318"/>
        <v>45571</v>
      </c>
      <c r="F6844" s="51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6425</v>
      </c>
      <c r="D6845" t="s">
        <v>6426</v>
      </c>
      <c r="E6845" s="32">
        <f t="shared" si="318"/>
        <v>45571</v>
      </c>
      <c r="F6845" s="51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6426</v>
      </c>
      <c r="D6846" t="s">
        <v>6427</v>
      </c>
      <c r="E6846" s="32">
        <f t="shared" si="318"/>
        <v>45571</v>
      </c>
      <c r="F6846" s="51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6427</v>
      </c>
      <c r="D6847" t="s">
        <v>6428</v>
      </c>
      <c r="E6847" s="32">
        <f t="shared" si="318"/>
        <v>45571</v>
      </c>
      <c r="F6847" s="51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6428</v>
      </c>
      <c r="D6848" t="s">
        <v>6429</v>
      </c>
      <c r="E6848" s="32">
        <f t="shared" si="318"/>
        <v>45571</v>
      </c>
      <c r="F6848" s="51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6429</v>
      </c>
      <c r="D6849" t="s">
        <v>6430</v>
      </c>
      <c r="E6849" s="32">
        <f t="shared" si="318"/>
        <v>45571</v>
      </c>
      <c r="F6849" s="51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6430</v>
      </c>
      <c r="D6850" t="s">
        <v>6431</v>
      </c>
      <c r="E6850" s="32">
        <f t="shared" si="318"/>
        <v>45571</v>
      </c>
      <c r="F6850" s="51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6431</v>
      </c>
      <c r="D6851" t="s">
        <v>6432</v>
      </c>
      <c r="E6851" s="32">
        <f t="shared" si="318"/>
        <v>45571</v>
      </c>
      <c r="F6851" s="51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6432</v>
      </c>
      <c r="D6852" t="s">
        <v>6433</v>
      </c>
      <c r="E6852" s="32">
        <f t="shared" ref="E6852:E6915" si="321">DATE(MID(C6852,2,4),MID(C6852,7,2),MID(C6852,10,2))</f>
        <v>45571</v>
      </c>
      <c r="F6852" s="51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6433</v>
      </c>
      <c r="D6853" t="s">
        <v>6434</v>
      </c>
      <c r="E6853" s="32">
        <f t="shared" si="321"/>
        <v>45571</v>
      </c>
      <c r="F6853" s="51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6434</v>
      </c>
      <c r="D6854" t="s">
        <v>6435</v>
      </c>
      <c r="E6854" s="32">
        <f t="shared" si="321"/>
        <v>45571</v>
      </c>
      <c r="F6854" s="51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6435</v>
      </c>
      <c r="D6855" t="s">
        <v>6436</v>
      </c>
      <c r="E6855" s="32">
        <f t="shared" si="321"/>
        <v>45571</v>
      </c>
      <c r="F6855" s="51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6436</v>
      </c>
      <c r="D6856" t="s">
        <v>6437</v>
      </c>
      <c r="E6856" s="32">
        <f t="shared" si="321"/>
        <v>45571</v>
      </c>
      <c r="F6856" s="51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6437</v>
      </c>
      <c r="D6857" t="s">
        <v>6438</v>
      </c>
      <c r="E6857" s="32">
        <f t="shared" si="321"/>
        <v>45571</v>
      </c>
      <c r="F6857" s="51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6438</v>
      </c>
      <c r="D6858" t="s">
        <v>6439</v>
      </c>
      <c r="E6858" s="32">
        <f t="shared" si="321"/>
        <v>45571</v>
      </c>
      <c r="F6858" s="51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6439</v>
      </c>
      <c r="D6859" t="s">
        <v>6440</v>
      </c>
      <c r="E6859" s="32">
        <f t="shared" si="321"/>
        <v>45571</v>
      </c>
      <c r="F6859" s="51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6440</v>
      </c>
      <c r="D6860" t="s">
        <v>6441</v>
      </c>
      <c r="E6860" s="32">
        <f t="shared" si="321"/>
        <v>45571</v>
      </c>
      <c r="F6860" s="51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6441</v>
      </c>
      <c r="D6861" t="s">
        <v>6442</v>
      </c>
      <c r="E6861" s="32">
        <f t="shared" si="321"/>
        <v>45571</v>
      </c>
      <c r="F6861" s="51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6442</v>
      </c>
      <c r="D6862" t="s">
        <v>6443</v>
      </c>
      <c r="E6862" s="32">
        <f t="shared" si="321"/>
        <v>45571</v>
      </c>
      <c r="F6862" s="51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6443</v>
      </c>
      <c r="D6863" t="s">
        <v>6444</v>
      </c>
      <c r="E6863" s="32">
        <f t="shared" si="321"/>
        <v>45571</v>
      </c>
      <c r="F6863" s="51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6444</v>
      </c>
      <c r="D6864" t="s">
        <v>6445</v>
      </c>
      <c r="E6864" s="32">
        <f t="shared" si="321"/>
        <v>45571</v>
      </c>
      <c r="F6864" s="51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6445</v>
      </c>
      <c r="D6865" t="s">
        <v>6446</v>
      </c>
      <c r="E6865" s="32">
        <f t="shared" si="321"/>
        <v>45571</v>
      </c>
      <c r="F6865" s="51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6446</v>
      </c>
      <c r="D6866" t="s">
        <v>6447</v>
      </c>
      <c r="E6866" s="32">
        <f t="shared" si="321"/>
        <v>45571</v>
      </c>
      <c r="F6866" s="51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6447</v>
      </c>
      <c r="D6867" t="s">
        <v>6448</v>
      </c>
      <c r="E6867" s="32">
        <f t="shared" si="321"/>
        <v>45571</v>
      </c>
      <c r="F6867" s="51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6448</v>
      </c>
      <c r="D6868" t="s">
        <v>6449</v>
      </c>
      <c r="E6868" s="32">
        <f t="shared" si="321"/>
        <v>45571</v>
      </c>
      <c r="F6868" s="51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6449</v>
      </c>
      <c r="D6869" t="s">
        <v>6450</v>
      </c>
      <c r="E6869" s="32">
        <f t="shared" si="321"/>
        <v>45571</v>
      </c>
      <c r="F6869" s="51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6450</v>
      </c>
      <c r="D6870" t="s">
        <v>6451</v>
      </c>
      <c r="E6870" s="32">
        <f t="shared" si="321"/>
        <v>45571</v>
      </c>
      <c r="F6870" s="51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6451</v>
      </c>
      <c r="D6871" t="s">
        <v>6452</v>
      </c>
      <c r="E6871" s="32">
        <f t="shared" si="321"/>
        <v>45571</v>
      </c>
      <c r="F6871" s="51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6452</v>
      </c>
      <c r="D6872" t="s">
        <v>6453</v>
      </c>
      <c r="E6872" s="32">
        <f t="shared" si="321"/>
        <v>45571</v>
      </c>
      <c r="F6872" s="51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6453</v>
      </c>
      <c r="D6873" t="s">
        <v>6454</v>
      </c>
      <c r="E6873" s="32">
        <f t="shared" si="321"/>
        <v>45571</v>
      </c>
      <c r="F6873" s="51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6454</v>
      </c>
      <c r="D6874" t="s">
        <v>6455</v>
      </c>
      <c r="E6874" s="32">
        <f t="shared" si="321"/>
        <v>45571</v>
      </c>
      <c r="F6874" s="51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6455</v>
      </c>
      <c r="D6875" t="s">
        <v>6456</v>
      </c>
      <c r="E6875" s="32">
        <f t="shared" si="321"/>
        <v>45571</v>
      </c>
      <c r="F6875" s="51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6456</v>
      </c>
      <c r="D6876" t="s">
        <v>6457</v>
      </c>
      <c r="E6876" s="32">
        <f t="shared" si="321"/>
        <v>45571</v>
      </c>
      <c r="F6876" s="51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6457</v>
      </c>
      <c r="D6877" t="s">
        <v>6458</v>
      </c>
      <c r="E6877" s="32">
        <f t="shared" si="321"/>
        <v>45571</v>
      </c>
      <c r="F6877" s="51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6458</v>
      </c>
      <c r="D6878" t="s">
        <v>6459</v>
      </c>
      <c r="E6878" s="32">
        <f t="shared" si="321"/>
        <v>45571</v>
      </c>
      <c r="F6878" s="51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6459</v>
      </c>
      <c r="D6879" t="s">
        <v>6460</v>
      </c>
      <c r="E6879" s="32">
        <f t="shared" si="321"/>
        <v>45571</v>
      </c>
      <c r="F6879" s="51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6460</v>
      </c>
      <c r="D6880" t="s">
        <v>6461</v>
      </c>
      <c r="E6880" s="32">
        <f t="shared" si="321"/>
        <v>45571</v>
      </c>
      <c r="F6880" s="51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6461</v>
      </c>
      <c r="D6881" t="s">
        <v>6462</v>
      </c>
      <c r="E6881" s="32">
        <f t="shared" si="321"/>
        <v>45571</v>
      </c>
      <c r="F6881" s="51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6462</v>
      </c>
      <c r="D6882" t="s">
        <v>6463</v>
      </c>
      <c r="E6882" s="32">
        <f t="shared" si="321"/>
        <v>45572</v>
      </c>
      <c r="F6882" s="51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6463</v>
      </c>
      <c r="D6883" t="s">
        <v>6464</v>
      </c>
      <c r="E6883" s="32">
        <f t="shared" si="321"/>
        <v>45572</v>
      </c>
      <c r="F6883" s="51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6464</v>
      </c>
      <c r="D6884" t="s">
        <v>6465</v>
      </c>
      <c r="E6884" s="32">
        <f t="shared" si="321"/>
        <v>45572</v>
      </c>
      <c r="F6884" s="51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6465</v>
      </c>
      <c r="D6885" t="s">
        <v>6466</v>
      </c>
      <c r="E6885" s="32">
        <f t="shared" si="321"/>
        <v>45572</v>
      </c>
      <c r="F6885" s="51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6466</v>
      </c>
      <c r="D6886" t="s">
        <v>6467</v>
      </c>
      <c r="E6886" s="32">
        <f t="shared" si="321"/>
        <v>45572</v>
      </c>
      <c r="F6886" s="51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6467</v>
      </c>
      <c r="D6887" t="s">
        <v>6468</v>
      </c>
      <c r="E6887" s="32">
        <f t="shared" si="321"/>
        <v>45572</v>
      </c>
      <c r="F6887" s="51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6468</v>
      </c>
      <c r="D6888" t="s">
        <v>6469</v>
      </c>
      <c r="E6888" s="32">
        <f t="shared" si="321"/>
        <v>45572</v>
      </c>
      <c r="F6888" s="51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6469</v>
      </c>
      <c r="D6889" t="s">
        <v>6470</v>
      </c>
      <c r="E6889" s="32">
        <f t="shared" si="321"/>
        <v>45572</v>
      </c>
      <c r="F6889" s="51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6470</v>
      </c>
      <c r="D6890" t="s">
        <v>6471</v>
      </c>
      <c r="E6890" s="32">
        <f t="shared" si="321"/>
        <v>45572</v>
      </c>
      <c r="F6890" s="51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6471</v>
      </c>
      <c r="D6891" t="s">
        <v>6472</v>
      </c>
      <c r="E6891" s="32">
        <f t="shared" si="321"/>
        <v>45572</v>
      </c>
      <c r="F6891" s="51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6472</v>
      </c>
      <c r="D6892" t="s">
        <v>6473</v>
      </c>
      <c r="E6892" s="32">
        <f t="shared" si="321"/>
        <v>45572</v>
      </c>
      <c r="F6892" s="51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6473</v>
      </c>
      <c r="D6893" t="s">
        <v>6474</v>
      </c>
      <c r="E6893" s="32">
        <f t="shared" si="321"/>
        <v>45572</v>
      </c>
      <c r="F6893" s="51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6474</v>
      </c>
      <c r="D6894" t="s">
        <v>6475</v>
      </c>
      <c r="E6894" s="32">
        <f t="shared" si="321"/>
        <v>45572</v>
      </c>
      <c r="F6894" s="51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6475</v>
      </c>
      <c r="D6895" t="s">
        <v>6476</v>
      </c>
      <c r="E6895" s="32">
        <f t="shared" si="321"/>
        <v>45572</v>
      </c>
      <c r="F6895" s="51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6476</v>
      </c>
      <c r="D6896" t="s">
        <v>6477</v>
      </c>
      <c r="E6896" s="32">
        <f t="shared" si="321"/>
        <v>45572</v>
      </c>
      <c r="F6896" s="51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6477</v>
      </c>
      <c r="D6897" t="s">
        <v>6478</v>
      </c>
      <c r="E6897" s="32">
        <f t="shared" si="321"/>
        <v>45572</v>
      </c>
      <c r="F6897" s="51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6478</v>
      </c>
      <c r="D6898" t="s">
        <v>6479</v>
      </c>
      <c r="E6898" s="32">
        <f t="shared" si="321"/>
        <v>45572</v>
      </c>
      <c r="F6898" s="51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6479</v>
      </c>
      <c r="D6899" t="s">
        <v>6480</v>
      </c>
      <c r="E6899" s="32">
        <f t="shared" si="321"/>
        <v>45572</v>
      </c>
      <c r="F6899" s="51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6480</v>
      </c>
      <c r="D6900" t="s">
        <v>6481</v>
      </c>
      <c r="E6900" s="32">
        <f t="shared" si="321"/>
        <v>45572</v>
      </c>
      <c r="F6900" s="51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6481</v>
      </c>
      <c r="D6901" t="s">
        <v>6482</v>
      </c>
      <c r="E6901" s="32">
        <f t="shared" si="321"/>
        <v>45572</v>
      </c>
      <c r="F6901" s="51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6482</v>
      </c>
      <c r="D6902" t="s">
        <v>6483</v>
      </c>
      <c r="E6902" s="32">
        <f t="shared" si="321"/>
        <v>45572</v>
      </c>
      <c r="F6902" s="51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6483</v>
      </c>
      <c r="D6903" t="s">
        <v>6484</v>
      </c>
      <c r="E6903" s="32">
        <f t="shared" si="321"/>
        <v>45572</v>
      </c>
      <c r="F6903" s="51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6484</v>
      </c>
      <c r="D6904" t="s">
        <v>6485</v>
      </c>
      <c r="E6904" s="32">
        <f t="shared" si="321"/>
        <v>45572</v>
      </c>
      <c r="F6904" s="51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6485</v>
      </c>
      <c r="D6905" t="s">
        <v>6486</v>
      </c>
      <c r="E6905" s="32">
        <f t="shared" si="321"/>
        <v>45572</v>
      </c>
      <c r="F6905" s="51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6486</v>
      </c>
      <c r="D6906" t="s">
        <v>6487</v>
      </c>
      <c r="E6906" s="32">
        <f t="shared" si="321"/>
        <v>45572</v>
      </c>
      <c r="F6906" s="51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6487</v>
      </c>
      <c r="D6907" t="s">
        <v>6488</v>
      </c>
      <c r="E6907" s="32">
        <f t="shared" si="321"/>
        <v>45572</v>
      </c>
      <c r="F6907" s="51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6488</v>
      </c>
      <c r="D6908" t="s">
        <v>6489</v>
      </c>
      <c r="E6908" s="32">
        <f t="shared" si="321"/>
        <v>45572</v>
      </c>
      <c r="F6908" s="51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6489</v>
      </c>
      <c r="D6909" t="s">
        <v>6490</v>
      </c>
      <c r="E6909" s="32">
        <f t="shared" si="321"/>
        <v>45572</v>
      </c>
      <c r="F6909" s="51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6490</v>
      </c>
      <c r="D6910" t="s">
        <v>6491</v>
      </c>
      <c r="E6910" s="32">
        <f t="shared" si="321"/>
        <v>45572</v>
      </c>
      <c r="F6910" s="51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6491</v>
      </c>
      <c r="D6911" t="s">
        <v>6492</v>
      </c>
      <c r="E6911" s="32">
        <f t="shared" si="321"/>
        <v>45572</v>
      </c>
      <c r="F6911" s="51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6492</v>
      </c>
      <c r="D6912" t="s">
        <v>6493</v>
      </c>
      <c r="E6912" s="32">
        <f t="shared" si="321"/>
        <v>45572</v>
      </c>
      <c r="F6912" s="51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6493</v>
      </c>
      <c r="D6913" t="s">
        <v>6494</v>
      </c>
      <c r="E6913" s="32">
        <f t="shared" si="321"/>
        <v>45572</v>
      </c>
      <c r="F6913" s="51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6494</v>
      </c>
      <c r="D6914" t="s">
        <v>6495</v>
      </c>
      <c r="E6914" s="32">
        <f t="shared" si="321"/>
        <v>45572</v>
      </c>
      <c r="F6914" s="51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6495</v>
      </c>
      <c r="D6915" t="s">
        <v>6496</v>
      </c>
      <c r="E6915" s="32">
        <f t="shared" si="321"/>
        <v>45572</v>
      </c>
      <c r="F6915" s="51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6496</v>
      </c>
      <c r="D6916" t="s">
        <v>6497</v>
      </c>
      <c r="E6916" s="32">
        <f t="shared" ref="E6916:E6979" si="324">DATE(MID(C6916,2,4),MID(C6916,7,2),MID(C6916,10,2))</f>
        <v>45572</v>
      </c>
      <c r="F6916" s="51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6497</v>
      </c>
      <c r="D6917" t="s">
        <v>6498</v>
      </c>
      <c r="E6917" s="32">
        <f t="shared" si="324"/>
        <v>45572</v>
      </c>
      <c r="F6917" s="51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6498</v>
      </c>
      <c r="D6918" t="s">
        <v>6499</v>
      </c>
      <c r="E6918" s="32">
        <f t="shared" si="324"/>
        <v>45572</v>
      </c>
      <c r="F6918" s="51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6499</v>
      </c>
      <c r="D6919" t="s">
        <v>6500</v>
      </c>
      <c r="E6919" s="32">
        <f t="shared" si="324"/>
        <v>45572</v>
      </c>
      <c r="F6919" s="51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6500</v>
      </c>
      <c r="D6920" t="s">
        <v>6501</v>
      </c>
      <c r="E6920" s="32">
        <f t="shared" si="324"/>
        <v>45572</v>
      </c>
      <c r="F6920" s="51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6501</v>
      </c>
      <c r="D6921" t="s">
        <v>6502</v>
      </c>
      <c r="E6921" s="32">
        <f t="shared" si="324"/>
        <v>45572</v>
      </c>
      <c r="F6921" s="51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6502</v>
      </c>
      <c r="D6922" t="s">
        <v>6503</v>
      </c>
      <c r="E6922" s="32">
        <f t="shared" si="324"/>
        <v>45572</v>
      </c>
      <c r="F6922" s="51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6503</v>
      </c>
      <c r="D6923" t="s">
        <v>6504</v>
      </c>
      <c r="E6923" s="32">
        <f t="shared" si="324"/>
        <v>45572</v>
      </c>
      <c r="F6923" s="51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6504</v>
      </c>
      <c r="D6924" t="s">
        <v>6505</v>
      </c>
      <c r="E6924" s="32">
        <f t="shared" si="324"/>
        <v>45572</v>
      </c>
      <c r="F6924" s="51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6505</v>
      </c>
      <c r="D6925" t="s">
        <v>6506</v>
      </c>
      <c r="E6925" s="32">
        <f t="shared" si="324"/>
        <v>45572</v>
      </c>
      <c r="F6925" s="51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6506</v>
      </c>
      <c r="D6926" t="s">
        <v>6507</v>
      </c>
      <c r="E6926" s="32">
        <f t="shared" si="324"/>
        <v>45572</v>
      </c>
      <c r="F6926" s="51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6507</v>
      </c>
      <c r="D6927" t="s">
        <v>6508</v>
      </c>
      <c r="E6927" s="32">
        <f t="shared" si="324"/>
        <v>45572</v>
      </c>
      <c r="F6927" s="51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6508</v>
      </c>
      <c r="D6928" t="s">
        <v>6509</v>
      </c>
      <c r="E6928" s="32">
        <f t="shared" si="324"/>
        <v>45572</v>
      </c>
      <c r="F6928" s="51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6509</v>
      </c>
      <c r="D6929" t="s">
        <v>6510</v>
      </c>
      <c r="E6929" s="32">
        <f t="shared" si="324"/>
        <v>45572</v>
      </c>
      <c r="F6929" s="51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6510</v>
      </c>
      <c r="D6930" t="s">
        <v>6511</v>
      </c>
      <c r="E6930" s="32">
        <f t="shared" si="324"/>
        <v>45573</v>
      </c>
      <c r="F6930" s="51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6511</v>
      </c>
      <c r="D6931" t="s">
        <v>6512</v>
      </c>
      <c r="E6931" s="32">
        <f t="shared" si="324"/>
        <v>45573</v>
      </c>
      <c r="F6931" s="51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6512</v>
      </c>
      <c r="D6932" t="s">
        <v>6513</v>
      </c>
      <c r="E6932" s="32">
        <f t="shared" si="324"/>
        <v>45573</v>
      </c>
      <c r="F6932" s="51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6513</v>
      </c>
      <c r="D6933" t="s">
        <v>6514</v>
      </c>
      <c r="E6933" s="32">
        <f t="shared" si="324"/>
        <v>45573</v>
      </c>
      <c r="F6933" s="51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6514</v>
      </c>
      <c r="D6934" t="s">
        <v>6515</v>
      </c>
      <c r="E6934" s="32">
        <f t="shared" si="324"/>
        <v>45573</v>
      </c>
      <c r="F6934" s="51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6515</v>
      </c>
      <c r="D6935" t="s">
        <v>6516</v>
      </c>
      <c r="E6935" s="32">
        <f t="shared" si="324"/>
        <v>45573</v>
      </c>
      <c r="F6935" s="51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6516</v>
      </c>
      <c r="D6936" t="s">
        <v>6517</v>
      </c>
      <c r="E6936" s="32">
        <f t="shared" si="324"/>
        <v>45573</v>
      </c>
      <c r="F6936" s="51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6517</v>
      </c>
      <c r="D6937" t="s">
        <v>6518</v>
      </c>
      <c r="E6937" s="32">
        <f t="shared" si="324"/>
        <v>45573</v>
      </c>
      <c r="F6937" s="51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6518</v>
      </c>
      <c r="D6938" t="s">
        <v>6519</v>
      </c>
      <c r="E6938" s="32">
        <f t="shared" si="324"/>
        <v>45573</v>
      </c>
      <c r="F6938" s="51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6519</v>
      </c>
      <c r="D6939" t="s">
        <v>6520</v>
      </c>
      <c r="E6939" s="32">
        <f t="shared" si="324"/>
        <v>45573</v>
      </c>
      <c r="F6939" s="51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6520</v>
      </c>
      <c r="D6940" t="s">
        <v>6521</v>
      </c>
      <c r="E6940" s="32">
        <f t="shared" si="324"/>
        <v>45573</v>
      </c>
      <c r="F6940" s="51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6521</v>
      </c>
      <c r="D6941" t="s">
        <v>6522</v>
      </c>
      <c r="E6941" s="32">
        <f t="shared" si="324"/>
        <v>45573</v>
      </c>
      <c r="F6941" s="51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6522</v>
      </c>
      <c r="D6942" t="s">
        <v>6523</v>
      </c>
      <c r="E6942" s="32">
        <f t="shared" si="324"/>
        <v>45573</v>
      </c>
      <c r="F6942" s="51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6523</v>
      </c>
      <c r="D6943" t="s">
        <v>6524</v>
      </c>
      <c r="E6943" s="32">
        <f t="shared" si="324"/>
        <v>45573</v>
      </c>
      <c r="F6943" s="51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6524</v>
      </c>
      <c r="D6944" t="s">
        <v>6525</v>
      </c>
      <c r="E6944" s="32">
        <f t="shared" si="324"/>
        <v>45573</v>
      </c>
      <c r="F6944" s="51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6525</v>
      </c>
      <c r="D6945" t="s">
        <v>6526</v>
      </c>
      <c r="E6945" s="32">
        <f t="shared" si="324"/>
        <v>45573</v>
      </c>
      <c r="F6945" s="51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6526</v>
      </c>
      <c r="D6946" t="s">
        <v>6527</v>
      </c>
      <c r="E6946" s="32">
        <f t="shared" si="324"/>
        <v>45573</v>
      </c>
      <c r="F6946" s="51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6527</v>
      </c>
      <c r="D6947" t="s">
        <v>6528</v>
      </c>
      <c r="E6947" s="32">
        <f t="shared" si="324"/>
        <v>45573</v>
      </c>
      <c r="F6947" s="51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6528</v>
      </c>
      <c r="D6948" t="s">
        <v>6529</v>
      </c>
      <c r="E6948" s="32">
        <f t="shared" si="324"/>
        <v>45573</v>
      </c>
      <c r="F6948" s="51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6529</v>
      </c>
      <c r="D6949" t="s">
        <v>6530</v>
      </c>
      <c r="E6949" s="32">
        <f t="shared" si="324"/>
        <v>45573</v>
      </c>
      <c r="F6949" s="51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6530</v>
      </c>
      <c r="D6950" t="s">
        <v>6531</v>
      </c>
      <c r="E6950" s="32">
        <f t="shared" si="324"/>
        <v>45573</v>
      </c>
      <c r="F6950" s="51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6531</v>
      </c>
      <c r="D6951" t="s">
        <v>6532</v>
      </c>
      <c r="E6951" s="32">
        <f t="shared" si="324"/>
        <v>45573</v>
      </c>
      <c r="F6951" s="51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6532</v>
      </c>
      <c r="D6952" t="s">
        <v>6533</v>
      </c>
      <c r="E6952" s="32">
        <f t="shared" si="324"/>
        <v>45573</v>
      </c>
      <c r="F6952" s="51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6533</v>
      </c>
      <c r="D6953" t="s">
        <v>6534</v>
      </c>
      <c r="E6953" s="32">
        <f t="shared" si="324"/>
        <v>45573</v>
      </c>
      <c r="F6953" s="51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6534</v>
      </c>
      <c r="D6954" t="s">
        <v>6535</v>
      </c>
      <c r="E6954" s="32">
        <f t="shared" si="324"/>
        <v>45573</v>
      </c>
      <c r="F6954" s="51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6535</v>
      </c>
      <c r="D6955" t="s">
        <v>6536</v>
      </c>
      <c r="E6955" s="32">
        <f t="shared" si="324"/>
        <v>45573</v>
      </c>
      <c r="F6955" s="51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6536</v>
      </c>
      <c r="D6956" t="s">
        <v>6537</v>
      </c>
      <c r="E6956" s="32">
        <f t="shared" si="324"/>
        <v>45573</v>
      </c>
      <c r="F6956" s="51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6537</v>
      </c>
      <c r="D6957" t="s">
        <v>6538</v>
      </c>
      <c r="E6957" s="32">
        <f t="shared" si="324"/>
        <v>45573</v>
      </c>
      <c r="F6957" s="51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6538</v>
      </c>
      <c r="D6958" t="s">
        <v>6539</v>
      </c>
      <c r="E6958" s="32">
        <f t="shared" si="324"/>
        <v>45573</v>
      </c>
      <c r="F6958" s="51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6539</v>
      </c>
      <c r="D6959" t="s">
        <v>6540</v>
      </c>
      <c r="E6959" s="32">
        <f t="shared" si="324"/>
        <v>45573</v>
      </c>
      <c r="F6959" s="51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6540</v>
      </c>
      <c r="D6960" t="s">
        <v>6541</v>
      </c>
      <c r="E6960" s="32">
        <f t="shared" si="324"/>
        <v>45573</v>
      </c>
      <c r="F6960" s="51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6541</v>
      </c>
      <c r="D6961" t="s">
        <v>6542</v>
      </c>
      <c r="E6961" s="32">
        <f t="shared" si="324"/>
        <v>45573</v>
      </c>
      <c r="F6961" s="51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6542</v>
      </c>
      <c r="D6962" t="s">
        <v>6543</v>
      </c>
      <c r="E6962" s="32">
        <f t="shared" si="324"/>
        <v>45573</v>
      </c>
      <c r="F6962" s="51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6543</v>
      </c>
      <c r="D6963" t="s">
        <v>6544</v>
      </c>
      <c r="E6963" s="32">
        <f t="shared" si="324"/>
        <v>45573</v>
      </c>
      <c r="F6963" s="51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6544</v>
      </c>
      <c r="D6964" t="s">
        <v>6545</v>
      </c>
      <c r="E6964" s="32">
        <f t="shared" si="324"/>
        <v>45573</v>
      </c>
      <c r="F6964" s="51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6545</v>
      </c>
      <c r="D6965" t="s">
        <v>6546</v>
      </c>
      <c r="E6965" s="32">
        <f t="shared" si="324"/>
        <v>45573</v>
      </c>
      <c r="F6965" s="51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6546</v>
      </c>
      <c r="D6966" t="s">
        <v>6547</v>
      </c>
      <c r="E6966" s="32">
        <f t="shared" si="324"/>
        <v>45573</v>
      </c>
      <c r="F6966" s="51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6547</v>
      </c>
      <c r="D6967" t="s">
        <v>6548</v>
      </c>
      <c r="E6967" s="32">
        <f t="shared" si="324"/>
        <v>45573</v>
      </c>
      <c r="F6967" s="51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6548</v>
      </c>
      <c r="D6968" t="s">
        <v>6549</v>
      </c>
      <c r="E6968" s="32">
        <f t="shared" si="324"/>
        <v>45573</v>
      </c>
      <c r="F6968" s="51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6549</v>
      </c>
      <c r="D6969" t="s">
        <v>6550</v>
      </c>
      <c r="E6969" s="32">
        <f t="shared" si="324"/>
        <v>45573</v>
      </c>
      <c r="F6969" s="51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6550</v>
      </c>
      <c r="D6970" t="s">
        <v>6551</v>
      </c>
      <c r="E6970" s="32">
        <f t="shared" si="324"/>
        <v>45573</v>
      </c>
      <c r="F6970" s="51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6551</v>
      </c>
      <c r="D6971" t="s">
        <v>6552</v>
      </c>
      <c r="E6971" s="32">
        <f t="shared" si="324"/>
        <v>45573</v>
      </c>
      <c r="F6971" s="51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6552</v>
      </c>
      <c r="D6972" t="s">
        <v>6553</v>
      </c>
      <c r="E6972" s="32">
        <f t="shared" si="324"/>
        <v>45573</v>
      </c>
      <c r="F6972" s="51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6553</v>
      </c>
      <c r="D6973" t="s">
        <v>6554</v>
      </c>
      <c r="E6973" s="32">
        <f t="shared" si="324"/>
        <v>45573</v>
      </c>
      <c r="F6973" s="51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6554</v>
      </c>
      <c r="D6974" t="s">
        <v>6555</v>
      </c>
      <c r="E6974" s="32">
        <f t="shared" si="324"/>
        <v>45573</v>
      </c>
      <c r="F6974" s="51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6555</v>
      </c>
      <c r="D6975" t="s">
        <v>6556</v>
      </c>
      <c r="E6975" s="32">
        <f t="shared" si="324"/>
        <v>45573</v>
      </c>
      <c r="F6975" s="51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6556</v>
      </c>
      <c r="D6976" t="s">
        <v>6557</v>
      </c>
      <c r="E6976" s="32">
        <f t="shared" si="324"/>
        <v>45573</v>
      </c>
      <c r="F6976" s="51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6557</v>
      </c>
      <c r="D6977" t="s">
        <v>6558</v>
      </c>
      <c r="E6977" s="32">
        <f t="shared" si="324"/>
        <v>45573</v>
      </c>
      <c r="F6977" s="51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6558</v>
      </c>
      <c r="D6978" t="s">
        <v>6559</v>
      </c>
      <c r="E6978" s="32">
        <f t="shared" si="324"/>
        <v>45574</v>
      </c>
      <c r="F6978" s="51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6559</v>
      </c>
      <c r="D6979" t="s">
        <v>6560</v>
      </c>
      <c r="E6979" s="32">
        <f t="shared" si="324"/>
        <v>45574</v>
      </c>
      <c r="F6979" s="51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6560</v>
      </c>
      <c r="D6980" t="s">
        <v>6561</v>
      </c>
      <c r="E6980" s="32">
        <f t="shared" ref="E6980:E7043" si="327">DATE(MID(C6980,2,4),MID(C6980,7,2),MID(C6980,10,2))</f>
        <v>45574</v>
      </c>
      <c r="F6980" s="51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6561</v>
      </c>
      <c r="D6981" t="s">
        <v>6562</v>
      </c>
      <c r="E6981" s="32">
        <f t="shared" si="327"/>
        <v>45574</v>
      </c>
      <c r="F6981" s="51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6562</v>
      </c>
      <c r="D6982" t="s">
        <v>6563</v>
      </c>
      <c r="E6982" s="32">
        <f t="shared" si="327"/>
        <v>45574</v>
      </c>
      <c r="F6982" s="51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6563</v>
      </c>
      <c r="D6983" t="s">
        <v>6564</v>
      </c>
      <c r="E6983" s="32">
        <f t="shared" si="327"/>
        <v>45574</v>
      </c>
      <c r="F6983" s="51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6564</v>
      </c>
      <c r="D6984" t="s">
        <v>6565</v>
      </c>
      <c r="E6984" s="32">
        <f t="shared" si="327"/>
        <v>45574</v>
      </c>
      <c r="F6984" s="51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6565</v>
      </c>
      <c r="D6985" t="s">
        <v>6566</v>
      </c>
      <c r="E6985" s="32">
        <f t="shared" si="327"/>
        <v>45574</v>
      </c>
      <c r="F6985" s="51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6566</v>
      </c>
      <c r="D6986" t="s">
        <v>6567</v>
      </c>
      <c r="E6986" s="32">
        <f t="shared" si="327"/>
        <v>45574</v>
      </c>
      <c r="F6986" s="51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6567</v>
      </c>
      <c r="D6987" t="s">
        <v>6568</v>
      </c>
      <c r="E6987" s="32">
        <f t="shared" si="327"/>
        <v>45574</v>
      </c>
      <c r="F6987" s="51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6568</v>
      </c>
      <c r="D6988" t="s">
        <v>6569</v>
      </c>
      <c r="E6988" s="32">
        <f t="shared" si="327"/>
        <v>45574</v>
      </c>
      <c r="F6988" s="51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6569</v>
      </c>
      <c r="D6989" t="s">
        <v>6570</v>
      </c>
      <c r="E6989" s="32">
        <f t="shared" si="327"/>
        <v>45574</v>
      </c>
      <c r="F6989" s="51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6570</v>
      </c>
      <c r="D6990" t="s">
        <v>6571</v>
      </c>
      <c r="E6990" s="32">
        <f t="shared" si="327"/>
        <v>45574</v>
      </c>
      <c r="F6990" s="51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6571</v>
      </c>
      <c r="D6991" t="s">
        <v>6572</v>
      </c>
      <c r="E6991" s="32">
        <f t="shared" si="327"/>
        <v>45574</v>
      </c>
      <c r="F6991" s="51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6572</v>
      </c>
      <c r="D6992" t="s">
        <v>6573</v>
      </c>
      <c r="E6992" s="32">
        <f t="shared" si="327"/>
        <v>45574</v>
      </c>
      <c r="F6992" s="51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6573</v>
      </c>
      <c r="D6993" t="s">
        <v>6574</v>
      </c>
      <c r="E6993" s="32">
        <f t="shared" si="327"/>
        <v>45574</v>
      </c>
      <c r="F6993" s="51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6574</v>
      </c>
      <c r="D6994" t="s">
        <v>6575</v>
      </c>
      <c r="E6994" s="32">
        <f t="shared" si="327"/>
        <v>45574</v>
      </c>
      <c r="F6994" s="51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6575</v>
      </c>
      <c r="D6995" t="s">
        <v>6576</v>
      </c>
      <c r="E6995" s="32">
        <f t="shared" si="327"/>
        <v>45574</v>
      </c>
      <c r="F6995" s="51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6576</v>
      </c>
      <c r="D6996" t="s">
        <v>6577</v>
      </c>
      <c r="E6996" s="32">
        <f t="shared" si="327"/>
        <v>45574</v>
      </c>
      <c r="F6996" s="51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6577</v>
      </c>
      <c r="D6997" t="s">
        <v>6578</v>
      </c>
      <c r="E6997" s="32">
        <f t="shared" si="327"/>
        <v>45574</v>
      </c>
      <c r="F6997" s="51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6578</v>
      </c>
      <c r="D6998" t="s">
        <v>6579</v>
      </c>
      <c r="E6998" s="32">
        <f t="shared" si="327"/>
        <v>45574</v>
      </c>
      <c r="F6998" s="51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6579</v>
      </c>
      <c r="D6999" t="s">
        <v>6580</v>
      </c>
      <c r="E6999" s="32">
        <f t="shared" si="327"/>
        <v>45574</v>
      </c>
      <c r="F6999" s="51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6580</v>
      </c>
      <c r="D7000" t="s">
        <v>6581</v>
      </c>
      <c r="E7000" s="32">
        <f t="shared" si="327"/>
        <v>45574</v>
      </c>
      <c r="F7000" s="51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6581</v>
      </c>
      <c r="D7001" t="s">
        <v>6582</v>
      </c>
      <c r="E7001" s="32">
        <f t="shared" si="327"/>
        <v>45574</v>
      </c>
      <c r="F7001" s="51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6582</v>
      </c>
      <c r="D7002" t="s">
        <v>6583</v>
      </c>
      <c r="E7002" s="32">
        <f t="shared" si="327"/>
        <v>45574</v>
      </c>
      <c r="F7002" s="51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6583</v>
      </c>
      <c r="D7003" t="s">
        <v>6584</v>
      </c>
      <c r="E7003" s="32">
        <f t="shared" si="327"/>
        <v>45574</v>
      </c>
      <c r="F7003" s="51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6584</v>
      </c>
      <c r="D7004" t="s">
        <v>6585</v>
      </c>
      <c r="E7004" s="32">
        <f t="shared" si="327"/>
        <v>45574</v>
      </c>
      <c r="F7004" s="51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6585</v>
      </c>
      <c r="D7005" t="s">
        <v>6586</v>
      </c>
      <c r="E7005" s="32">
        <f t="shared" si="327"/>
        <v>45574</v>
      </c>
      <c r="F7005" s="51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6586</v>
      </c>
      <c r="D7006" t="s">
        <v>6587</v>
      </c>
      <c r="E7006" s="32">
        <f t="shared" si="327"/>
        <v>45574</v>
      </c>
      <c r="F7006" s="51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6587</v>
      </c>
      <c r="D7007" t="s">
        <v>6588</v>
      </c>
      <c r="E7007" s="32">
        <f t="shared" si="327"/>
        <v>45574</v>
      </c>
      <c r="F7007" s="51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6588</v>
      </c>
      <c r="D7008" t="s">
        <v>6589</v>
      </c>
      <c r="E7008" s="32">
        <f t="shared" si="327"/>
        <v>45574</v>
      </c>
      <c r="F7008" s="51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6589</v>
      </c>
      <c r="D7009" t="s">
        <v>6590</v>
      </c>
      <c r="E7009" s="32">
        <f t="shared" si="327"/>
        <v>45574</v>
      </c>
      <c r="F7009" s="51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6590</v>
      </c>
      <c r="D7010" t="s">
        <v>6591</v>
      </c>
      <c r="E7010" s="32">
        <f t="shared" si="327"/>
        <v>45574</v>
      </c>
      <c r="F7010" s="51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6591</v>
      </c>
      <c r="D7011" t="s">
        <v>6592</v>
      </c>
      <c r="E7011" s="32">
        <f t="shared" si="327"/>
        <v>45574</v>
      </c>
      <c r="F7011" s="51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6592</v>
      </c>
      <c r="D7012" t="s">
        <v>6593</v>
      </c>
      <c r="E7012" s="32">
        <f t="shared" si="327"/>
        <v>45574</v>
      </c>
      <c r="F7012" s="51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6593</v>
      </c>
      <c r="D7013" t="s">
        <v>6594</v>
      </c>
      <c r="E7013" s="32">
        <f t="shared" si="327"/>
        <v>45574</v>
      </c>
      <c r="F7013" s="51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6594</v>
      </c>
      <c r="D7014" t="s">
        <v>6595</v>
      </c>
      <c r="E7014" s="32">
        <f t="shared" si="327"/>
        <v>45574</v>
      </c>
      <c r="F7014" s="51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6595</v>
      </c>
      <c r="D7015" t="s">
        <v>6596</v>
      </c>
      <c r="E7015" s="32">
        <f t="shared" si="327"/>
        <v>45574</v>
      </c>
      <c r="F7015" s="51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6596</v>
      </c>
      <c r="D7016" t="s">
        <v>6597</v>
      </c>
      <c r="E7016" s="32">
        <f t="shared" si="327"/>
        <v>45574</v>
      </c>
      <c r="F7016" s="51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6597</v>
      </c>
      <c r="D7017" t="s">
        <v>6598</v>
      </c>
      <c r="E7017" s="32">
        <f t="shared" si="327"/>
        <v>45574</v>
      </c>
      <c r="F7017" s="51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6598</v>
      </c>
      <c r="D7018" t="s">
        <v>6599</v>
      </c>
      <c r="E7018" s="32">
        <f t="shared" si="327"/>
        <v>45574</v>
      </c>
      <c r="F7018" s="51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6599</v>
      </c>
      <c r="D7019" t="s">
        <v>6600</v>
      </c>
      <c r="E7019" s="32">
        <f t="shared" si="327"/>
        <v>45574</v>
      </c>
      <c r="F7019" s="51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6600</v>
      </c>
      <c r="D7020" t="s">
        <v>6601</v>
      </c>
      <c r="E7020" s="32">
        <f t="shared" si="327"/>
        <v>45574</v>
      </c>
      <c r="F7020" s="51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6601</v>
      </c>
      <c r="D7021" t="s">
        <v>6602</v>
      </c>
      <c r="E7021" s="32">
        <f t="shared" si="327"/>
        <v>45574</v>
      </c>
      <c r="F7021" s="51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6602</v>
      </c>
      <c r="D7022" t="s">
        <v>6603</v>
      </c>
      <c r="E7022" s="32">
        <f t="shared" si="327"/>
        <v>45574</v>
      </c>
      <c r="F7022" s="51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6603</v>
      </c>
      <c r="D7023" t="s">
        <v>6604</v>
      </c>
      <c r="E7023" s="32">
        <f t="shared" si="327"/>
        <v>45574</v>
      </c>
      <c r="F7023" s="51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6604</v>
      </c>
      <c r="D7024" t="s">
        <v>6605</v>
      </c>
      <c r="E7024" s="32">
        <f t="shared" si="327"/>
        <v>45574</v>
      </c>
      <c r="F7024" s="51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6605</v>
      </c>
      <c r="D7025" t="s">
        <v>6606</v>
      </c>
      <c r="E7025" s="32">
        <f t="shared" si="327"/>
        <v>45574</v>
      </c>
      <c r="F7025" s="51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6606</v>
      </c>
      <c r="D7026" t="s">
        <v>6607</v>
      </c>
      <c r="E7026" s="32">
        <f t="shared" si="327"/>
        <v>45575</v>
      </c>
      <c r="F7026" s="51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6607</v>
      </c>
      <c r="D7027" t="s">
        <v>6608</v>
      </c>
      <c r="E7027" s="32">
        <f t="shared" si="327"/>
        <v>45575</v>
      </c>
      <c r="F7027" s="51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6608</v>
      </c>
      <c r="D7028" t="s">
        <v>6609</v>
      </c>
      <c r="E7028" s="32">
        <f t="shared" si="327"/>
        <v>45575</v>
      </c>
      <c r="F7028" s="51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6609</v>
      </c>
      <c r="D7029" t="s">
        <v>6610</v>
      </c>
      <c r="E7029" s="32">
        <f t="shared" si="327"/>
        <v>45575</v>
      </c>
      <c r="F7029" s="51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6610</v>
      </c>
      <c r="D7030" t="s">
        <v>6611</v>
      </c>
      <c r="E7030" s="32">
        <f t="shared" si="327"/>
        <v>45575</v>
      </c>
      <c r="F7030" s="51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6611</v>
      </c>
      <c r="D7031" t="s">
        <v>6612</v>
      </c>
      <c r="E7031" s="32">
        <f t="shared" si="327"/>
        <v>45575</v>
      </c>
      <c r="F7031" s="51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6612</v>
      </c>
      <c r="D7032" t="s">
        <v>6613</v>
      </c>
      <c r="E7032" s="32">
        <f t="shared" si="327"/>
        <v>45575</v>
      </c>
      <c r="F7032" s="51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6613</v>
      </c>
      <c r="D7033" t="s">
        <v>6614</v>
      </c>
      <c r="E7033" s="32">
        <f t="shared" si="327"/>
        <v>45575</v>
      </c>
      <c r="F7033" s="51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6614</v>
      </c>
      <c r="D7034" t="s">
        <v>6615</v>
      </c>
      <c r="E7034" s="32">
        <f t="shared" si="327"/>
        <v>45575</v>
      </c>
      <c r="F7034" s="51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6615</v>
      </c>
      <c r="D7035" t="s">
        <v>6616</v>
      </c>
      <c r="E7035" s="32">
        <f t="shared" si="327"/>
        <v>45575</v>
      </c>
      <c r="F7035" s="51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6616</v>
      </c>
      <c r="D7036" t="s">
        <v>6617</v>
      </c>
      <c r="E7036" s="32">
        <f t="shared" si="327"/>
        <v>45575</v>
      </c>
      <c r="F7036" s="51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6617</v>
      </c>
      <c r="D7037" t="s">
        <v>6618</v>
      </c>
      <c r="E7037" s="32">
        <f t="shared" si="327"/>
        <v>45575</v>
      </c>
      <c r="F7037" s="51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6618</v>
      </c>
      <c r="D7038" t="s">
        <v>6619</v>
      </c>
      <c r="E7038" s="32">
        <f t="shared" si="327"/>
        <v>45575</v>
      </c>
      <c r="F7038" s="51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6619</v>
      </c>
      <c r="D7039" t="s">
        <v>6620</v>
      </c>
      <c r="E7039" s="32">
        <f t="shared" si="327"/>
        <v>45575</v>
      </c>
      <c r="F7039" s="51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6620</v>
      </c>
      <c r="D7040" t="s">
        <v>6621</v>
      </c>
      <c r="E7040" s="32">
        <f t="shared" si="327"/>
        <v>45575</v>
      </c>
      <c r="F7040" s="51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6621</v>
      </c>
      <c r="D7041" t="s">
        <v>6622</v>
      </c>
      <c r="E7041" s="32">
        <f t="shared" si="327"/>
        <v>45575</v>
      </c>
      <c r="F7041" s="51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6622</v>
      </c>
      <c r="D7042" t="s">
        <v>6623</v>
      </c>
      <c r="E7042" s="32">
        <f t="shared" si="327"/>
        <v>45575</v>
      </c>
      <c r="F7042" s="51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6623</v>
      </c>
      <c r="D7043" t="s">
        <v>6624</v>
      </c>
      <c r="E7043" s="32">
        <f t="shared" si="327"/>
        <v>45575</v>
      </c>
      <c r="F7043" s="51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6624</v>
      </c>
      <c r="D7044" t="s">
        <v>6625</v>
      </c>
      <c r="E7044" s="32">
        <f t="shared" ref="E7044:E7107" si="330">DATE(MID(C7044,2,4),MID(C7044,7,2),MID(C7044,10,2))</f>
        <v>45575</v>
      </c>
      <c r="F7044" s="51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6625</v>
      </c>
      <c r="D7045" t="s">
        <v>6626</v>
      </c>
      <c r="E7045" s="32">
        <f t="shared" si="330"/>
        <v>45575</v>
      </c>
      <c r="F7045" s="51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6626</v>
      </c>
      <c r="D7046" t="s">
        <v>6627</v>
      </c>
      <c r="E7046" s="32">
        <f t="shared" si="330"/>
        <v>45575</v>
      </c>
      <c r="F7046" s="51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6627</v>
      </c>
      <c r="D7047" t="s">
        <v>6628</v>
      </c>
      <c r="E7047" s="32">
        <f t="shared" si="330"/>
        <v>45575</v>
      </c>
      <c r="F7047" s="51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6628</v>
      </c>
      <c r="D7048" t="s">
        <v>6629</v>
      </c>
      <c r="E7048" s="32">
        <f t="shared" si="330"/>
        <v>45575</v>
      </c>
      <c r="F7048" s="51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6629</v>
      </c>
      <c r="D7049" t="s">
        <v>6630</v>
      </c>
      <c r="E7049" s="32">
        <f t="shared" si="330"/>
        <v>45575</v>
      </c>
      <c r="F7049" s="51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6630</v>
      </c>
      <c r="D7050" t="s">
        <v>6631</v>
      </c>
      <c r="E7050" s="32">
        <f t="shared" si="330"/>
        <v>45575</v>
      </c>
      <c r="F7050" s="51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6631</v>
      </c>
      <c r="D7051" t="s">
        <v>6632</v>
      </c>
      <c r="E7051" s="32">
        <f t="shared" si="330"/>
        <v>45575</v>
      </c>
      <c r="F7051" s="51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6632</v>
      </c>
      <c r="D7052" t="s">
        <v>6633</v>
      </c>
      <c r="E7052" s="32">
        <f t="shared" si="330"/>
        <v>45575</v>
      </c>
      <c r="F7052" s="51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6633</v>
      </c>
      <c r="D7053" t="s">
        <v>6634</v>
      </c>
      <c r="E7053" s="32">
        <f t="shared" si="330"/>
        <v>45575</v>
      </c>
      <c r="F7053" s="51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6634</v>
      </c>
      <c r="D7054" t="s">
        <v>6635</v>
      </c>
      <c r="E7054" s="32">
        <f t="shared" si="330"/>
        <v>45575</v>
      </c>
      <c r="F7054" s="51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6635</v>
      </c>
      <c r="D7055" t="s">
        <v>11218</v>
      </c>
      <c r="E7055" s="32">
        <f t="shared" si="330"/>
        <v>45575</v>
      </c>
      <c r="F7055" s="51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11218</v>
      </c>
      <c r="D7056" t="s">
        <v>11219</v>
      </c>
      <c r="E7056" s="32">
        <f t="shared" si="330"/>
        <v>45575</v>
      </c>
      <c r="F7056" s="51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11219</v>
      </c>
      <c r="D7057" t="s">
        <v>11220</v>
      </c>
      <c r="E7057" s="32">
        <f t="shared" si="330"/>
        <v>45575</v>
      </c>
      <c r="F7057" s="51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11220</v>
      </c>
      <c r="D7058" t="s">
        <v>11221</v>
      </c>
      <c r="E7058" s="32">
        <f t="shared" si="330"/>
        <v>45575</v>
      </c>
      <c r="F7058" s="51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11221</v>
      </c>
      <c r="D7059" t="s">
        <v>11222</v>
      </c>
      <c r="E7059" s="32">
        <f t="shared" si="330"/>
        <v>45575</v>
      </c>
      <c r="F7059" s="51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11222</v>
      </c>
      <c r="D7060" t="s">
        <v>11223</v>
      </c>
      <c r="E7060" s="32">
        <f t="shared" si="330"/>
        <v>45575</v>
      </c>
      <c r="F7060" s="51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11223</v>
      </c>
      <c r="D7061" t="s">
        <v>11224</v>
      </c>
      <c r="E7061" s="32">
        <f t="shared" si="330"/>
        <v>45575</v>
      </c>
      <c r="F7061" s="51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11224</v>
      </c>
      <c r="D7062" t="s">
        <v>11225</v>
      </c>
      <c r="E7062" s="32">
        <f t="shared" si="330"/>
        <v>45575</v>
      </c>
      <c r="F7062" s="51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11225</v>
      </c>
      <c r="D7063" t="s">
        <v>11226</v>
      </c>
      <c r="E7063" s="32">
        <f t="shared" si="330"/>
        <v>45575</v>
      </c>
      <c r="F7063" s="51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11226</v>
      </c>
      <c r="D7064" t="s">
        <v>11227</v>
      </c>
      <c r="E7064" s="32">
        <f t="shared" si="330"/>
        <v>45575</v>
      </c>
      <c r="F7064" s="51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11227</v>
      </c>
      <c r="D7065" t="s">
        <v>11228</v>
      </c>
      <c r="E7065" s="32">
        <f t="shared" si="330"/>
        <v>45575</v>
      </c>
      <c r="F7065" s="51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11228</v>
      </c>
      <c r="D7066" t="s">
        <v>11229</v>
      </c>
      <c r="E7066" s="32">
        <f t="shared" si="330"/>
        <v>45575</v>
      </c>
      <c r="F7066" s="51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11229</v>
      </c>
      <c r="D7067" t="s">
        <v>11230</v>
      </c>
      <c r="E7067" s="32">
        <f t="shared" si="330"/>
        <v>45575</v>
      </c>
      <c r="F7067" s="51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11230</v>
      </c>
      <c r="D7068" t="s">
        <v>11231</v>
      </c>
      <c r="E7068" s="32">
        <f t="shared" si="330"/>
        <v>45575</v>
      </c>
      <c r="F7068" s="51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11231</v>
      </c>
      <c r="D7069" t="s">
        <v>11232</v>
      </c>
      <c r="E7069" s="32">
        <f t="shared" si="330"/>
        <v>45575</v>
      </c>
      <c r="F7069" s="51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11232</v>
      </c>
      <c r="D7070" t="s">
        <v>11233</v>
      </c>
      <c r="E7070" s="32">
        <f t="shared" si="330"/>
        <v>45575</v>
      </c>
      <c r="F7070" s="51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11233</v>
      </c>
      <c r="D7071" t="s">
        <v>11234</v>
      </c>
      <c r="E7071" s="32">
        <f t="shared" si="330"/>
        <v>45575</v>
      </c>
      <c r="F7071" s="51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11234</v>
      </c>
      <c r="D7072" t="s">
        <v>11235</v>
      </c>
      <c r="E7072" s="32">
        <f t="shared" si="330"/>
        <v>45575</v>
      </c>
      <c r="F7072" s="51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11235</v>
      </c>
      <c r="D7073" t="s">
        <v>11236</v>
      </c>
      <c r="E7073" s="32">
        <f t="shared" si="330"/>
        <v>45575</v>
      </c>
      <c r="F7073" s="51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11236</v>
      </c>
      <c r="D7074" t="s">
        <v>11237</v>
      </c>
      <c r="E7074" s="32">
        <f t="shared" si="330"/>
        <v>45576</v>
      </c>
      <c r="F7074" s="51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11237</v>
      </c>
      <c r="D7075" t="s">
        <v>6636</v>
      </c>
      <c r="E7075" s="32">
        <f t="shared" si="330"/>
        <v>45576</v>
      </c>
      <c r="F7075" s="51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6636</v>
      </c>
      <c r="D7076" t="s">
        <v>6637</v>
      </c>
      <c r="E7076" s="32">
        <f t="shared" si="330"/>
        <v>45576</v>
      </c>
      <c r="F7076" s="51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6637</v>
      </c>
      <c r="D7077" t="s">
        <v>6638</v>
      </c>
      <c r="E7077" s="32">
        <f t="shared" si="330"/>
        <v>45576</v>
      </c>
      <c r="F7077" s="51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6638</v>
      </c>
      <c r="D7078" t="s">
        <v>6639</v>
      </c>
      <c r="E7078" s="32">
        <f t="shared" si="330"/>
        <v>45576</v>
      </c>
      <c r="F7078" s="51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6639</v>
      </c>
      <c r="D7079" t="s">
        <v>6640</v>
      </c>
      <c r="E7079" s="32">
        <f t="shared" si="330"/>
        <v>45576</v>
      </c>
      <c r="F7079" s="51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6640</v>
      </c>
      <c r="D7080" t="s">
        <v>6641</v>
      </c>
      <c r="E7080" s="32">
        <f t="shared" si="330"/>
        <v>45576</v>
      </c>
      <c r="F7080" s="51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6641</v>
      </c>
      <c r="D7081" t="s">
        <v>6642</v>
      </c>
      <c r="E7081" s="32">
        <f t="shared" si="330"/>
        <v>45576</v>
      </c>
      <c r="F7081" s="51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6642</v>
      </c>
      <c r="D7082" t="s">
        <v>6643</v>
      </c>
      <c r="E7082" s="32">
        <f t="shared" si="330"/>
        <v>45576</v>
      </c>
      <c r="F7082" s="51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6643</v>
      </c>
      <c r="D7083" t="s">
        <v>6644</v>
      </c>
      <c r="E7083" s="32">
        <f t="shared" si="330"/>
        <v>45576</v>
      </c>
      <c r="F7083" s="51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6644</v>
      </c>
      <c r="D7084" t="s">
        <v>6645</v>
      </c>
      <c r="E7084" s="32">
        <f t="shared" si="330"/>
        <v>45576</v>
      </c>
      <c r="F7084" s="51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6645</v>
      </c>
      <c r="D7085" t="s">
        <v>6646</v>
      </c>
      <c r="E7085" s="32">
        <f t="shared" si="330"/>
        <v>45576</v>
      </c>
      <c r="F7085" s="51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6646</v>
      </c>
      <c r="D7086" t="s">
        <v>6647</v>
      </c>
      <c r="E7086" s="32">
        <f t="shared" si="330"/>
        <v>45576</v>
      </c>
      <c r="F7086" s="51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6647</v>
      </c>
      <c r="D7087" t="s">
        <v>6648</v>
      </c>
      <c r="E7087" s="32">
        <f t="shared" si="330"/>
        <v>45576</v>
      </c>
      <c r="F7087" s="51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6648</v>
      </c>
      <c r="D7088" t="s">
        <v>6649</v>
      </c>
      <c r="E7088" s="32">
        <f t="shared" si="330"/>
        <v>45576</v>
      </c>
      <c r="F7088" s="51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6649</v>
      </c>
      <c r="D7089" t="s">
        <v>6650</v>
      </c>
      <c r="E7089" s="32">
        <f t="shared" si="330"/>
        <v>45576</v>
      </c>
      <c r="F7089" s="51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6650</v>
      </c>
      <c r="D7090" t="s">
        <v>6651</v>
      </c>
      <c r="E7090" s="32">
        <f t="shared" si="330"/>
        <v>45576</v>
      </c>
      <c r="F7090" s="51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6651</v>
      </c>
      <c r="D7091" t="s">
        <v>6652</v>
      </c>
      <c r="E7091" s="32">
        <f t="shared" si="330"/>
        <v>45576</v>
      </c>
      <c r="F7091" s="51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6652</v>
      </c>
      <c r="D7092" t="s">
        <v>6653</v>
      </c>
      <c r="E7092" s="32">
        <f t="shared" si="330"/>
        <v>45576</v>
      </c>
      <c r="F7092" s="51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6653</v>
      </c>
      <c r="D7093" t="s">
        <v>6654</v>
      </c>
      <c r="E7093" s="32">
        <f t="shared" si="330"/>
        <v>45576</v>
      </c>
      <c r="F7093" s="51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6654</v>
      </c>
      <c r="D7094" t="s">
        <v>6655</v>
      </c>
      <c r="E7094" s="32">
        <f t="shared" si="330"/>
        <v>45576</v>
      </c>
      <c r="F7094" s="51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6655</v>
      </c>
      <c r="D7095" t="s">
        <v>6656</v>
      </c>
      <c r="E7095" s="32">
        <f t="shared" si="330"/>
        <v>45576</v>
      </c>
      <c r="F7095" s="51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6656</v>
      </c>
      <c r="D7096" t="s">
        <v>6657</v>
      </c>
      <c r="E7096" s="32">
        <f t="shared" si="330"/>
        <v>45576</v>
      </c>
      <c r="F7096" s="51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6657</v>
      </c>
      <c r="D7097" t="s">
        <v>6658</v>
      </c>
      <c r="E7097" s="32">
        <f t="shared" si="330"/>
        <v>45576</v>
      </c>
      <c r="F7097" s="51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6658</v>
      </c>
      <c r="D7098" t="s">
        <v>6659</v>
      </c>
      <c r="E7098" s="32">
        <f t="shared" si="330"/>
        <v>45576</v>
      </c>
      <c r="F7098" s="51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6659</v>
      </c>
      <c r="D7099" t="s">
        <v>6660</v>
      </c>
      <c r="E7099" s="32">
        <f t="shared" si="330"/>
        <v>45576</v>
      </c>
      <c r="F7099" s="51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6660</v>
      </c>
      <c r="D7100" t="s">
        <v>6661</v>
      </c>
      <c r="E7100" s="32">
        <f t="shared" si="330"/>
        <v>45576</v>
      </c>
      <c r="F7100" s="51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6661</v>
      </c>
      <c r="D7101" t="s">
        <v>6662</v>
      </c>
      <c r="E7101" s="32">
        <f t="shared" si="330"/>
        <v>45576</v>
      </c>
      <c r="F7101" s="51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6662</v>
      </c>
      <c r="D7102" t="s">
        <v>6663</v>
      </c>
      <c r="E7102" s="32">
        <f t="shared" si="330"/>
        <v>45576</v>
      </c>
      <c r="F7102" s="51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6663</v>
      </c>
      <c r="D7103" t="s">
        <v>6664</v>
      </c>
      <c r="E7103" s="32">
        <f t="shared" si="330"/>
        <v>45576</v>
      </c>
      <c r="F7103" s="51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6664</v>
      </c>
      <c r="D7104" t="s">
        <v>6665</v>
      </c>
      <c r="E7104" s="32">
        <f t="shared" si="330"/>
        <v>45576</v>
      </c>
      <c r="F7104" s="51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6665</v>
      </c>
      <c r="D7105" t="s">
        <v>6666</v>
      </c>
      <c r="E7105" s="32">
        <f t="shared" si="330"/>
        <v>45576</v>
      </c>
      <c r="F7105" s="51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6666</v>
      </c>
      <c r="D7106" t="s">
        <v>6667</v>
      </c>
      <c r="E7106" s="32">
        <f t="shared" si="330"/>
        <v>45576</v>
      </c>
      <c r="F7106" s="51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6667</v>
      </c>
      <c r="D7107" t="s">
        <v>6668</v>
      </c>
      <c r="E7107" s="32">
        <f t="shared" si="330"/>
        <v>45576</v>
      </c>
      <c r="F7107" s="51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6668</v>
      </c>
      <c r="D7108" t="s">
        <v>6669</v>
      </c>
      <c r="E7108" s="32">
        <f t="shared" ref="E7108:E7171" si="333">DATE(MID(C7108,2,4),MID(C7108,7,2),MID(C7108,10,2))</f>
        <v>45576</v>
      </c>
      <c r="F7108" s="51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6669</v>
      </c>
      <c r="D7109" t="s">
        <v>6670</v>
      </c>
      <c r="E7109" s="32">
        <f t="shared" si="333"/>
        <v>45576</v>
      </c>
      <c r="F7109" s="51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6670</v>
      </c>
      <c r="D7110" t="s">
        <v>6671</v>
      </c>
      <c r="E7110" s="32">
        <f t="shared" si="333"/>
        <v>45576</v>
      </c>
      <c r="F7110" s="51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6671</v>
      </c>
      <c r="D7111" t="s">
        <v>6672</v>
      </c>
      <c r="E7111" s="32">
        <f t="shared" si="333"/>
        <v>45576</v>
      </c>
      <c r="F7111" s="51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6672</v>
      </c>
      <c r="D7112" t="s">
        <v>6673</v>
      </c>
      <c r="E7112" s="32">
        <f t="shared" si="333"/>
        <v>45576</v>
      </c>
      <c r="F7112" s="51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6673</v>
      </c>
      <c r="D7113" t="s">
        <v>6674</v>
      </c>
      <c r="E7113" s="32">
        <f t="shared" si="333"/>
        <v>45576</v>
      </c>
      <c r="F7113" s="51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6674</v>
      </c>
      <c r="D7114" t="s">
        <v>6675</v>
      </c>
      <c r="E7114" s="32">
        <f t="shared" si="333"/>
        <v>45576</v>
      </c>
      <c r="F7114" s="51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6675</v>
      </c>
      <c r="D7115" t="s">
        <v>6676</v>
      </c>
      <c r="E7115" s="32">
        <f t="shared" si="333"/>
        <v>45576</v>
      </c>
      <c r="F7115" s="51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6676</v>
      </c>
      <c r="D7116" t="s">
        <v>6677</v>
      </c>
      <c r="E7116" s="32">
        <f t="shared" si="333"/>
        <v>45576</v>
      </c>
      <c r="F7116" s="51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6677</v>
      </c>
      <c r="D7117" t="s">
        <v>6678</v>
      </c>
      <c r="E7117" s="32">
        <f t="shared" si="333"/>
        <v>45576</v>
      </c>
      <c r="F7117" s="51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6678</v>
      </c>
      <c r="D7118" t="s">
        <v>6679</v>
      </c>
      <c r="E7118" s="32">
        <f t="shared" si="333"/>
        <v>45576</v>
      </c>
      <c r="F7118" s="51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6679</v>
      </c>
      <c r="D7119" t="s">
        <v>6680</v>
      </c>
      <c r="E7119" s="32">
        <f t="shared" si="333"/>
        <v>45576</v>
      </c>
      <c r="F7119" s="51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6680</v>
      </c>
      <c r="D7120" t="s">
        <v>6681</v>
      </c>
      <c r="E7120" s="32">
        <f t="shared" si="333"/>
        <v>45576</v>
      </c>
      <c r="F7120" s="51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6681</v>
      </c>
      <c r="D7121" t="s">
        <v>6682</v>
      </c>
      <c r="E7121" s="32">
        <f t="shared" si="333"/>
        <v>45576</v>
      </c>
      <c r="F7121" s="51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6682</v>
      </c>
      <c r="D7122" t="s">
        <v>6683</v>
      </c>
      <c r="E7122" s="32">
        <f t="shared" si="333"/>
        <v>45577</v>
      </c>
      <c r="F7122" s="51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6683</v>
      </c>
      <c r="D7123" t="s">
        <v>6684</v>
      </c>
      <c r="E7123" s="32">
        <f t="shared" si="333"/>
        <v>45577</v>
      </c>
      <c r="F7123" s="51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6684</v>
      </c>
      <c r="D7124" t="s">
        <v>6685</v>
      </c>
      <c r="E7124" s="32">
        <f t="shared" si="333"/>
        <v>45577</v>
      </c>
      <c r="F7124" s="51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6685</v>
      </c>
      <c r="D7125" t="s">
        <v>6686</v>
      </c>
      <c r="E7125" s="32">
        <f t="shared" si="333"/>
        <v>45577</v>
      </c>
      <c r="F7125" s="51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6686</v>
      </c>
      <c r="D7126" t="s">
        <v>6687</v>
      </c>
      <c r="E7126" s="32">
        <f t="shared" si="333"/>
        <v>45577</v>
      </c>
      <c r="F7126" s="51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6687</v>
      </c>
      <c r="D7127" t="s">
        <v>6688</v>
      </c>
      <c r="E7127" s="32">
        <f t="shared" si="333"/>
        <v>45577</v>
      </c>
      <c r="F7127" s="51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6688</v>
      </c>
      <c r="D7128" t="s">
        <v>6689</v>
      </c>
      <c r="E7128" s="32">
        <f t="shared" si="333"/>
        <v>45577</v>
      </c>
      <c r="F7128" s="51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6689</v>
      </c>
      <c r="D7129" t="s">
        <v>6690</v>
      </c>
      <c r="E7129" s="32">
        <f t="shared" si="333"/>
        <v>45577</v>
      </c>
      <c r="F7129" s="51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6690</v>
      </c>
      <c r="D7130" t="s">
        <v>6691</v>
      </c>
      <c r="E7130" s="32">
        <f t="shared" si="333"/>
        <v>45577</v>
      </c>
      <c r="F7130" s="51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6691</v>
      </c>
      <c r="D7131" t="s">
        <v>6692</v>
      </c>
      <c r="E7131" s="32">
        <f t="shared" si="333"/>
        <v>45577</v>
      </c>
      <c r="F7131" s="51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6692</v>
      </c>
      <c r="D7132" t="s">
        <v>6693</v>
      </c>
      <c r="E7132" s="32">
        <f t="shared" si="333"/>
        <v>45577</v>
      </c>
      <c r="F7132" s="51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6693</v>
      </c>
      <c r="D7133" t="s">
        <v>6694</v>
      </c>
      <c r="E7133" s="32">
        <f t="shared" si="333"/>
        <v>45577</v>
      </c>
      <c r="F7133" s="51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6694</v>
      </c>
      <c r="D7134" t="s">
        <v>6695</v>
      </c>
      <c r="E7134" s="32">
        <f t="shared" si="333"/>
        <v>45577</v>
      </c>
      <c r="F7134" s="51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6695</v>
      </c>
      <c r="D7135" t="s">
        <v>6696</v>
      </c>
      <c r="E7135" s="32">
        <f t="shared" si="333"/>
        <v>45577</v>
      </c>
      <c r="F7135" s="51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6696</v>
      </c>
      <c r="D7136" t="s">
        <v>6697</v>
      </c>
      <c r="E7136" s="32">
        <f t="shared" si="333"/>
        <v>45577</v>
      </c>
      <c r="F7136" s="51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6697</v>
      </c>
      <c r="D7137" t="s">
        <v>6698</v>
      </c>
      <c r="E7137" s="32">
        <f t="shared" si="333"/>
        <v>45577</v>
      </c>
      <c r="F7137" s="51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6698</v>
      </c>
      <c r="D7138" t="s">
        <v>6699</v>
      </c>
      <c r="E7138" s="32">
        <f t="shared" si="333"/>
        <v>45577</v>
      </c>
      <c r="F7138" s="51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6699</v>
      </c>
      <c r="D7139" t="s">
        <v>6700</v>
      </c>
      <c r="E7139" s="32">
        <f t="shared" si="333"/>
        <v>45577</v>
      </c>
      <c r="F7139" s="51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6700</v>
      </c>
      <c r="D7140" t="s">
        <v>6701</v>
      </c>
      <c r="E7140" s="32">
        <f t="shared" si="333"/>
        <v>45577</v>
      </c>
      <c r="F7140" s="51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6701</v>
      </c>
      <c r="D7141" t="s">
        <v>6702</v>
      </c>
      <c r="E7141" s="32">
        <f t="shared" si="333"/>
        <v>45577</v>
      </c>
      <c r="F7141" s="51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6702</v>
      </c>
      <c r="D7142" t="s">
        <v>6703</v>
      </c>
      <c r="E7142" s="32">
        <f t="shared" si="333"/>
        <v>45577</v>
      </c>
      <c r="F7142" s="51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6703</v>
      </c>
      <c r="D7143" t="s">
        <v>6704</v>
      </c>
      <c r="E7143" s="32">
        <f t="shared" si="333"/>
        <v>45577</v>
      </c>
      <c r="F7143" s="51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6704</v>
      </c>
      <c r="D7144" t="s">
        <v>6705</v>
      </c>
      <c r="E7144" s="32">
        <f t="shared" si="333"/>
        <v>45577</v>
      </c>
      <c r="F7144" s="51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6705</v>
      </c>
      <c r="D7145" t="s">
        <v>6706</v>
      </c>
      <c r="E7145" s="32">
        <f t="shared" si="333"/>
        <v>45577</v>
      </c>
      <c r="F7145" s="51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6706</v>
      </c>
      <c r="D7146" t="s">
        <v>6707</v>
      </c>
      <c r="E7146" s="32">
        <f t="shared" si="333"/>
        <v>45577</v>
      </c>
      <c r="F7146" s="51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6707</v>
      </c>
      <c r="D7147" t="s">
        <v>6708</v>
      </c>
      <c r="E7147" s="32">
        <f t="shared" si="333"/>
        <v>45577</v>
      </c>
      <c r="F7147" s="51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6708</v>
      </c>
      <c r="D7148" t="s">
        <v>6709</v>
      </c>
      <c r="E7148" s="32">
        <f t="shared" si="333"/>
        <v>45577</v>
      </c>
      <c r="F7148" s="51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6709</v>
      </c>
      <c r="D7149" t="s">
        <v>6710</v>
      </c>
      <c r="E7149" s="32">
        <f t="shared" si="333"/>
        <v>45577</v>
      </c>
      <c r="F7149" s="51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6710</v>
      </c>
      <c r="D7150" t="s">
        <v>6711</v>
      </c>
      <c r="E7150" s="32">
        <f t="shared" si="333"/>
        <v>45577</v>
      </c>
      <c r="F7150" s="51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6711</v>
      </c>
      <c r="D7151" t="s">
        <v>6712</v>
      </c>
      <c r="E7151" s="32">
        <f t="shared" si="333"/>
        <v>45577</v>
      </c>
      <c r="F7151" s="51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6712</v>
      </c>
      <c r="D7152" t="s">
        <v>6713</v>
      </c>
      <c r="E7152" s="32">
        <f t="shared" si="333"/>
        <v>45577</v>
      </c>
      <c r="F7152" s="51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6713</v>
      </c>
      <c r="D7153" t="s">
        <v>6714</v>
      </c>
      <c r="E7153" s="32">
        <f t="shared" si="333"/>
        <v>45577</v>
      </c>
      <c r="F7153" s="51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6714</v>
      </c>
      <c r="D7154" t="s">
        <v>6715</v>
      </c>
      <c r="E7154" s="32">
        <f t="shared" si="333"/>
        <v>45577</v>
      </c>
      <c r="F7154" s="51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6715</v>
      </c>
      <c r="D7155" t="s">
        <v>6716</v>
      </c>
      <c r="E7155" s="32">
        <f t="shared" si="333"/>
        <v>45577</v>
      </c>
      <c r="F7155" s="51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6716</v>
      </c>
      <c r="D7156" t="s">
        <v>6717</v>
      </c>
      <c r="E7156" s="32">
        <f t="shared" si="333"/>
        <v>45577</v>
      </c>
      <c r="F7156" s="51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6717</v>
      </c>
      <c r="D7157" t="s">
        <v>6718</v>
      </c>
      <c r="E7157" s="32">
        <f t="shared" si="333"/>
        <v>45577</v>
      </c>
      <c r="F7157" s="51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6718</v>
      </c>
      <c r="D7158" t="s">
        <v>6719</v>
      </c>
      <c r="E7158" s="32">
        <f t="shared" si="333"/>
        <v>45577</v>
      </c>
      <c r="F7158" s="51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6719</v>
      </c>
      <c r="D7159" t="s">
        <v>6720</v>
      </c>
      <c r="E7159" s="32">
        <f t="shared" si="333"/>
        <v>45577</v>
      </c>
      <c r="F7159" s="51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6720</v>
      </c>
      <c r="D7160" t="s">
        <v>6721</v>
      </c>
      <c r="E7160" s="32">
        <f t="shared" si="333"/>
        <v>45577</v>
      </c>
      <c r="F7160" s="51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6721</v>
      </c>
      <c r="D7161" t="s">
        <v>6722</v>
      </c>
      <c r="E7161" s="32">
        <f t="shared" si="333"/>
        <v>45577</v>
      </c>
      <c r="F7161" s="51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6722</v>
      </c>
      <c r="D7162" t="s">
        <v>6723</v>
      </c>
      <c r="E7162" s="32">
        <f t="shared" si="333"/>
        <v>45577</v>
      </c>
      <c r="F7162" s="51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6723</v>
      </c>
      <c r="D7163" t="s">
        <v>6724</v>
      </c>
      <c r="E7163" s="32">
        <f t="shared" si="333"/>
        <v>45577</v>
      </c>
      <c r="F7163" s="51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6724</v>
      </c>
      <c r="D7164" t="s">
        <v>6725</v>
      </c>
      <c r="E7164" s="32">
        <f t="shared" si="333"/>
        <v>45577</v>
      </c>
      <c r="F7164" s="51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6725</v>
      </c>
      <c r="D7165" t="s">
        <v>6726</v>
      </c>
      <c r="E7165" s="32">
        <f t="shared" si="333"/>
        <v>45577</v>
      </c>
      <c r="F7165" s="51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6726</v>
      </c>
      <c r="D7166" t="s">
        <v>6727</v>
      </c>
      <c r="E7166" s="32">
        <f t="shared" si="333"/>
        <v>45577</v>
      </c>
      <c r="F7166" s="51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6727</v>
      </c>
      <c r="D7167" t="s">
        <v>6728</v>
      </c>
      <c r="E7167" s="32">
        <f t="shared" si="333"/>
        <v>45577</v>
      </c>
      <c r="F7167" s="51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6728</v>
      </c>
      <c r="D7168" t="s">
        <v>6729</v>
      </c>
      <c r="E7168" s="32">
        <f t="shared" si="333"/>
        <v>45577</v>
      </c>
      <c r="F7168" s="51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6729</v>
      </c>
      <c r="D7169" t="s">
        <v>6730</v>
      </c>
      <c r="E7169" s="32">
        <f t="shared" si="333"/>
        <v>45577</v>
      </c>
      <c r="F7169" s="51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6730</v>
      </c>
      <c r="D7170" t="s">
        <v>6731</v>
      </c>
      <c r="E7170" s="32">
        <f t="shared" si="333"/>
        <v>45578</v>
      </c>
      <c r="F7170" s="51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6731</v>
      </c>
      <c r="D7171" t="s">
        <v>6732</v>
      </c>
      <c r="E7171" s="32">
        <f t="shared" si="333"/>
        <v>45578</v>
      </c>
      <c r="F7171" s="51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6732</v>
      </c>
      <c r="D7172" t="s">
        <v>6733</v>
      </c>
      <c r="E7172" s="32">
        <f t="shared" ref="E7172:E7235" si="336">DATE(MID(C7172,2,4),MID(C7172,7,2),MID(C7172,10,2))</f>
        <v>45578</v>
      </c>
      <c r="F7172" s="51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6733</v>
      </c>
      <c r="D7173" t="s">
        <v>6734</v>
      </c>
      <c r="E7173" s="32">
        <f t="shared" si="336"/>
        <v>45578</v>
      </c>
      <c r="F7173" s="51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6734</v>
      </c>
      <c r="D7174" t="s">
        <v>6735</v>
      </c>
      <c r="E7174" s="32">
        <f t="shared" si="336"/>
        <v>45578</v>
      </c>
      <c r="F7174" s="51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6735</v>
      </c>
      <c r="D7175" t="s">
        <v>6736</v>
      </c>
      <c r="E7175" s="32">
        <f t="shared" si="336"/>
        <v>45578</v>
      </c>
      <c r="F7175" s="51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6736</v>
      </c>
      <c r="D7176" t="s">
        <v>6737</v>
      </c>
      <c r="E7176" s="32">
        <f t="shared" si="336"/>
        <v>45578</v>
      </c>
      <c r="F7176" s="51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6737</v>
      </c>
      <c r="D7177" t="s">
        <v>6738</v>
      </c>
      <c r="E7177" s="32">
        <f t="shared" si="336"/>
        <v>45578</v>
      </c>
      <c r="F7177" s="51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6738</v>
      </c>
      <c r="D7178" t="s">
        <v>6739</v>
      </c>
      <c r="E7178" s="32">
        <f t="shared" si="336"/>
        <v>45578</v>
      </c>
      <c r="F7178" s="51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6739</v>
      </c>
      <c r="D7179" t="s">
        <v>6740</v>
      </c>
      <c r="E7179" s="32">
        <f t="shared" si="336"/>
        <v>45578</v>
      </c>
      <c r="F7179" s="51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6740</v>
      </c>
      <c r="D7180" t="s">
        <v>6741</v>
      </c>
      <c r="E7180" s="32">
        <f t="shared" si="336"/>
        <v>45578</v>
      </c>
      <c r="F7180" s="51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6741</v>
      </c>
      <c r="D7181" t="s">
        <v>6742</v>
      </c>
      <c r="E7181" s="32">
        <f t="shared" si="336"/>
        <v>45578</v>
      </c>
      <c r="F7181" s="51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6742</v>
      </c>
      <c r="D7182" t="s">
        <v>6743</v>
      </c>
      <c r="E7182" s="32">
        <f t="shared" si="336"/>
        <v>45578</v>
      </c>
      <c r="F7182" s="51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6743</v>
      </c>
      <c r="D7183" t="s">
        <v>6744</v>
      </c>
      <c r="E7183" s="32">
        <f t="shared" si="336"/>
        <v>45578</v>
      </c>
      <c r="F7183" s="51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6744</v>
      </c>
      <c r="D7184" t="s">
        <v>6745</v>
      </c>
      <c r="E7184" s="32">
        <f t="shared" si="336"/>
        <v>45578</v>
      </c>
      <c r="F7184" s="51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6745</v>
      </c>
      <c r="D7185" t="s">
        <v>6746</v>
      </c>
      <c r="E7185" s="32">
        <f t="shared" si="336"/>
        <v>45578</v>
      </c>
      <c r="F7185" s="51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6746</v>
      </c>
      <c r="D7186" t="s">
        <v>6747</v>
      </c>
      <c r="E7186" s="32">
        <f t="shared" si="336"/>
        <v>45578</v>
      </c>
      <c r="F7186" s="51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6747</v>
      </c>
      <c r="D7187" t="s">
        <v>6748</v>
      </c>
      <c r="E7187" s="32">
        <f t="shared" si="336"/>
        <v>45578</v>
      </c>
      <c r="F7187" s="51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6748</v>
      </c>
      <c r="D7188" t="s">
        <v>6749</v>
      </c>
      <c r="E7188" s="32">
        <f t="shared" si="336"/>
        <v>45578</v>
      </c>
      <c r="F7188" s="51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6749</v>
      </c>
      <c r="D7189" t="s">
        <v>6750</v>
      </c>
      <c r="E7189" s="32">
        <f t="shared" si="336"/>
        <v>45578</v>
      </c>
      <c r="F7189" s="51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6750</v>
      </c>
      <c r="D7190" t="s">
        <v>6751</v>
      </c>
      <c r="E7190" s="32">
        <f t="shared" si="336"/>
        <v>45578</v>
      </c>
      <c r="F7190" s="51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6751</v>
      </c>
      <c r="D7191" t="s">
        <v>6752</v>
      </c>
      <c r="E7191" s="32">
        <f t="shared" si="336"/>
        <v>45578</v>
      </c>
      <c r="F7191" s="51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6752</v>
      </c>
      <c r="D7192" t="s">
        <v>6753</v>
      </c>
      <c r="E7192" s="32">
        <f t="shared" si="336"/>
        <v>45578</v>
      </c>
      <c r="F7192" s="51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6753</v>
      </c>
      <c r="D7193" t="s">
        <v>6754</v>
      </c>
      <c r="E7193" s="32">
        <f t="shared" si="336"/>
        <v>45578</v>
      </c>
      <c r="F7193" s="51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6754</v>
      </c>
      <c r="D7194" t="s">
        <v>6755</v>
      </c>
      <c r="E7194" s="32">
        <f t="shared" si="336"/>
        <v>45578</v>
      </c>
      <c r="F7194" s="51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6755</v>
      </c>
      <c r="D7195" t="s">
        <v>6756</v>
      </c>
      <c r="E7195" s="32">
        <f t="shared" si="336"/>
        <v>45578</v>
      </c>
      <c r="F7195" s="51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6756</v>
      </c>
      <c r="D7196" t="s">
        <v>6757</v>
      </c>
      <c r="E7196" s="32">
        <f t="shared" si="336"/>
        <v>45578</v>
      </c>
      <c r="F7196" s="51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6757</v>
      </c>
      <c r="D7197" t="s">
        <v>6758</v>
      </c>
      <c r="E7197" s="32">
        <f t="shared" si="336"/>
        <v>45578</v>
      </c>
      <c r="F7197" s="51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6758</v>
      </c>
      <c r="D7198" t="s">
        <v>6759</v>
      </c>
      <c r="E7198" s="32">
        <f t="shared" si="336"/>
        <v>45578</v>
      </c>
      <c r="F7198" s="51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6759</v>
      </c>
      <c r="D7199" t="s">
        <v>6760</v>
      </c>
      <c r="E7199" s="32">
        <f t="shared" si="336"/>
        <v>45578</v>
      </c>
      <c r="F7199" s="51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6760</v>
      </c>
      <c r="D7200" t="s">
        <v>6761</v>
      </c>
      <c r="E7200" s="32">
        <f t="shared" si="336"/>
        <v>45578</v>
      </c>
      <c r="F7200" s="51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6761</v>
      </c>
      <c r="D7201" t="s">
        <v>6762</v>
      </c>
      <c r="E7201" s="32">
        <f t="shared" si="336"/>
        <v>45578</v>
      </c>
      <c r="F7201" s="51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6762</v>
      </c>
      <c r="D7202" t="s">
        <v>6763</v>
      </c>
      <c r="E7202" s="32">
        <f t="shared" si="336"/>
        <v>45578</v>
      </c>
      <c r="F7202" s="51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6763</v>
      </c>
      <c r="D7203" t="s">
        <v>6764</v>
      </c>
      <c r="E7203" s="32">
        <f t="shared" si="336"/>
        <v>45578</v>
      </c>
      <c r="F7203" s="51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6764</v>
      </c>
      <c r="D7204" t="s">
        <v>6765</v>
      </c>
      <c r="E7204" s="32">
        <f t="shared" si="336"/>
        <v>45578</v>
      </c>
      <c r="F7204" s="51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6765</v>
      </c>
      <c r="D7205" t="s">
        <v>6766</v>
      </c>
      <c r="E7205" s="32">
        <f t="shared" si="336"/>
        <v>45578</v>
      </c>
      <c r="F7205" s="51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6766</v>
      </c>
      <c r="D7206" t="s">
        <v>6767</v>
      </c>
      <c r="E7206" s="32">
        <f t="shared" si="336"/>
        <v>45578</v>
      </c>
      <c r="F7206" s="51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6767</v>
      </c>
      <c r="D7207" t="s">
        <v>6768</v>
      </c>
      <c r="E7207" s="32">
        <f t="shared" si="336"/>
        <v>45578</v>
      </c>
      <c r="F7207" s="51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6768</v>
      </c>
      <c r="D7208" t="s">
        <v>6769</v>
      </c>
      <c r="E7208" s="32">
        <f t="shared" si="336"/>
        <v>45578</v>
      </c>
      <c r="F7208" s="51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6769</v>
      </c>
      <c r="D7209" t="s">
        <v>6770</v>
      </c>
      <c r="E7209" s="32">
        <f t="shared" si="336"/>
        <v>45578</v>
      </c>
      <c r="F7209" s="51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6770</v>
      </c>
      <c r="D7210" t="s">
        <v>6771</v>
      </c>
      <c r="E7210" s="32">
        <f t="shared" si="336"/>
        <v>45578</v>
      </c>
      <c r="F7210" s="51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6771</v>
      </c>
      <c r="D7211" t="s">
        <v>6772</v>
      </c>
      <c r="E7211" s="32">
        <f t="shared" si="336"/>
        <v>45578</v>
      </c>
      <c r="F7211" s="51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6772</v>
      </c>
      <c r="D7212" t="s">
        <v>6773</v>
      </c>
      <c r="E7212" s="32">
        <f t="shared" si="336"/>
        <v>45578</v>
      </c>
      <c r="F7212" s="51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6773</v>
      </c>
      <c r="D7213" t="s">
        <v>6774</v>
      </c>
      <c r="E7213" s="32">
        <f t="shared" si="336"/>
        <v>45578</v>
      </c>
      <c r="F7213" s="51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6774</v>
      </c>
      <c r="D7214" t="s">
        <v>6775</v>
      </c>
      <c r="E7214" s="32">
        <f t="shared" si="336"/>
        <v>45578</v>
      </c>
      <c r="F7214" s="51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6775</v>
      </c>
      <c r="D7215" t="s">
        <v>6776</v>
      </c>
      <c r="E7215" s="32">
        <f t="shared" si="336"/>
        <v>45578</v>
      </c>
      <c r="F7215" s="51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6776</v>
      </c>
      <c r="D7216" t="s">
        <v>6777</v>
      </c>
      <c r="E7216" s="32">
        <f t="shared" si="336"/>
        <v>45578</v>
      </c>
      <c r="F7216" s="51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6777</v>
      </c>
      <c r="D7217" t="s">
        <v>6778</v>
      </c>
      <c r="E7217" s="32">
        <f t="shared" si="336"/>
        <v>45578</v>
      </c>
      <c r="F7217" s="51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6778</v>
      </c>
      <c r="D7218" t="s">
        <v>6779</v>
      </c>
      <c r="E7218" s="32">
        <f t="shared" si="336"/>
        <v>45579</v>
      </c>
      <c r="F7218" s="51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6779</v>
      </c>
      <c r="D7219" t="s">
        <v>6780</v>
      </c>
      <c r="E7219" s="32">
        <f t="shared" si="336"/>
        <v>45579</v>
      </c>
      <c r="F7219" s="51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6780</v>
      </c>
      <c r="D7220" t="s">
        <v>6781</v>
      </c>
      <c r="E7220" s="32">
        <f t="shared" si="336"/>
        <v>45579</v>
      </c>
      <c r="F7220" s="51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6781</v>
      </c>
      <c r="D7221" t="s">
        <v>6782</v>
      </c>
      <c r="E7221" s="32">
        <f t="shared" si="336"/>
        <v>45579</v>
      </c>
      <c r="F7221" s="51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6782</v>
      </c>
      <c r="D7222" t="s">
        <v>6783</v>
      </c>
      <c r="E7222" s="32">
        <f t="shared" si="336"/>
        <v>45579</v>
      </c>
      <c r="F7222" s="51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6783</v>
      </c>
      <c r="D7223" t="s">
        <v>6784</v>
      </c>
      <c r="E7223" s="32">
        <f t="shared" si="336"/>
        <v>45579</v>
      </c>
      <c r="F7223" s="51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6784</v>
      </c>
      <c r="D7224" t="s">
        <v>6785</v>
      </c>
      <c r="E7224" s="32">
        <f t="shared" si="336"/>
        <v>45579</v>
      </c>
      <c r="F7224" s="51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6785</v>
      </c>
      <c r="D7225" t="s">
        <v>6786</v>
      </c>
      <c r="E7225" s="32">
        <f t="shared" si="336"/>
        <v>45579</v>
      </c>
      <c r="F7225" s="51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6786</v>
      </c>
      <c r="D7226" t="s">
        <v>6787</v>
      </c>
      <c r="E7226" s="32">
        <f t="shared" si="336"/>
        <v>45579</v>
      </c>
      <c r="F7226" s="51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6787</v>
      </c>
      <c r="D7227" t="s">
        <v>6788</v>
      </c>
      <c r="E7227" s="32">
        <f t="shared" si="336"/>
        <v>45579</v>
      </c>
      <c r="F7227" s="51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6788</v>
      </c>
      <c r="D7228" t="s">
        <v>6789</v>
      </c>
      <c r="E7228" s="32">
        <f t="shared" si="336"/>
        <v>45579</v>
      </c>
      <c r="F7228" s="51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6789</v>
      </c>
      <c r="D7229" t="s">
        <v>6790</v>
      </c>
      <c r="E7229" s="32">
        <f t="shared" si="336"/>
        <v>45579</v>
      </c>
      <c r="F7229" s="51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6790</v>
      </c>
      <c r="D7230" t="s">
        <v>6791</v>
      </c>
      <c r="E7230" s="32">
        <f t="shared" si="336"/>
        <v>45579</v>
      </c>
      <c r="F7230" s="51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6791</v>
      </c>
      <c r="D7231" t="s">
        <v>6792</v>
      </c>
      <c r="E7231" s="32">
        <f t="shared" si="336"/>
        <v>45579</v>
      </c>
      <c r="F7231" s="51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6792</v>
      </c>
      <c r="D7232" t="s">
        <v>6793</v>
      </c>
      <c r="E7232" s="32">
        <f t="shared" si="336"/>
        <v>45579</v>
      </c>
      <c r="F7232" s="51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6793</v>
      </c>
      <c r="D7233" t="s">
        <v>6794</v>
      </c>
      <c r="E7233" s="32">
        <f t="shared" si="336"/>
        <v>45579</v>
      </c>
      <c r="F7233" s="51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6794</v>
      </c>
      <c r="D7234" t="s">
        <v>6795</v>
      </c>
      <c r="E7234" s="32">
        <f t="shared" si="336"/>
        <v>45579</v>
      </c>
      <c r="F7234" s="51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6795</v>
      </c>
      <c r="D7235" t="s">
        <v>6796</v>
      </c>
      <c r="E7235" s="32">
        <f t="shared" si="336"/>
        <v>45579</v>
      </c>
      <c r="F7235" s="51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6796</v>
      </c>
      <c r="D7236" t="s">
        <v>6797</v>
      </c>
      <c r="E7236" s="32">
        <f t="shared" ref="E7236:E7299" si="339">DATE(MID(C7236,2,4),MID(C7236,7,2),MID(C7236,10,2))</f>
        <v>45579</v>
      </c>
      <c r="F7236" s="51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6797</v>
      </c>
      <c r="D7237" t="s">
        <v>6798</v>
      </c>
      <c r="E7237" s="32">
        <f t="shared" si="339"/>
        <v>45579</v>
      </c>
      <c r="F7237" s="51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6798</v>
      </c>
      <c r="D7238" t="s">
        <v>6799</v>
      </c>
      <c r="E7238" s="32">
        <f t="shared" si="339"/>
        <v>45579</v>
      </c>
      <c r="F7238" s="51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6799</v>
      </c>
      <c r="D7239" t="s">
        <v>6800</v>
      </c>
      <c r="E7239" s="32">
        <f t="shared" si="339"/>
        <v>45579</v>
      </c>
      <c r="F7239" s="51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6800</v>
      </c>
      <c r="D7240" t="s">
        <v>6801</v>
      </c>
      <c r="E7240" s="32">
        <f t="shared" si="339"/>
        <v>45579</v>
      </c>
      <c r="F7240" s="51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6801</v>
      </c>
      <c r="D7241" t="s">
        <v>6802</v>
      </c>
      <c r="E7241" s="32">
        <f t="shared" si="339"/>
        <v>45579</v>
      </c>
      <c r="F7241" s="51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6802</v>
      </c>
      <c r="D7242" t="s">
        <v>6803</v>
      </c>
      <c r="E7242" s="32">
        <f t="shared" si="339"/>
        <v>45579</v>
      </c>
      <c r="F7242" s="51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6803</v>
      </c>
      <c r="D7243" t="s">
        <v>6804</v>
      </c>
      <c r="E7243" s="32">
        <f t="shared" si="339"/>
        <v>45579</v>
      </c>
      <c r="F7243" s="51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6804</v>
      </c>
      <c r="D7244" t="s">
        <v>6805</v>
      </c>
      <c r="E7244" s="32">
        <f t="shared" si="339"/>
        <v>45579</v>
      </c>
      <c r="F7244" s="51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6805</v>
      </c>
      <c r="D7245" t="s">
        <v>6806</v>
      </c>
      <c r="E7245" s="32">
        <f t="shared" si="339"/>
        <v>45579</v>
      </c>
      <c r="F7245" s="51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6806</v>
      </c>
      <c r="D7246" t="s">
        <v>6807</v>
      </c>
      <c r="E7246" s="32">
        <f t="shared" si="339"/>
        <v>45579</v>
      </c>
      <c r="F7246" s="51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6807</v>
      </c>
      <c r="D7247" t="s">
        <v>6808</v>
      </c>
      <c r="E7247" s="32">
        <f t="shared" si="339"/>
        <v>45579</v>
      </c>
      <c r="F7247" s="51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6808</v>
      </c>
      <c r="D7248" t="s">
        <v>6809</v>
      </c>
      <c r="E7248" s="32">
        <f t="shared" si="339"/>
        <v>45579</v>
      </c>
      <c r="F7248" s="51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6809</v>
      </c>
      <c r="D7249" t="s">
        <v>6810</v>
      </c>
      <c r="E7249" s="32">
        <f t="shared" si="339"/>
        <v>45579</v>
      </c>
      <c r="F7249" s="51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6810</v>
      </c>
      <c r="D7250" t="s">
        <v>6811</v>
      </c>
      <c r="E7250" s="32">
        <f t="shared" si="339"/>
        <v>45579</v>
      </c>
      <c r="F7250" s="51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6811</v>
      </c>
      <c r="D7251" t="s">
        <v>6812</v>
      </c>
      <c r="E7251" s="32">
        <f t="shared" si="339"/>
        <v>45579</v>
      </c>
      <c r="F7251" s="51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6812</v>
      </c>
      <c r="D7252" t="s">
        <v>6813</v>
      </c>
      <c r="E7252" s="32">
        <f t="shared" si="339"/>
        <v>45579</v>
      </c>
      <c r="F7252" s="51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6813</v>
      </c>
      <c r="D7253" t="s">
        <v>6814</v>
      </c>
      <c r="E7253" s="32">
        <f t="shared" si="339"/>
        <v>45579</v>
      </c>
      <c r="F7253" s="51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6814</v>
      </c>
      <c r="D7254" t="s">
        <v>6815</v>
      </c>
      <c r="E7254" s="32">
        <f t="shared" si="339"/>
        <v>45579</v>
      </c>
      <c r="F7254" s="51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6815</v>
      </c>
      <c r="D7255" t="s">
        <v>6816</v>
      </c>
      <c r="E7255" s="32">
        <f t="shared" si="339"/>
        <v>45579</v>
      </c>
      <c r="F7255" s="51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6816</v>
      </c>
      <c r="D7256" t="s">
        <v>6817</v>
      </c>
      <c r="E7256" s="32">
        <f t="shared" si="339"/>
        <v>45579</v>
      </c>
      <c r="F7256" s="51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6817</v>
      </c>
      <c r="D7257" t="s">
        <v>6818</v>
      </c>
      <c r="E7257" s="32">
        <f t="shared" si="339"/>
        <v>45579</v>
      </c>
      <c r="F7257" s="51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6818</v>
      </c>
      <c r="D7258" t="s">
        <v>6819</v>
      </c>
      <c r="E7258" s="32">
        <f t="shared" si="339"/>
        <v>45579</v>
      </c>
      <c r="F7258" s="51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6819</v>
      </c>
      <c r="D7259" t="s">
        <v>6820</v>
      </c>
      <c r="E7259" s="32">
        <f t="shared" si="339"/>
        <v>45579</v>
      </c>
      <c r="F7259" s="51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6820</v>
      </c>
      <c r="D7260" t="s">
        <v>6821</v>
      </c>
      <c r="E7260" s="32">
        <f t="shared" si="339"/>
        <v>45579</v>
      </c>
      <c r="F7260" s="51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6821</v>
      </c>
      <c r="D7261" t="s">
        <v>6822</v>
      </c>
      <c r="E7261" s="32">
        <f t="shared" si="339"/>
        <v>45579</v>
      </c>
      <c r="F7261" s="51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6822</v>
      </c>
      <c r="D7262" t="s">
        <v>6823</v>
      </c>
      <c r="E7262" s="32">
        <f t="shared" si="339"/>
        <v>45579</v>
      </c>
      <c r="F7262" s="51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6823</v>
      </c>
      <c r="D7263" t="s">
        <v>6824</v>
      </c>
      <c r="E7263" s="32">
        <f t="shared" si="339"/>
        <v>45579</v>
      </c>
      <c r="F7263" s="51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6824</v>
      </c>
      <c r="D7264" t="s">
        <v>6825</v>
      </c>
      <c r="E7264" s="32">
        <f t="shared" si="339"/>
        <v>45579</v>
      </c>
      <c r="F7264" s="51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6825</v>
      </c>
      <c r="D7265" t="s">
        <v>6826</v>
      </c>
      <c r="E7265" s="32">
        <f t="shared" si="339"/>
        <v>45579</v>
      </c>
      <c r="F7265" s="51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6826</v>
      </c>
      <c r="D7266" t="s">
        <v>6827</v>
      </c>
      <c r="E7266" s="32">
        <f t="shared" si="339"/>
        <v>45580</v>
      </c>
      <c r="F7266" s="51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6827</v>
      </c>
      <c r="D7267" t="s">
        <v>6828</v>
      </c>
      <c r="E7267" s="32">
        <f t="shared" si="339"/>
        <v>45580</v>
      </c>
      <c r="F7267" s="51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6828</v>
      </c>
      <c r="D7268" t="s">
        <v>6829</v>
      </c>
      <c r="E7268" s="32">
        <f t="shared" si="339"/>
        <v>45580</v>
      </c>
      <c r="F7268" s="51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6829</v>
      </c>
      <c r="D7269" t="s">
        <v>6830</v>
      </c>
      <c r="E7269" s="32">
        <f t="shared" si="339"/>
        <v>45580</v>
      </c>
      <c r="F7269" s="51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6830</v>
      </c>
      <c r="D7270" t="s">
        <v>6831</v>
      </c>
      <c r="E7270" s="32">
        <f t="shared" si="339"/>
        <v>45580</v>
      </c>
      <c r="F7270" s="51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6831</v>
      </c>
      <c r="D7271" t="s">
        <v>6832</v>
      </c>
      <c r="E7271" s="32">
        <f t="shared" si="339"/>
        <v>45580</v>
      </c>
      <c r="F7271" s="51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6832</v>
      </c>
      <c r="D7272" t="s">
        <v>6833</v>
      </c>
      <c r="E7272" s="32">
        <f t="shared" si="339"/>
        <v>45580</v>
      </c>
      <c r="F7272" s="51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6833</v>
      </c>
      <c r="D7273" t="s">
        <v>6834</v>
      </c>
      <c r="E7273" s="32">
        <f t="shared" si="339"/>
        <v>45580</v>
      </c>
      <c r="F7273" s="51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6834</v>
      </c>
      <c r="D7274" t="s">
        <v>6835</v>
      </c>
      <c r="E7274" s="32">
        <f t="shared" si="339"/>
        <v>45580</v>
      </c>
      <c r="F7274" s="51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6835</v>
      </c>
      <c r="D7275" t="s">
        <v>6836</v>
      </c>
      <c r="E7275" s="32">
        <f t="shared" si="339"/>
        <v>45580</v>
      </c>
      <c r="F7275" s="51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6836</v>
      </c>
      <c r="D7276" t="s">
        <v>6837</v>
      </c>
      <c r="E7276" s="32">
        <f t="shared" si="339"/>
        <v>45580</v>
      </c>
      <c r="F7276" s="51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6837</v>
      </c>
      <c r="D7277" t="s">
        <v>6838</v>
      </c>
      <c r="E7277" s="32">
        <f t="shared" si="339"/>
        <v>45580</v>
      </c>
      <c r="F7277" s="51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6838</v>
      </c>
      <c r="D7278" t="s">
        <v>6839</v>
      </c>
      <c r="E7278" s="32">
        <f t="shared" si="339"/>
        <v>45580</v>
      </c>
      <c r="F7278" s="51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6839</v>
      </c>
      <c r="D7279" t="s">
        <v>6840</v>
      </c>
      <c r="E7279" s="32">
        <f t="shared" si="339"/>
        <v>45580</v>
      </c>
      <c r="F7279" s="51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6840</v>
      </c>
      <c r="D7280" t="s">
        <v>6841</v>
      </c>
      <c r="E7280" s="32">
        <f t="shared" si="339"/>
        <v>45580</v>
      </c>
      <c r="F7280" s="51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6841</v>
      </c>
      <c r="D7281" t="s">
        <v>6842</v>
      </c>
      <c r="E7281" s="32">
        <f t="shared" si="339"/>
        <v>45580</v>
      </c>
      <c r="F7281" s="51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6842</v>
      </c>
      <c r="D7282" t="s">
        <v>6843</v>
      </c>
      <c r="E7282" s="32">
        <f t="shared" si="339"/>
        <v>45580</v>
      </c>
      <c r="F7282" s="51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6843</v>
      </c>
      <c r="D7283" t="s">
        <v>6844</v>
      </c>
      <c r="E7283" s="32">
        <f t="shared" si="339"/>
        <v>45580</v>
      </c>
      <c r="F7283" s="51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6844</v>
      </c>
      <c r="D7284" t="s">
        <v>6845</v>
      </c>
      <c r="E7284" s="32">
        <f t="shared" si="339"/>
        <v>45580</v>
      </c>
      <c r="F7284" s="51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6845</v>
      </c>
      <c r="D7285" t="s">
        <v>6846</v>
      </c>
      <c r="E7285" s="32">
        <f t="shared" si="339"/>
        <v>45580</v>
      </c>
      <c r="F7285" s="51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6846</v>
      </c>
      <c r="D7286" t="s">
        <v>6847</v>
      </c>
      <c r="E7286" s="32">
        <f t="shared" si="339"/>
        <v>45580</v>
      </c>
      <c r="F7286" s="51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6847</v>
      </c>
      <c r="D7287" t="s">
        <v>6848</v>
      </c>
      <c r="E7287" s="32">
        <f t="shared" si="339"/>
        <v>45580</v>
      </c>
      <c r="F7287" s="51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6848</v>
      </c>
      <c r="D7288" t="s">
        <v>6849</v>
      </c>
      <c r="E7288" s="32">
        <f t="shared" si="339"/>
        <v>45580</v>
      </c>
      <c r="F7288" s="51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6849</v>
      </c>
      <c r="D7289" t="s">
        <v>6850</v>
      </c>
      <c r="E7289" s="32">
        <f t="shared" si="339"/>
        <v>45580</v>
      </c>
      <c r="F7289" s="51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6850</v>
      </c>
      <c r="D7290" t="s">
        <v>6851</v>
      </c>
      <c r="E7290" s="32">
        <f t="shared" si="339"/>
        <v>45580</v>
      </c>
      <c r="F7290" s="51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6851</v>
      </c>
      <c r="D7291" t="s">
        <v>6852</v>
      </c>
      <c r="E7291" s="32">
        <f t="shared" si="339"/>
        <v>45580</v>
      </c>
      <c r="F7291" s="51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6852</v>
      </c>
      <c r="D7292" t="s">
        <v>6853</v>
      </c>
      <c r="E7292" s="32">
        <f t="shared" si="339"/>
        <v>45580</v>
      </c>
      <c r="F7292" s="51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6853</v>
      </c>
      <c r="D7293" t="s">
        <v>6854</v>
      </c>
      <c r="E7293" s="32">
        <f t="shared" si="339"/>
        <v>45580</v>
      </c>
      <c r="F7293" s="51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6854</v>
      </c>
      <c r="D7294" t="s">
        <v>6855</v>
      </c>
      <c r="E7294" s="32">
        <f t="shared" si="339"/>
        <v>45580</v>
      </c>
      <c r="F7294" s="51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6855</v>
      </c>
      <c r="D7295" t="s">
        <v>6856</v>
      </c>
      <c r="E7295" s="32">
        <f t="shared" si="339"/>
        <v>45580</v>
      </c>
      <c r="F7295" s="51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6856</v>
      </c>
      <c r="D7296" t="s">
        <v>6857</v>
      </c>
      <c r="E7296" s="32">
        <f t="shared" si="339"/>
        <v>45580</v>
      </c>
      <c r="F7296" s="51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6857</v>
      </c>
      <c r="D7297" t="s">
        <v>6858</v>
      </c>
      <c r="E7297" s="32">
        <f t="shared" si="339"/>
        <v>45580</v>
      </c>
      <c r="F7297" s="51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6858</v>
      </c>
      <c r="D7298" t="s">
        <v>6859</v>
      </c>
      <c r="E7298" s="32">
        <f t="shared" si="339"/>
        <v>45580</v>
      </c>
      <c r="F7298" s="51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6859</v>
      </c>
      <c r="D7299" t="s">
        <v>6860</v>
      </c>
      <c r="E7299" s="32">
        <f t="shared" si="339"/>
        <v>45580</v>
      </c>
      <c r="F7299" s="51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6860</v>
      </c>
      <c r="D7300" t="s">
        <v>6861</v>
      </c>
      <c r="E7300" s="32">
        <f t="shared" ref="E7300:E7363" si="342">DATE(MID(C7300,2,4),MID(C7300,7,2),MID(C7300,10,2))</f>
        <v>45580</v>
      </c>
      <c r="F7300" s="51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6861</v>
      </c>
      <c r="D7301" t="s">
        <v>6862</v>
      </c>
      <c r="E7301" s="32">
        <f t="shared" si="342"/>
        <v>45580</v>
      </c>
      <c r="F7301" s="51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6862</v>
      </c>
      <c r="D7302" t="s">
        <v>6863</v>
      </c>
      <c r="E7302" s="32">
        <f t="shared" si="342"/>
        <v>45580</v>
      </c>
      <c r="F7302" s="51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6863</v>
      </c>
      <c r="D7303" t="s">
        <v>6864</v>
      </c>
      <c r="E7303" s="32">
        <f t="shared" si="342"/>
        <v>45580</v>
      </c>
      <c r="F7303" s="51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6864</v>
      </c>
      <c r="D7304" t="s">
        <v>6865</v>
      </c>
      <c r="E7304" s="32">
        <f t="shared" si="342"/>
        <v>45580</v>
      </c>
      <c r="F7304" s="51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6865</v>
      </c>
      <c r="D7305" t="s">
        <v>6866</v>
      </c>
      <c r="E7305" s="32">
        <f t="shared" si="342"/>
        <v>45580</v>
      </c>
      <c r="F7305" s="51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6866</v>
      </c>
      <c r="D7306" t="s">
        <v>6867</v>
      </c>
      <c r="E7306" s="32">
        <f t="shared" si="342"/>
        <v>45580</v>
      </c>
      <c r="F7306" s="51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6867</v>
      </c>
      <c r="D7307" t="s">
        <v>6868</v>
      </c>
      <c r="E7307" s="32">
        <f t="shared" si="342"/>
        <v>45580</v>
      </c>
      <c r="F7307" s="51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6868</v>
      </c>
      <c r="D7308" t="s">
        <v>6869</v>
      </c>
      <c r="E7308" s="32">
        <f t="shared" si="342"/>
        <v>45580</v>
      </c>
      <c r="F7308" s="51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6869</v>
      </c>
      <c r="D7309" t="s">
        <v>6870</v>
      </c>
      <c r="E7309" s="32">
        <f t="shared" si="342"/>
        <v>45580</v>
      </c>
      <c r="F7309" s="51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6870</v>
      </c>
      <c r="D7310" t="s">
        <v>6871</v>
      </c>
      <c r="E7310" s="32">
        <f t="shared" si="342"/>
        <v>45580</v>
      </c>
      <c r="F7310" s="51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6871</v>
      </c>
      <c r="D7311" t="s">
        <v>6872</v>
      </c>
      <c r="E7311" s="32">
        <f t="shared" si="342"/>
        <v>45580</v>
      </c>
      <c r="F7311" s="51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6872</v>
      </c>
      <c r="D7312" t="s">
        <v>6873</v>
      </c>
      <c r="E7312" s="32">
        <f t="shared" si="342"/>
        <v>45580</v>
      </c>
      <c r="F7312" s="51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6873</v>
      </c>
      <c r="D7313" t="s">
        <v>6874</v>
      </c>
      <c r="E7313" s="32">
        <f t="shared" si="342"/>
        <v>45580</v>
      </c>
      <c r="F7313" s="51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6874</v>
      </c>
      <c r="D7314" t="s">
        <v>6875</v>
      </c>
      <c r="E7314" s="32">
        <f t="shared" si="342"/>
        <v>45581</v>
      </c>
      <c r="F7314" s="51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6875</v>
      </c>
      <c r="D7315" t="s">
        <v>6876</v>
      </c>
      <c r="E7315" s="32">
        <f t="shared" si="342"/>
        <v>45581</v>
      </c>
      <c r="F7315" s="51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6876</v>
      </c>
      <c r="D7316" t="s">
        <v>6877</v>
      </c>
      <c r="E7316" s="32">
        <f t="shared" si="342"/>
        <v>45581</v>
      </c>
      <c r="F7316" s="51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6877</v>
      </c>
      <c r="D7317" t="s">
        <v>6878</v>
      </c>
      <c r="E7317" s="32">
        <f t="shared" si="342"/>
        <v>45581</v>
      </c>
      <c r="F7317" s="51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6878</v>
      </c>
      <c r="D7318" t="s">
        <v>6879</v>
      </c>
      <c r="E7318" s="32">
        <f t="shared" si="342"/>
        <v>45581</v>
      </c>
      <c r="F7318" s="51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6879</v>
      </c>
      <c r="D7319" t="s">
        <v>6880</v>
      </c>
      <c r="E7319" s="32">
        <f t="shared" si="342"/>
        <v>45581</v>
      </c>
      <c r="F7319" s="51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6880</v>
      </c>
      <c r="D7320" t="s">
        <v>6881</v>
      </c>
      <c r="E7320" s="32">
        <f t="shared" si="342"/>
        <v>45581</v>
      </c>
      <c r="F7320" s="51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6881</v>
      </c>
      <c r="D7321" t="s">
        <v>6882</v>
      </c>
      <c r="E7321" s="32">
        <f t="shared" si="342"/>
        <v>45581</v>
      </c>
      <c r="F7321" s="51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6882</v>
      </c>
      <c r="D7322" t="s">
        <v>6883</v>
      </c>
      <c r="E7322" s="32">
        <f t="shared" si="342"/>
        <v>45581</v>
      </c>
      <c r="F7322" s="51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6883</v>
      </c>
      <c r="D7323" t="s">
        <v>6884</v>
      </c>
      <c r="E7323" s="32">
        <f t="shared" si="342"/>
        <v>45581</v>
      </c>
      <c r="F7323" s="51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6884</v>
      </c>
      <c r="D7324" t="s">
        <v>6885</v>
      </c>
      <c r="E7324" s="32">
        <f t="shared" si="342"/>
        <v>45581</v>
      </c>
      <c r="F7324" s="51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6885</v>
      </c>
      <c r="D7325" t="s">
        <v>6886</v>
      </c>
      <c r="E7325" s="32">
        <f t="shared" si="342"/>
        <v>45581</v>
      </c>
      <c r="F7325" s="51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6886</v>
      </c>
      <c r="D7326" t="s">
        <v>6887</v>
      </c>
      <c r="E7326" s="32">
        <f t="shared" si="342"/>
        <v>45581</v>
      </c>
      <c r="F7326" s="51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6887</v>
      </c>
      <c r="D7327" t="s">
        <v>6888</v>
      </c>
      <c r="E7327" s="32">
        <f t="shared" si="342"/>
        <v>45581</v>
      </c>
      <c r="F7327" s="51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6888</v>
      </c>
      <c r="D7328" t="s">
        <v>6889</v>
      </c>
      <c r="E7328" s="32">
        <f t="shared" si="342"/>
        <v>45581</v>
      </c>
      <c r="F7328" s="51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6889</v>
      </c>
      <c r="D7329" t="s">
        <v>6890</v>
      </c>
      <c r="E7329" s="32">
        <f t="shared" si="342"/>
        <v>45581</v>
      </c>
      <c r="F7329" s="51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6890</v>
      </c>
      <c r="D7330" t="s">
        <v>6891</v>
      </c>
      <c r="E7330" s="32">
        <f t="shared" si="342"/>
        <v>45581</v>
      </c>
      <c r="F7330" s="51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6891</v>
      </c>
      <c r="D7331" t="s">
        <v>6892</v>
      </c>
      <c r="E7331" s="32">
        <f t="shared" si="342"/>
        <v>45581</v>
      </c>
      <c r="F7331" s="51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6892</v>
      </c>
      <c r="D7332" t="s">
        <v>6893</v>
      </c>
      <c r="E7332" s="32">
        <f t="shared" si="342"/>
        <v>45581</v>
      </c>
      <c r="F7332" s="51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6893</v>
      </c>
      <c r="D7333" t="s">
        <v>6894</v>
      </c>
      <c r="E7333" s="32">
        <f t="shared" si="342"/>
        <v>45581</v>
      </c>
      <c r="F7333" s="51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6894</v>
      </c>
      <c r="D7334" t="s">
        <v>6895</v>
      </c>
      <c r="E7334" s="32">
        <f t="shared" si="342"/>
        <v>45581</v>
      </c>
      <c r="F7334" s="51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6895</v>
      </c>
      <c r="D7335" t="s">
        <v>6896</v>
      </c>
      <c r="E7335" s="32">
        <f t="shared" si="342"/>
        <v>45581</v>
      </c>
      <c r="F7335" s="51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6896</v>
      </c>
      <c r="D7336" t="s">
        <v>6897</v>
      </c>
      <c r="E7336" s="32">
        <f t="shared" si="342"/>
        <v>45581</v>
      </c>
      <c r="F7336" s="51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6897</v>
      </c>
      <c r="D7337" t="s">
        <v>6898</v>
      </c>
      <c r="E7337" s="32">
        <f t="shared" si="342"/>
        <v>45581</v>
      </c>
      <c r="F7337" s="51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6898</v>
      </c>
      <c r="D7338" t="s">
        <v>6899</v>
      </c>
      <c r="E7338" s="32">
        <f t="shared" si="342"/>
        <v>45581</v>
      </c>
      <c r="F7338" s="51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6899</v>
      </c>
      <c r="D7339" t="s">
        <v>6900</v>
      </c>
      <c r="E7339" s="32">
        <f t="shared" si="342"/>
        <v>45581</v>
      </c>
      <c r="F7339" s="51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6900</v>
      </c>
      <c r="D7340" t="s">
        <v>6901</v>
      </c>
      <c r="E7340" s="32">
        <f t="shared" si="342"/>
        <v>45581</v>
      </c>
      <c r="F7340" s="51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6901</v>
      </c>
      <c r="D7341" t="s">
        <v>6902</v>
      </c>
      <c r="E7341" s="32">
        <f t="shared" si="342"/>
        <v>45581</v>
      </c>
      <c r="F7341" s="51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6902</v>
      </c>
      <c r="D7342" t="s">
        <v>6903</v>
      </c>
      <c r="E7342" s="32">
        <f t="shared" si="342"/>
        <v>45581</v>
      </c>
      <c r="F7342" s="51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6903</v>
      </c>
      <c r="D7343" t="s">
        <v>6904</v>
      </c>
      <c r="E7343" s="32">
        <f t="shared" si="342"/>
        <v>45581</v>
      </c>
      <c r="F7343" s="51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6904</v>
      </c>
      <c r="D7344" t="s">
        <v>6905</v>
      </c>
      <c r="E7344" s="32">
        <f t="shared" si="342"/>
        <v>45581</v>
      </c>
      <c r="F7344" s="51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6905</v>
      </c>
      <c r="D7345" t="s">
        <v>6906</v>
      </c>
      <c r="E7345" s="32">
        <f t="shared" si="342"/>
        <v>45581</v>
      </c>
      <c r="F7345" s="51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6906</v>
      </c>
      <c r="D7346" t="s">
        <v>6907</v>
      </c>
      <c r="E7346" s="32">
        <f t="shared" si="342"/>
        <v>45581</v>
      </c>
      <c r="F7346" s="51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6907</v>
      </c>
      <c r="D7347" t="s">
        <v>6908</v>
      </c>
      <c r="E7347" s="32">
        <f t="shared" si="342"/>
        <v>45581</v>
      </c>
      <c r="F7347" s="51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6908</v>
      </c>
      <c r="D7348" t="s">
        <v>6909</v>
      </c>
      <c r="E7348" s="32">
        <f t="shared" si="342"/>
        <v>45581</v>
      </c>
      <c r="F7348" s="51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6909</v>
      </c>
      <c r="D7349" t="s">
        <v>6910</v>
      </c>
      <c r="E7349" s="32">
        <f t="shared" si="342"/>
        <v>45581</v>
      </c>
      <c r="F7349" s="51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6910</v>
      </c>
      <c r="D7350" t="s">
        <v>6911</v>
      </c>
      <c r="E7350" s="32">
        <f t="shared" si="342"/>
        <v>45581</v>
      </c>
      <c r="F7350" s="51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6911</v>
      </c>
      <c r="D7351" t="s">
        <v>6912</v>
      </c>
      <c r="E7351" s="32">
        <f t="shared" si="342"/>
        <v>45581</v>
      </c>
      <c r="F7351" s="51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6912</v>
      </c>
      <c r="D7352" t="s">
        <v>6913</v>
      </c>
      <c r="E7352" s="32">
        <f t="shared" si="342"/>
        <v>45581</v>
      </c>
      <c r="F7352" s="51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6913</v>
      </c>
      <c r="D7353" t="s">
        <v>6914</v>
      </c>
      <c r="E7353" s="32">
        <f t="shared" si="342"/>
        <v>45581</v>
      </c>
      <c r="F7353" s="51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6914</v>
      </c>
      <c r="D7354" t="s">
        <v>6915</v>
      </c>
      <c r="E7354" s="32">
        <f t="shared" si="342"/>
        <v>45581</v>
      </c>
      <c r="F7354" s="51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6915</v>
      </c>
      <c r="D7355" t="s">
        <v>6916</v>
      </c>
      <c r="E7355" s="32">
        <f t="shared" si="342"/>
        <v>45581</v>
      </c>
      <c r="F7355" s="51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6916</v>
      </c>
      <c r="D7356" t="s">
        <v>6917</v>
      </c>
      <c r="E7356" s="32">
        <f t="shared" si="342"/>
        <v>45581</v>
      </c>
      <c r="F7356" s="51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6917</v>
      </c>
      <c r="D7357" t="s">
        <v>6918</v>
      </c>
      <c r="E7357" s="32">
        <f t="shared" si="342"/>
        <v>45581</v>
      </c>
      <c r="F7357" s="51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6918</v>
      </c>
      <c r="D7358" t="s">
        <v>6919</v>
      </c>
      <c r="E7358" s="32">
        <f t="shared" si="342"/>
        <v>45581</v>
      </c>
      <c r="F7358" s="51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6919</v>
      </c>
      <c r="D7359" t="s">
        <v>6920</v>
      </c>
      <c r="E7359" s="32">
        <f t="shared" si="342"/>
        <v>45581</v>
      </c>
      <c r="F7359" s="51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6920</v>
      </c>
      <c r="D7360" t="s">
        <v>6921</v>
      </c>
      <c r="E7360" s="32">
        <f t="shared" si="342"/>
        <v>45581</v>
      </c>
      <c r="F7360" s="51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6921</v>
      </c>
      <c r="D7361" t="s">
        <v>6922</v>
      </c>
      <c r="E7361" s="32">
        <f t="shared" si="342"/>
        <v>45581</v>
      </c>
      <c r="F7361" s="51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6922</v>
      </c>
      <c r="D7362" t="s">
        <v>6923</v>
      </c>
      <c r="E7362" s="32">
        <f t="shared" si="342"/>
        <v>45582</v>
      </c>
      <c r="F7362" s="51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6923</v>
      </c>
      <c r="D7363" t="s">
        <v>6924</v>
      </c>
      <c r="E7363" s="32">
        <f t="shared" si="342"/>
        <v>45582</v>
      </c>
      <c r="F7363" s="51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6924</v>
      </c>
      <c r="D7364" t="s">
        <v>6925</v>
      </c>
      <c r="E7364" s="32">
        <f t="shared" ref="E7364:E7427" si="345">DATE(MID(C7364,2,4),MID(C7364,7,2),MID(C7364,10,2))</f>
        <v>45582</v>
      </c>
      <c r="F7364" s="51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6925</v>
      </c>
      <c r="D7365" t="s">
        <v>6926</v>
      </c>
      <c r="E7365" s="32">
        <f t="shared" si="345"/>
        <v>45582</v>
      </c>
      <c r="F7365" s="51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6926</v>
      </c>
      <c r="D7366" t="s">
        <v>6927</v>
      </c>
      <c r="E7366" s="32">
        <f t="shared" si="345"/>
        <v>45582</v>
      </c>
      <c r="F7366" s="51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6927</v>
      </c>
      <c r="D7367" t="s">
        <v>6928</v>
      </c>
      <c r="E7367" s="32">
        <f t="shared" si="345"/>
        <v>45582</v>
      </c>
      <c r="F7367" s="51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6928</v>
      </c>
      <c r="D7368" t="s">
        <v>6929</v>
      </c>
      <c r="E7368" s="32">
        <f t="shared" si="345"/>
        <v>45582</v>
      </c>
      <c r="F7368" s="51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6929</v>
      </c>
      <c r="D7369" t="s">
        <v>6930</v>
      </c>
      <c r="E7369" s="32">
        <f t="shared" si="345"/>
        <v>45582</v>
      </c>
      <c r="F7369" s="51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6930</v>
      </c>
      <c r="D7370" t="s">
        <v>6931</v>
      </c>
      <c r="E7370" s="32">
        <f t="shared" si="345"/>
        <v>45582</v>
      </c>
      <c r="F7370" s="51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6931</v>
      </c>
      <c r="D7371" t="s">
        <v>6932</v>
      </c>
      <c r="E7371" s="32">
        <f t="shared" si="345"/>
        <v>45582</v>
      </c>
      <c r="F7371" s="51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6932</v>
      </c>
      <c r="D7372" t="s">
        <v>6933</v>
      </c>
      <c r="E7372" s="32">
        <f t="shared" si="345"/>
        <v>45582</v>
      </c>
      <c r="F7372" s="51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6933</v>
      </c>
      <c r="D7373" t="s">
        <v>6934</v>
      </c>
      <c r="E7373" s="32">
        <f t="shared" si="345"/>
        <v>45582</v>
      </c>
      <c r="F7373" s="51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6934</v>
      </c>
      <c r="D7374" t="s">
        <v>6935</v>
      </c>
      <c r="E7374" s="32">
        <f t="shared" si="345"/>
        <v>45582</v>
      </c>
      <c r="F7374" s="51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6935</v>
      </c>
      <c r="D7375" t="s">
        <v>6936</v>
      </c>
      <c r="E7375" s="32">
        <f t="shared" si="345"/>
        <v>45582</v>
      </c>
      <c r="F7375" s="51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6936</v>
      </c>
      <c r="D7376" t="s">
        <v>6937</v>
      </c>
      <c r="E7376" s="32">
        <f t="shared" si="345"/>
        <v>45582</v>
      </c>
      <c r="F7376" s="51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6937</v>
      </c>
      <c r="D7377" t="s">
        <v>6938</v>
      </c>
      <c r="E7377" s="32">
        <f t="shared" si="345"/>
        <v>45582</v>
      </c>
      <c r="F7377" s="51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6938</v>
      </c>
      <c r="D7378" t="s">
        <v>6939</v>
      </c>
      <c r="E7378" s="32">
        <f t="shared" si="345"/>
        <v>45582</v>
      </c>
      <c r="F7378" s="51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6939</v>
      </c>
      <c r="D7379" t="s">
        <v>6940</v>
      </c>
      <c r="E7379" s="32">
        <f t="shared" si="345"/>
        <v>45582</v>
      </c>
      <c r="F7379" s="51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6940</v>
      </c>
      <c r="D7380" t="s">
        <v>6941</v>
      </c>
      <c r="E7380" s="32">
        <f t="shared" si="345"/>
        <v>45582</v>
      </c>
      <c r="F7380" s="51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6941</v>
      </c>
      <c r="D7381" t="s">
        <v>6942</v>
      </c>
      <c r="E7381" s="32">
        <f t="shared" si="345"/>
        <v>45582</v>
      </c>
      <c r="F7381" s="51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6942</v>
      </c>
      <c r="D7382" t="s">
        <v>6943</v>
      </c>
      <c r="E7382" s="32">
        <f t="shared" si="345"/>
        <v>45582</v>
      </c>
      <c r="F7382" s="51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6943</v>
      </c>
      <c r="D7383" t="s">
        <v>6944</v>
      </c>
      <c r="E7383" s="32">
        <f t="shared" si="345"/>
        <v>45582</v>
      </c>
      <c r="F7383" s="51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6944</v>
      </c>
      <c r="D7384" t="s">
        <v>6945</v>
      </c>
      <c r="E7384" s="32">
        <f t="shared" si="345"/>
        <v>45582</v>
      </c>
      <c r="F7384" s="51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6945</v>
      </c>
      <c r="D7385" t="s">
        <v>6946</v>
      </c>
      <c r="E7385" s="32">
        <f t="shared" si="345"/>
        <v>45582</v>
      </c>
      <c r="F7385" s="51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6946</v>
      </c>
      <c r="D7386" t="s">
        <v>6947</v>
      </c>
      <c r="E7386" s="32">
        <f t="shared" si="345"/>
        <v>45582</v>
      </c>
      <c r="F7386" s="51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6947</v>
      </c>
      <c r="D7387" t="s">
        <v>6948</v>
      </c>
      <c r="E7387" s="32">
        <f t="shared" si="345"/>
        <v>45582</v>
      </c>
      <c r="F7387" s="51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6948</v>
      </c>
      <c r="D7388" t="s">
        <v>6949</v>
      </c>
      <c r="E7388" s="32">
        <f t="shared" si="345"/>
        <v>45582</v>
      </c>
      <c r="F7388" s="51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6949</v>
      </c>
      <c r="D7389" t="s">
        <v>6950</v>
      </c>
      <c r="E7389" s="32">
        <f t="shared" si="345"/>
        <v>45582</v>
      </c>
      <c r="F7389" s="51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6950</v>
      </c>
      <c r="D7390" t="s">
        <v>6951</v>
      </c>
      <c r="E7390" s="32">
        <f t="shared" si="345"/>
        <v>45582</v>
      </c>
      <c r="F7390" s="51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6951</v>
      </c>
      <c r="D7391" t="s">
        <v>6952</v>
      </c>
      <c r="E7391" s="32">
        <f t="shared" si="345"/>
        <v>45582</v>
      </c>
      <c r="F7391" s="51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6952</v>
      </c>
      <c r="D7392" t="s">
        <v>6953</v>
      </c>
      <c r="E7392" s="32">
        <f t="shared" si="345"/>
        <v>45582</v>
      </c>
      <c r="F7392" s="51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6953</v>
      </c>
      <c r="D7393" t="s">
        <v>6954</v>
      </c>
      <c r="E7393" s="32">
        <f t="shared" si="345"/>
        <v>45582</v>
      </c>
      <c r="F7393" s="51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6954</v>
      </c>
      <c r="D7394" t="s">
        <v>6955</v>
      </c>
      <c r="E7394" s="32">
        <f t="shared" si="345"/>
        <v>45582</v>
      </c>
      <c r="F7394" s="51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6955</v>
      </c>
      <c r="D7395" t="s">
        <v>6956</v>
      </c>
      <c r="E7395" s="32">
        <f t="shared" si="345"/>
        <v>45582</v>
      </c>
      <c r="F7395" s="51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6956</v>
      </c>
      <c r="D7396" t="s">
        <v>6957</v>
      </c>
      <c r="E7396" s="32">
        <f t="shared" si="345"/>
        <v>45582</v>
      </c>
      <c r="F7396" s="51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6957</v>
      </c>
      <c r="D7397" t="s">
        <v>6958</v>
      </c>
      <c r="E7397" s="32">
        <f t="shared" si="345"/>
        <v>45582</v>
      </c>
      <c r="F7397" s="51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6958</v>
      </c>
      <c r="D7398" t="s">
        <v>6959</v>
      </c>
      <c r="E7398" s="32">
        <f t="shared" si="345"/>
        <v>45582</v>
      </c>
      <c r="F7398" s="51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6959</v>
      </c>
      <c r="D7399" t="s">
        <v>6960</v>
      </c>
      <c r="E7399" s="32">
        <f t="shared" si="345"/>
        <v>45582</v>
      </c>
      <c r="F7399" s="51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6960</v>
      </c>
      <c r="D7400" t="s">
        <v>6961</v>
      </c>
      <c r="E7400" s="32">
        <f t="shared" si="345"/>
        <v>45582</v>
      </c>
      <c r="F7400" s="51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6961</v>
      </c>
      <c r="D7401" t="s">
        <v>6962</v>
      </c>
      <c r="E7401" s="32">
        <f t="shared" si="345"/>
        <v>45582</v>
      </c>
      <c r="F7401" s="51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6962</v>
      </c>
      <c r="D7402" t="s">
        <v>6963</v>
      </c>
      <c r="E7402" s="32">
        <f t="shared" si="345"/>
        <v>45582</v>
      </c>
      <c r="F7402" s="51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6963</v>
      </c>
      <c r="D7403" t="s">
        <v>6964</v>
      </c>
      <c r="E7403" s="32">
        <f t="shared" si="345"/>
        <v>45582</v>
      </c>
      <c r="F7403" s="51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6964</v>
      </c>
      <c r="D7404" t="s">
        <v>6965</v>
      </c>
      <c r="E7404" s="32">
        <f t="shared" si="345"/>
        <v>45582</v>
      </c>
      <c r="F7404" s="51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6965</v>
      </c>
      <c r="D7405" t="s">
        <v>6966</v>
      </c>
      <c r="E7405" s="32">
        <f t="shared" si="345"/>
        <v>45582</v>
      </c>
      <c r="F7405" s="51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6966</v>
      </c>
      <c r="D7406" t="s">
        <v>6967</v>
      </c>
      <c r="E7406" s="32">
        <f t="shared" si="345"/>
        <v>45582</v>
      </c>
      <c r="F7406" s="51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6967</v>
      </c>
      <c r="D7407" t="s">
        <v>6968</v>
      </c>
      <c r="E7407" s="32">
        <f t="shared" si="345"/>
        <v>45582</v>
      </c>
      <c r="F7407" s="51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6968</v>
      </c>
      <c r="D7408" t="s">
        <v>6969</v>
      </c>
      <c r="E7408" s="32">
        <f t="shared" si="345"/>
        <v>45582</v>
      </c>
      <c r="F7408" s="51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6969</v>
      </c>
      <c r="D7409" t="s">
        <v>6970</v>
      </c>
      <c r="E7409" s="32">
        <f t="shared" si="345"/>
        <v>45582</v>
      </c>
      <c r="F7409" s="51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6970</v>
      </c>
      <c r="D7410" t="s">
        <v>6971</v>
      </c>
      <c r="E7410" s="32">
        <f t="shared" si="345"/>
        <v>45583</v>
      </c>
      <c r="F7410" s="51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6971</v>
      </c>
      <c r="D7411" t="s">
        <v>6972</v>
      </c>
      <c r="E7411" s="32">
        <f t="shared" si="345"/>
        <v>45583</v>
      </c>
      <c r="F7411" s="51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6972</v>
      </c>
      <c r="D7412" t="s">
        <v>6973</v>
      </c>
      <c r="E7412" s="32">
        <f t="shared" si="345"/>
        <v>45583</v>
      </c>
      <c r="F7412" s="51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6973</v>
      </c>
      <c r="D7413" t="s">
        <v>6974</v>
      </c>
      <c r="E7413" s="32">
        <f t="shared" si="345"/>
        <v>45583</v>
      </c>
      <c r="F7413" s="51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6974</v>
      </c>
      <c r="D7414" t="s">
        <v>6975</v>
      </c>
      <c r="E7414" s="32">
        <f t="shared" si="345"/>
        <v>45583</v>
      </c>
      <c r="F7414" s="51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6975</v>
      </c>
      <c r="D7415" t="s">
        <v>6976</v>
      </c>
      <c r="E7415" s="32">
        <f t="shared" si="345"/>
        <v>45583</v>
      </c>
      <c r="F7415" s="51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6976</v>
      </c>
      <c r="D7416" t="s">
        <v>6977</v>
      </c>
      <c r="E7416" s="32">
        <f t="shared" si="345"/>
        <v>45583</v>
      </c>
      <c r="F7416" s="51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6977</v>
      </c>
      <c r="D7417" t="s">
        <v>6978</v>
      </c>
      <c r="E7417" s="32">
        <f t="shared" si="345"/>
        <v>45583</v>
      </c>
      <c r="F7417" s="51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6978</v>
      </c>
      <c r="D7418" t="s">
        <v>6979</v>
      </c>
      <c r="E7418" s="32">
        <f t="shared" si="345"/>
        <v>45583</v>
      </c>
      <c r="F7418" s="51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6979</v>
      </c>
      <c r="D7419" t="s">
        <v>6980</v>
      </c>
      <c r="E7419" s="32">
        <f t="shared" si="345"/>
        <v>45583</v>
      </c>
      <c r="F7419" s="51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6980</v>
      </c>
      <c r="D7420" t="s">
        <v>6981</v>
      </c>
      <c r="E7420" s="32">
        <f t="shared" si="345"/>
        <v>45583</v>
      </c>
      <c r="F7420" s="51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6981</v>
      </c>
      <c r="D7421" t="s">
        <v>6982</v>
      </c>
      <c r="E7421" s="32">
        <f t="shared" si="345"/>
        <v>45583</v>
      </c>
      <c r="F7421" s="51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6982</v>
      </c>
      <c r="D7422" t="s">
        <v>6983</v>
      </c>
      <c r="E7422" s="32">
        <f t="shared" si="345"/>
        <v>45583</v>
      </c>
      <c r="F7422" s="51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6983</v>
      </c>
      <c r="D7423" t="s">
        <v>6984</v>
      </c>
      <c r="E7423" s="32">
        <f t="shared" si="345"/>
        <v>45583</v>
      </c>
      <c r="F7423" s="51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6984</v>
      </c>
      <c r="D7424" t="s">
        <v>6985</v>
      </c>
      <c r="E7424" s="32">
        <f t="shared" si="345"/>
        <v>45583</v>
      </c>
      <c r="F7424" s="51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6985</v>
      </c>
      <c r="D7425" t="s">
        <v>6986</v>
      </c>
      <c r="E7425" s="32">
        <f t="shared" si="345"/>
        <v>45583</v>
      </c>
      <c r="F7425" s="51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6986</v>
      </c>
      <c r="D7426" t="s">
        <v>6987</v>
      </c>
      <c r="E7426" s="32">
        <f t="shared" si="345"/>
        <v>45583</v>
      </c>
      <c r="F7426" s="51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6987</v>
      </c>
      <c r="D7427" t="s">
        <v>6988</v>
      </c>
      <c r="E7427" s="32">
        <f t="shared" si="345"/>
        <v>45583</v>
      </c>
      <c r="F7427" s="51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6988</v>
      </c>
      <c r="D7428" t="s">
        <v>6989</v>
      </c>
      <c r="E7428" s="32">
        <f t="shared" ref="E7428:E7491" si="348">DATE(MID(C7428,2,4),MID(C7428,7,2),MID(C7428,10,2))</f>
        <v>45583</v>
      </c>
      <c r="F7428" s="51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6989</v>
      </c>
      <c r="D7429" t="s">
        <v>6990</v>
      </c>
      <c r="E7429" s="32">
        <f t="shared" si="348"/>
        <v>45583</v>
      </c>
      <c r="F7429" s="51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6990</v>
      </c>
      <c r="D7430" t="s">
        <v>6991</v>
      </c>
      <c r="E7430" s="32">
        <f t="shared" si="348"/>
        <v>45583</v>
      </c>
      <c r="F7430" s="51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6991</v>
      </c>
      <c r="D7431" t="s">
        <v>6992</v>
      </c>
      <c r="E7431" s="32">
        <f t="shared" si="348"/>
        <v>45583</v>
      </c>
      <c r="F7431" s="51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6992</v>
      </c>
      <c r="D7432" t="s">
        <v>6993</v>
      </c>
      <c r="E7432" s="32">
        <f t="shared" si="348"/>
        <v>45583</v>
      </c>
      <c r="F7432" s="51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6993</v>
      </c>
      <c r="D7433" t="s">
        <v>6994</v>
      </c>
      <c r="E7433" s="32">
        <f t="shared" si="348"/>
        <v>45583</v>
      </c>
      <c r="F7433" s="51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6994</v>
      </c>
      <c r="D7434" t="s">
        <v>6995</v>
      </c>
      <c r="E7434" s="32">
        <f t="shared" si="348"/>
        <v>45583</v>
      </c>
      <c r="F7434" s="51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6995</v>
      </c>
      <c r="D7435" t="s">
        <v>6996</v>
      </c>
      <c r="E7435" s="32">
        <f t="shared" si="348"/>
        <v>45583</v>
      </c>
      <c r="F7435" s="51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6996</v>
      </c>
      <c r="D7436" t="s">
        <v>6997</v>
      </c>
      <c r="E7436" s="32">
        <f t="shared" si="348"/>
        <v>45583</v>
      </c>
      <c r="F7436" s="51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6997</v>
      </c>
      <c r="D7437" t="s">
        <v>6998</v>
      </c>
      <c r="E7437" s="32">
        <f t="shared" si="348"/>
        <v>45583</v>
      </c>
      <c r="F7437" s="51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6998</v>
      </c>
      <c r="D7438" t="s">
        <v>6999</v>
      </c>
      <c r="E7438" s="32">
        <f t="shared" si="348"/>
        <v>45583</v>
      </c>
      <c r="F7438" s="51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6999</v>
      </c>
      <c r="D7439" t="s">
        <v>7000</v>
      </c>
      <c r="E7439" s="32">
        <f t="shared" si="348"/>
        <v>45583</v>
      </c>
      <c r="F7439" s="51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7000</v>
      </c>
      <c r="D7440" t="s">
        <v>7001</v>
      </c>
      <c r="E7440" s="32">
        <f t="shared" si="348"/>
        <v>45583</v>
      </c>
      <c r="F7440" s="51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7001</v>
      </c>
      <c r="D7441" t="s">
        <v>7002</v>
      </c>
      <c r="E7441" s="32">
        <f t="shared" si="348"/>
        <v>45583</v>
      </c>
      <c r="F7441" s="51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7002</v>
      </c>
      <c r="D7442" t="s">
        <v>7003</v>
      </c>
      <c r="E7442" s="32">
        <f t="shared" si="348"/>
        <v>45583</v>
      </c>
      <c r="F7442" s="51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7003</v>
      </c>
      <c r="D7443" t="s">
        <v>7004</v>
      </c>
      <c r="E7443" s="32">
        <f t="shared" si="348"/>
        <v>45583</v>
      </c>
      <c r="F7443" s="51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7004</v>
      </c>
      <c r="D7444" t="s">
        <v>7005</v>
      </c>
      <c r="E7444" s="32">
        <f t="shared" si="348"/>
        <v>45583</v>
      </c>
      <c r="F7444" s="51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7005</v>
      </c>
      <c r="D7445" t="s">
        <v>7006</v>
      </c>
      <c r="E7445" s="32">
        <f t="shared" si="348"/>
        <v>45583</v>
      </c>
      <c r="F7445" s="51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7006</v>
      </c>
      <c r="D7446" t="s">
        <v>7007</v>
      </c>
      <c r="E7446" s="32">
        <f t="shared" si="348"/>
        <v>45583</v>
      </c>
      <c r="F7446" s="51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7007</v>
      </c>
      <c r="D7447" t="s">
        <v>7008</v>
      </c>
      <c r="E7447" s="32">
        <f t="shared" si="348"/>
        <v>45583</v>
      </c>
      <c r="F7447" s="51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7008</v>
      </c>
      <c r="D7448" t="s">
        <v>7009</v>
      </c>
      <c r="E7448" s="32">
        <f t="shared" si="348"/>
        <v>45583</v>
      </c>
      <c r="F7448" s="51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7009</v>
      </c>
      <c r="D7449" t="s">
        <v>7010</v>
      </c>
      <c r="E7449" s="32">
        <f t="shared" si="348"/>
        <v>45583</v>
      </c>
      <c r="F7449" s="51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7010</v>
      </c>
      <c r="D7450" t="s">
        <v>7011</v>
      </c>
      <c r="E7450" s="32">
        <f t="shared" si="348"/>
        <v>45583</v>
      </c>
      <c r="F7450" s="51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7011</v>
      </c>
      <c r="D7451" t="s">
        <v>7012</v>
      </c>
      <c r="E7451" s="32">
        <f t="shared" si="348"/>
        <v>45583</v>
      </c>
      <c r="F7451" s="51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7012</v>
      </c>
      <c r="D7452" t="s">
        <v>7013</v>
      </c>
      <c r="E7452" s="32">
        <f t="shared" si="348"/>
        <v>45583</v>
      </c>
      <c r="F7452" s="51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7013</v>
      </c>
      <c r="D7453" t="s">
        <v>7014</v>
      </c>
      <c r="E7453" s="32">
        <f t="shared" si="348"/>
        <v>45583</v>
      </c>
      <c r="F7453" s="51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7014</v>
      </c>
      <c r="D7454" t="s">
        <v>7015</v>
      </c>
      <c r="E7454" s="32">
        <f t="shared" si="348"/>
        <v>45583</v>
      </c>
      <c r="F7454" s="51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7015</v>
      </c>
      <c r="D7455" t="s">
        <v>7016</v>
      </c>
      <c r="E7455" s="32">
        <f t="shared" si="348"/>
        <v>45583</v>
      </c>
      <c r="F7455" s="51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7016</v>
      </c>
      <c r="D7456" t="s">
        <v>7017</v>
      </c>
      <c r="E7456" s="32">
        <f t="shared" si="348"/>
        <v>45583</v>
      </c>
      <c r="F7456" s="51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7017</v>
      </c>
      <c r="D7457" t="s">
        <v>7018</v>
      </c>
      <c r="E7457" s="32">
        <f t="shared" si="348"/>
        <v>45583</v>
      </c>
      <c r="F7457" s="51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7018</v>
      </c>
      <c r="D7458" t="s">
        <v>7019</v>
      </c>
      <c r="E7458" s="32">
        <f t="shared" si="348"/>
        <v>45584</v>
      </c>
      <c r="F7458" s="51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7019</v>
      </c>
      <c r="D7459" t="s">
        <v>7020</v>
      </c>
      <c r="E7459" s="32">
        <f t="shared" si="348"/>
        <v>45584</v>
      </c>
      <c r="F7459" s="51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7020</v>
      </c>
      <c r="D7460" t="s">
        <v>7021</v>
      </c>
      <c r="E7460" s="32">
        <f t="shared" si="348"/>
        <v>45584</v>
      </c>
      <c r="F7460" s="51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7021</v>
      </c>
      <c r="D7461" t="s">
        <v>7022</v>
      </c>
      <c r="E7461" s="32">
        <f t="shared" si="348"/>
        <v>45584</v>
      </c>
      <c r="F7461" s="51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7022</v>
      </c>
      <c r="D7462" t="s">
        <v>7023</v>
      </c>
      <c r="E7462" s="32">
        <f t="shared" si="348"/>
        <v>45584</v>
      </c>
      <c r="F7462" s="51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7023</v>
      </c>
      <c r="D7463" t="s">
        <v>7024</v>
      </c>
      <c r="E7463" s="32">
        <f t="shared" si="348"/>
        <v>45584</v>
      </c>
      <c r="F7463" s="51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7024</v>
      </c>
      <c r="D7464" t="s">
        <v>7025</v>
      </c>
      <c r="E7464" s="32">
        <f t="shared" si="348"/>
        <v>45584</v>
      </c>
      <c r="F7464" s="51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7025</v>
      </c>
      <c r="D7465" t="s">
        <v>7026</v>
      </c>
      <c r="E7465" s="32">
        <f t="shared" si="348"/>
        <v>45584</v>
      </c>
      <c r="F7465" s="51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7026</v>
      </c>
      <c r="D7466" t="s">
        <v>7027</v>
      </c>
      <c r="E7466" s="32">
        <f t="shared" si="348"/>
        <v>45584</v>
      </c>
      <c r="F7466" s="51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7027</v>
      </c>
      <c r="D7467" t="s">
        <v>7028</v>
      </c>
      <c r="E7467" s="32">
        <f t="shared" si="348"/>
        <v>45584</v>
      </c>
      <c r="F7467" s="51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7028</v>
      </c>
      <c r="D7468" t="s">
        <v>7029</v>
      </c>
      <c r="E7468" s="32">
        <f t="shared" si="348"/>
        <v>45584</v>
      </c>
      <c r="F7468" s="51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7029</v>
      </c>
      <c r="D7469" t="s">
        <v>7030</v>
      </c>
      <c r="E7469" s="32">
        <f t="shared" si="348"/>
        <v>45584</v>
      </c>
      <c r="F7469" s="51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7030</v>
      </c>
      <c r="D7470" t="s">
        <v>7031</v>
      </c>
      <c r="E7470" s="32">
        <f t="shared" si="348"/>
        <v>45584</v>
      </c>
      <c r="F7470" s="51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7031</v>
      </c>
      <c r="D7471" t="s">
        <v>7032</v>
      </c>
      <c r="E7471" s="32">
        <f t="shared" si="348"/>
        <v>45584</v>
      </c>
      <c r="F7471" s="51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7032</v>
      </c>
      <c r="D7472" t="s">
        <v>7033</v>
      </c>
      <c r="E7472" s="32">
        <f t="shared" si="348"/>
        <v>45584</v>
      </c>
      <c r="F7472" s="51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7033</v>
      </c>
      <c r="D7473" t="s">
        <v>7034</v>
      </c>
      <c r="E7473" s="32">
        <f t="shared" si="348"/>
        <v>45584</v>
      </c>
      <c r="F7473" s="51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7034</v>
      </c>
      <c r="D7474" t="s">
        <v>7035</v>
      </c>
      <c r="E7474" s="32">
        <f t="shared" si="348"/>
        <v>45584</v>
      </c>
      <c r="F7474" s="51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7035</v>
      </c>
      <c r="D7475" t="s">
        <v>7036</v>
      </c>
      <c r="E7475" s="32">
        <f t="shared" si="348"/>
        <v>45584</v>
      </c>
      <c r="F7475" s="51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7036</v>
      </c>
      <c r="D7476" t="s">
        <v>7037</v>
      </c>
      <c r="E7476" s="32">
        <f t="shared" si="348"/>
        <v>45584</v>
      </c>
      <c r="F7476" s="51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7037</v>
      </c>
      <c r="D7477" t="s">
        <v>7038</v>
      </c>
      <c r="E7477" s="32">
        <f t="shared" si="348"/>
        <v>45584</v>
      </c>
      <c r="F7477" s="51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7038</v>
      </c>
      <c r="D7478" t="s">
        <v>7039</v>
      </c>
      <c r="E7478" s="32">
        <f t="shared" si="348"/>
        <v>45584</v>
      </c>
      <c r="F7478" s="51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7039</v>
      </c>
      <c r="D7479" t="s">
        <v>7040</v>
      </c>
      <c r="E7479" s="32">
        <f t="shared" si="348"/>
        <v>45584</v>
      </c>
      <c r="F7479" s="51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7040</v>
      </c>
      <c r="D7480" t="s">
        <v>7041</v>
      </c>
      <c r="E7480" s="32">
        <f t="shared" si="348"/>
        <v>45584</v>
      </c>
      <c r="F7480" s="51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7041</v>
      </c>
      <c r="D7481" t="s">
        <v>7042</v>
      </c>
      <c r="E7481" s="32">
        <f t="shared" si="348"/>
        <v>45584</v>
      </c>
      <c r="F7481" s="51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7042</v>
      </c>
      <c r="D7482" t="s">
        <v>7043</v>
      </c>
      <c r="E7482" s="32">
        <f t="shared" si="348"/>
        <v>45584</v>
      </c>
      <c r="F7482" s="51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7043</v>
      </c>
      <c r="D7483" t="s">
        <v>7044</v>
      </c>
      <c r="E7483" s="32">
        <f t="shared" si="348"/>
        <v>45584</v>
      </c>
      <c r="F7483" s="51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7044</v>
      </c>
      <c r="D7484" t="s">
        <v>7045</v>
      </c>
      <c r="E7484" s="32">
        <f t="shared" si="348"/>
        <v>45584</v>
      </c>
      <c r="F7484" s="51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7045</v>
      </c>
      <c r="D7485" t="s">
        <v>7046</v>
      </c>
      <c r="E7485" s="32">
        <f t="shared" si="348"/>
        <v>45584</v>
      </c>
      <c r="F7485" s="51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7046</v>
      </c>
      <c r="D7486" t="s">
        <v>7047</v>
      </c>
      <c r="E7486" s="32">
        <f t="shared" si="348"/>
        <v>45584</v>
      </c>
      <c r="F7486" s="51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7047</v>
      </c>
      <c r="D7487" t="s">
        <v>7048</v>
      </c>
      <c r="E7487" s="32">
        <f t="shared" si="348"/>
        <v>45584</v>
      </c>
      <c r="F7487" s="51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7048</v>
      </c>
      <c r="D7488" t="s">
        <v>7049</v>
      </c>
      <c r="E7488" s="32">
        <f t="shared" si="348"/>
        <v>45584</v>
      </c>
      <c r="F7488" s="51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7049</v>
      </c>
      <c r="D7489" t="s">
        <v>7050</v>
      </c>
      <c r="E7489" s="32">
        <f t="shared" si="348"/>
        <v>45584</v>
      </c>
      <c r="F7489" s="51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7050</v>
      </c>
      <c r="D7490" t="s">
        <v>7051</v>
      </c>
      <c r="E7490" s="32">
        <f t="shared" si="348"/>
        <v>45584</v>
      </c>
      <c r="F7490" s="51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7051</v>
      </c>
      <c r="D7491" t="s">
        <v>7052</v>
      </c>
      <c r="E7491" s="32">
        <f t="shared" si="348"/>
        <v>45584</v>
      </c>
      <c r="F7491" s="51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7052</v>
      </c>
      <c r="D7492" t="s">
        <v>7053</v>
      </c>
      <c r="E7492" s="32">
        <f t="shared" ref="E7492:E7555" si="351">DATE(MID(C7492,2,4),MID(C7492,7,2),MID(C7492,10,2))</f>
        <v>45584</v>
      </c>
      <c r="F7492" s="51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7053</v>
      </c>
      <c r="D7493" t="s">
        <v>7054</v>
      </c>
      <c r="E7493" s="32">
        <f t="shared" si="351"/>
        <v>45584</v>
      </c>
      <c r="F7493" s="51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7054</v>
      </c>
      <c r="D7494" t="s">
        <v>7055</v>
      </c>
      <c r="E7494" s="32">
        <f t="shared" si="351"/>
        <v>45584</v>
      </c>
      <c r="F7494" s="51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7055</v>
      </c>
      <c r="D7495" t="s">
        <v>7056</v>
      </c>
      <c r="E7495" s="32">
        <f t="shared" si="351"/>
        <v>45584</v>
      </c>
      <c r="F7495" s="51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7056</v>
      </c>
      <c r="D7496" t="s">
        <v>7057</v>
      </c>
      <c r="E7496" s="32">
        <f t="shared" si="351"/>
        <v>45584</v>
      </c>
      <c r="F7496" s="51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7057</v>
      </c>
      <c r="D7497" t="s">
        <v>7058</v>
      </c>
      <c r="E7497" s="32">
        <f t="shared" si="351"/>
        <v>45584</v>
      </c>
      <c r="F7497" s="51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7058</v>
      </c>
      <c r="D7498" t="s">
        <v>7059</v>
      </c>
      <c r="E7498" s="32">
        <f t="shared" si="351"/>
        <v>45584</v>
      </c>
      <c r="F7498" s="51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7059</v>
      </c>
      <c r="D7499" t="s">
        <v>7060</v>
      </c>
      <c r="E7499" s="32">
        <f t="shared" si="351"/>
        <v>45584</v>
      </c>
      <c r="F7499" s="51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7060</v>
      </c>
      <c r="D7500" t="s">
        <v>7061</v>
      </c>
      <c r="E7500" s="32">
        <f t="shared" si="351"/>
        <v>45584</v>
      </c>
      <c r="F7500" s="51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7061</v>
      </c>
      <c r="D7501" t="s">
        <v>7062</v>
      </c>
      <c r="E7501" s="32">
        <f t="shared" si="351"/>
        <v>45584</v>
      </c>
      <c r="F7501" s="51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7062</v>
      </c>
      <c r="D7502" t="s">
        <v>7063</v>
      </c>
      <c r="E7502" s="32">
        <f t="shared" si="351"/>
        <v>45584</v>
      </c>
      <c r="F7502" s="51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7063</v>
      </c>
      <c r="D7503" t="s">
        <v>7064</v>
      </c>
      <c r="E7503" s="32">
        <f t="shared" si="351"/>
        <v>45584</v>
      </c>
      <c r="F7503" s="51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7064</v>
      </c>
      <c r="D7504" t="s">
        <v>7065</v>
      </c>
      <c r="E7504" s="32">
        <f t="shared" si="351"/>
        <v>45584</v>
      </c>
      <c r="F7504" s="51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7065</v>
      </c>
      <c r="D7505" t="s">
        <v>7066</v>
      </c>
      <c r="E7505" s="32">
        <f t="shared" si="351"/>
        <v>45584</v>
      </c>
      <c r="F7505" s="51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7066</v>
      </c>
      <c r="D7506" t="s">
        <v>7067</v>
      </c>
      <c r="E7506" s="32">
        <f t="shared" si="351"/>
        <v>45585</v>
      </c>
      <c r="F7506" s="51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7067</v>
      </c>
      <c r="D7507" t="s">
        <v>7068</v>
      </c>
      <c r="E7507" s="32">
        <f t="shared" si="351"/>
        <v>45585</v>
      </c>
      <c r="F7507" s="51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7068</v>
      </c>
      <c r="D7508" t="s">
        <v>7069</v>
      </c>
      <c r="E7508" s="32">
        <f t="shared" si="351"/>
        <v>45585</v>
      </c>
      <c r="F7508" s="51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7069</v>
      </c>
      <c r="D7509" t="s">
        <v>7070</v>
      </c>
      <c r="E7509" s="32">
        <f t="shared" si="351"/>
        <v>45585</v>
      </c>
      <c r="F7509" s="51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7070</v>
      </c>
      <c r="D7510" t="s">
        <v>7071</v>
      </c>
      <c r="E7510" s="32">
        <f t="shared" si="351"/>
        <v>45585</v>
      </c>
      <c r="F7510" s="51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7071</v>
      </c>
      <c r="D7511" t="s">
        <v>7072</v>
      </c>
      <c r="E7511" s="32">
        <f t="shared" si="351"/>
        <v>45585</v>
      </c>
      <c r="F7511" s="51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7072</v>
      </c>
      <c r="D7512" t="s">
        <v>7073</v>
      </c>
      <c r="E7512" s="32">
        <f t="shared" si="351"/>
        <v>45585</v>
      </c>
      <c r="F7512" s="51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7073</v>
      </c>
      <c r="D7513" t="s">
        <v>7074</v>
      </c>
      <c r="E7513" s="32">
        <f t="shared" si="351"/>
        <v>45585</v>
      </c>
      <c r="F7513" s="51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7074</v>
      </c>
      <c r="D7514" t="s">
        <v>7075</v>
      </c>
      <c r="E7514" s="32">
        <f t="shared" si="351"/>
        <v>45585</v>
      </c>
      <c r="F7514" s="51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7075</v>
      </c>
      <c r="D7515" t="s">
        <v>7076</v>
      </c>
      <c r="E7515" s="32">
        <f t="shared" si="351"/>
        <v>45585</v>
      </c>
      <c r="F7515" s="51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7076</v>
      </c>
      <c r="D7516" t="s">
        <v>7077</v>
      </c>
      <c r="E7516" s="32">
        <f t="shared" si="351"/>
        <v>45585</v>
      </c>
      <c r="F7516" s="51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7077</v>
      </c>
      <c r="D7517" t="s">
        <v>7078</v>
      </c>
      <c r="E7517" s="32">
        <f t="shared" si="351"/>
        <v>45585</v>
      </c>
      <c r="F7517" s="51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7078</v>
      </c>
      <c r="D7518" t="s">
        <v>7079</v>
      </c>
      <c r="E7518" s="32">
        <f t="shared" si="351"/>
        <v>45585</v>
      </c>
      <c r="F7518" s="51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7079</v>
      </c>
      <c r="D7519" t="s">
        <v>7080</v>
      </c>
      <c r="E7519" s="32">
        <f t="shared" si="351"/>
        <v>45585</v>
      </c>
      <c r="F7519" s="51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7080</v>
      </c>
      <c r="D7520" t="s">
        <v>7081</v>
      </c>
      <c r="E7520" s="32">
        <f t="shared" si="351"/>
        <v>45585</v>
      </c>
      <c r="F7520" s="51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7081</v>
      </c>
      <c r="D7521" t="s">
        <v>7082</v>
      </c>
      <c r="E7521" s="32">
        <f t="shared" si="351"/>
        <v>45585</v>
      </c>
      <c r="F7521" s="51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7082</v>
      </c>
      <c r="D7522" t="s">
        <v>7083</v>
      </c>
      <c r="E7522" s="32">
        <f t="shared" si="351"/>
        <v>45585</v>
      </c>
      <c r="F7522" s="51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7083</v>
      </c>
      <c r="D7523" t="s">
        <v>7084</v>
      </c>
      <c r="E7523" s="32">
        <f t="shared" si="351"/>
        <v>45585</v>
      </c>
      <c r="F7523" s="51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7084</v>
      </c>
      <c r="D7524" t="s">
        <v>7085</v>
      </c>
      <c r="E7524" s="32">
        <f t="shared" si="351"/>
        <v>45585</v>
      </c>
      <c r="F7524" s="51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7085</v>
      </c>
      <c r="D7525" t="s">
        <v>7086</v>
      </c>
      <c r="E7525" s="32">
        <f t="shared" si="351"/>
        <v>45585</v>
      </c>
      <c r="F7525" s="51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7086</v>
      </c>
      <c r="D7526" t="s">
        <v>7087</v>
      </c>
      <c r="E7526" s="32">
        <f t="shared" si="351"/>
        <v>45585</v>
      </c>
      <c r="F7526" s="51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7087</v>
      </c>
      <c r="D7527" t="s">
        <v>7088</v>
      </c>
      <c r="E7527" s="32">
        <f t="shared" si="351"/>
        <v>45585</v>
      </c>
      <c r="F7527" s="51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7088</v>
      </c>
      <c r="D7528" t="s">
        <v>7089</v>
      </c>
      <c r="E7528" s="32">
        <f t="shared" si="351"/>
        <v>45585</v>
      </c>
      <c r="F7528" s="51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7089</v>
      </c>
      <c r="D7529" t="s">
        <v>7090</v>
      </c>
      <c r="E7529" s="32">
        <f t="shared" si="351"/>
        <v>45585</v>
      </c>
      <c r="F7529" s="51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7090</v>
      </c>
      <c r="D7530" t="s">
        <v>7091</v>
      </c>
      <c r="E7530" s="32">
        <f t="shared" si="351"/>
        <v>45585</v>
      </c>
      <c r="F7530" s="51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7091</v>
      </c>
      <c r="D7531" t="s">
        <v>7092</v>
      </c>
      <c r="E7531" s="32">
        <f t="shared" si="351"/>
        <v>45585</v>
      </c>
      <c r="F7531" s="51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7092</v>
      </c>
      <c r="D7532" t="s">
        <v>7093</v>
      </c>
      <c r="E7532" s="32">
        <f t="shared" si="351"/>
        <v>45585</v>
      </c>
      <c r="F7532" s="51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7093</v>
      </c>
      <c r="D7533" t="s">
        <v>7094</v>
      </c>
      <c r="E7533" s="32">
        <f t="shared" si="351"/>
        <v>45585</v>
      </c>
      <c r="F7533" s="51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7094</v>
      </c>
      <c r="D7534" t="s">
        <v>7095</v>
      </c>
      <c r="E7534" s="32">
        <f t="shared" si="351"/>
        <v>45585</v>
      </c>
      <c r="F7534" s="51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7095</v>
      </c>
      <c r="D7535" t="s">
        <v>7096</v>
      </c>
      <c r="E7535" s="32">
        <f t="shared" si="351"/>
        <v>45585</v>
      </c>
      <c r="F7535" s="51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7096</v>
      </c>
      <c r="D7536" t="s">
        <v>7097</v>
      </c>
      <c r="E7536" s="32">
        <f t="shared" si="351"/>
        <v>45585</v>
      </c>
      <c r="F7536" s="51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7097</v>
      </c>
      <c r="D7537" t="s">
        <v>7098</v>
      </c>
      <c r="E7537" s="32">
        <f t="shared" si="351"/>
        <v>45585</v>
      </c>
      <c r="F7537" s="51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7098</v>
      </c>
      <c r="D7538" t="s">
        <v>7099</v>
      </c>
      <c r="E7538" s="32">
        <f t="shared" si="351"/>
        <v>45585</v>
      </c>
      <c r="F7538" s="51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7099</v>
      </c>
      <c r="D7539" t="s">
        <v>7100</v>
      </c>
      <c r="E7539" s="32">
        <f t="shared" si="351"/>
        <v>45585</v>
      </c>
      <c r="F7539" s="51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7100</v>
      </c>
      <c r="D7540" t="s">
        <v>7101</v>
      </c>
      <c r="E7540" s="32">
        <f t="shared" si="351"/>
        <v>45585</v>
      </c>
      <c r="F7540" s="51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7101</v>
      </c>
      <c r="D7541" t="s">
        <v>7102</v>
      </c>
      <c r="E7541" s="32">
        <f t="shared" si="351"/>
        <v>45585</v>
      </c>
      <c r="F7541" s="51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7102</v>
      </c>
      <c r="D7542" t="s">
        <v>7103</v>
      </c>
      <c r="E7542" s="32">
        <f t="shared" si="351"/>
        <v>45585</v>
      </c>
      <c r="F7542" s="51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7103</v>
      </c>
      <c r="D7543" t="s">
        <v>7104</v>
      </c>
      <c r="E7543" s="32">
        <f t="shared" si="351"/>
        <v>45585</v>
      </c>
      <c r="F7543" s="51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7104</v>
      </c>
      <c r="D7544" t="s">
        <v>7105</v>
      </c>
      <c r="E7544" s="32">
        <f t="shared" si="351"/>
        <v>45585</v>
      </c>
      <c r="F7544" s="51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7105</v>
      </c>
      <c r="D7545" t="s">
        <v>7106</v>
      </c>
      <c r="E7545" s="32">
        <f t="shared" si="351"/>
        <v>45585</v>
      </c>
      <c r="F7545" s="51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7106</v>
      </c>
      <c r="D7546" t="s">
        <v>7107</v>
      </c>
      <c r="E7546" s="32">
        <f t="shared" si="351"/>
        <v>45585</v>
      </c>
      <c r="F7546" s="51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7107</v>
      </c>
      <c r="D7547" t="s">
        <v>7108</v>
      </c>
      <c r="E7547" s="32">
        <f t="shared" si="351"/>
        <v>45585</v>
      </c>
      <c r="F7547" s="51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7108</v>
      </c>
      <c r="D7548" t="s">
        <v>7109</v>
      </c>
      <c r="E7548" s="32">
        <f t="shared" si="351"/>
        <v>45585</v>
      </c>
      <c r="F7548" s="51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7109</v>
      </c>
      <c r="D7549" t="s">
        <v>7110</v>
      </c>
      <c r="E7549" s="32">
        <f t="shared" si="351"/>
        <v>45585</v>
      </c>
      <c r="F7549" s="51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7110</v>
      </c>
      <c r="D7550" t="s">
        <v>7111</v>
      </c>
      <c r="E7550" s="32">
        <f t="shared" si="351"/>
        <v>45585</v>
      </c>
      <c r="F7550" s="51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7111</v>
      </c>
      <c r="D7551" t="s">
        <v>7112</v>
      </c>
      <c r="E7551" s="32">
        <f t="shared" si="351"/>
        <v>45585</v>
      </c>
      <c r="F7551" s="51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7112</v>
      </c>
      <c r="D7552" t="s">
        <v>7113</v>
      </c>
      <c r="E7552" s="32">
        <f t="shared" si="351"/>
        <v>45585</v>
      </c>
      <c r="F7552" s="51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7113</v>
      </c>
      <c r="D7553" t="s">
        <v>7114</v>
      </c>
      <c r="E7553" s="32">
        <f t="shared" si="351"/>
        <v>45585</v>
      </c>
      <c r="F7553" s="51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7114</v>
      </c>
      <c r="D7554" t="s">
        <v>7115</v>
      </c>
      <c r="E7554" s="32">
        <f t="shared" si="351"/>
        <v>45586</v>
      </c>
      <c r="F7554" s="51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7115</v>
      </c>
      <c r="D7555" t="s">
        <v>7116</v>
      </c>
      <c r="E7555" s="32">
        <f t="shared" si="351"/>
        <v>45586</v>
      </c>
      <c r="F7555" s="51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7116</v>
      </c>
      <c r="D7556" t="s">
        <v>7117</v>
      </c>
      <c r="E7556" s="32">
        <f t="shared" ref="E7556:E7619" si="354">DATE(MID(C7556,2,4),MID(C7556,7,2),MID(C7556,10,2))</f>
        <v>45586</v>
      </c>
      <c r="F7556" s="51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7117</v>
      </c>
      <c r="D7557" t="s">
        <v>7118</v>
      </c>
      <c r="E7557" s="32">
        <f t="shared" si="354"/>
        <v>45586</v>
      </c>
      <c r="F7557" s="51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7118</v>
      </c>
      <c r="D7558" t="s">
        <v>7119</v>
      </c>
      <c r="E7558" s="32">
        <f t="shared" si="354"/>
        <v>45586</v>
      </c>
      <c r="F7558" s="51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7119</v>
      </c>
      <c r="D7559" t="s">
        <v>7120</v>
      </c>
      <c r="E7559" s="32">
        <f t="shared" si="354"/>
        <v>45586</v>
      </c>
      <c r="F7559" s="51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7120</v>
      </c>
      <c r="D7560" t="s">
        <v>7121</v>
      </c>
      <c r="E7560" s="32">
        <f t="shared" si="354"/>
        <v>45586</v>
      </c>
      <c r="F7560" s="51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7121</v>
      </c>
      <c r="D7561" t="s">
        <v>7122</v>
      </c>
      <c r="E7561" s="32">
        <f t="shared" si="354"/>
        <v>45586</v>
      </c>
      <c r="F7561" s="51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7122</v>
      </c>
      <c r="D7562" t="s">
        <v>7123</v>
      </c>
      <c r="E7562" s="32">
        <f t="shared" si="354"/>
        <v>45586</v>
      </c>
      <c r="F7562" s="51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7123</v>
      </c>
      <c r="D7563" t="s">
        <v>7124</v>
      </c>
      <c r="E7563" s="32">
        <f t="shared" si="354"/>
        <v>45586</v>
      </c>
      <c r="F7563" s="51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7124</v>
      </c>
      <c r="D7564" t="s">
        <v>7125</v>
      </c>
      <c r="E7564" s="32">
        <f t="shared" si="354"/>
        <v>45586</v>
      </c>
      <c r="F7564" s="51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7125</v>
      </c>
      <c r="D7565" t="s">
        <v>7126</v>
      </c>
      <c r="E7565" s="32">
        <f t="shared" si="354"/>
        <v>45586</v>
      </c>
      <c r="F7565" s="51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7126</v>
      </c>
      <c r="D7566" t="s">
        <v>7127</v>
      </c>
      <c r="E7566" s="32">
        <f t="shared" si="354"/>
        <v>45586</v>
      </c>
      <c r="F7566" s="51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7127</v>
      </c>
      <c r="D7567" t="s">
        <v>7128</v>
      </c>
      <c r="E7567" s="32">
        <f t="shared" si="354"/>
        <v>45586</v>
      </c>
      <c r="F7567" s="51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7128</v>
      </c>
      <c r="D7568" t="s">
        <v>7129</v>
      </c>
      <c r="E7568" s="32">
        <f t="shared" si="354"/>
        <v>45586</v>
      </c>
      <c r="F7568" s="51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7129</v>
      </c>
      <c r="D7569" t="s">
        <v>7130</v>
      </c>
      <c r="E7569" s="32">
        <f t="shared" si="354"/>
        <v>45586</v>
      </c>
      <c r="F7569" s="51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7130</v>
      </c>
      <c r="D7570" t="s">
        <v>7131</v>
      </c>
      <c r="E7570" s="32">
        <f t="shared" si="354"/>
        <v>45586</v>
      </c>
      <c r="F7570" s="51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7131</v>
      </c>
      <c r="D7571" t="s">
        <v>7132</v>
      </c>
      <c r="E7571" s="32">
        <f t="shared" si="354"/>
        <v>45586</v>
      </c>
      <c r="F7571" s="51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7132</v>
      </c>
      <c r="D7572" t="s">
        <v>7133</v>
      </c>
      <c r="E7572" s="32">
        <f t="shared" si="354"/>
        <v>45586</v>
      </c>
      <c r="F7572" s="51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7133</v>
      </c>
      <c r="D7573" t="s">
        <v>7134</v>
      </c>
      <c r="E7573" s="32">
        <f t="shared" si="354"/>
        <v>45586</v>
      </c>
      <c r="F7573" s="51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7134</v>
      </c>
      <c r="D7574" t="s">
        <v>7135</v>
      </c>
      <c r="E7574" s="32">
        <f t="shared" si="354"/>
        <v>45586</v>
      </c>
      <c r="F7574" s="51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7135</v>
      </c>
      <c r="D7575" t="s">
        <v>7136</v>
      </c>
      <c r="E7575" s="32">
        <f t="shared" si="354"/>
        <v>45586</v>
      </c>
      <c r="F7575" s="51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7136</v>
      </c>
      <c r="D7576" t="s">
        <v>7137</v>
      </c>
      <c r="E7576" s="32">
        <f t="shared" si="354"/>
        <v>45586</v>
      </c>
      <c r="F7576" s="51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7137</v>
      </c>
      <c r="D7577" t="s">
        <v>7138</v>
      </c>
      <c r="E7577" s="32">
        <f t="shared" si="354"/>
        <v>45586</v>
      </c>
      <c r="F7577" s="51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7138</v>
      </c>
      <c r="D7578" t="s">
        <v>7139</v>
      </c>
      <c r="E7578" s="32">
        <f t="shared" si="354"/>
        <v>45586</v>
      </c>
      <c r="F7578" s="51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7139</v>
      </c>
      <c r="D7579" t="s">
        <v>7140</v>
      </c>
      <c r="E7579" s="32">
        <f t="shared" si="354"/>
        <v>45586</v>
      </c>
      <c r="F7579" s="51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7140</v>
      </c>
      <c r="D7580" t="s">
        <v>7141</v>
      </c>
      <c r="E7580" s="32">
        <f t="shared" si="354"/>
        <v>45586</v>
      </c>
      <c r="F7580" s="51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7141</v>
      </c>
      <c r="D7581" t="s">
        <v>7142</v>
      </c>
      <c r="E7581" s="32">
        <f t="shared" si="354"/>
        <v>45586</v>
      </c>
      <c r="F7581" s="51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7142</v>
      </c>
      <c r="D7582" t="s">
        <v>7143</v>
      </c>
      <c r="E7582" s="32">
        <f t="shared" si="354"/>
        <v>45586</v>
      </c>
      <c r="F7582" s="51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7143</v>
      </c>
      <c r="D7583" t="s">
        <v>7144</v>
      </c>
      <c r="E7583" s="32">
        <f t="shared" si="354"/>
        <v>45586</v>
      </c>
      <c r="F7583" s="51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7144</v>
      </c>
      <c r="D7584" t="s">
        <v>7145</v>
      </c>
      <c r="E7584" s="32">
        <f t="shared" si="354"/>
        <v>45586</v>
      </c>
      <c r="F7584" s="51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7145</v>
      </c>
      <c r="D7585" t="s">
        <v>7146</v>
      </c>
      <c r="E7585" s="32">
        <f t="shared" si="354"/>
        <v>45586</v>
      </c>
      <c r="F7585" s="51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7146</v>
      </c>
      <c r="D7586" t="s">
        <v>7147</v>
      </c>
      <c r="E7586" s="32">
        <f t="shared" si="354"/>
        <v>45586</v>
      </c>
      <c r="F7586" s="51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7147</v>
      </c>
      <c r="D7587" t="s">
        <v>7148</v>
      </c>
      <c r="E7587" s="32">
        <f t="shared" si="354"/>
        <v>45586</v>
      </c>
      <c r="F7587" s="51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7148</v>
      </c>
      <c r="D7588" t="s">
        <v>7149</v>
      </c>
      <c r="E7588" s="32">
        <f t="shared" si="354"/>
        <v>45586</v>
      </c>
      <c r="F7588" s="51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7149</v>
      </c>
      <c r="D7589" t="s">
        <v>7150</v>
      </c>
      <c r="E7589" s="32">
        <f t="shared" si="354"/>
        <v>45586</v>
      </c>
      <c r="F7589" s="51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7150</v>
      </c>
      <c r="D7590" t="s">
        <v>7151</v>
      </c>
      <c r="E7590" s="32">
        <f t="shared" si="354"/>
        <v>45586</v>
      </c>
      <c r="F7590" s="51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7151</v>
      </c>
      <c r="D7591" t="s">
        <v>7152</v>
      </c>
      <c r="E7591" s="32">
        <f t="shared" si="354"/>
        <v>45586</v>
      </c>
      <c r="F7591" s="51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7152</v>
      </c>
      <c r="D7592" t="s">
        <v>7153</v>
      </c>
      <c r="E7592" s="32">
        <f t="shared" si="354"/>
        <v>45586</v>
      </c>
      <c r="F7592" s="51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7153</v>
      </c>
      <c r="D7593" t="s">
        <v>7154</v>
      </c>
      <c r="E7593" s="32">
        <f t="shared" si="354"/>
        <v>45586</v>
      </c>
      <c r="F7593" s="51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7154</v>
      </c>
      <c r="D7594" t="s">
        <v>7155</v>
      </c>
      <c r="E7594" s="32">
        <f t="shared" si="354"/>
        <v>45586</v>
      </c>
      <c r="F7594" s="51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7155</v>
      </c>
      <c r="D7595" t="s">
        <v>7156</v>
      </c>
      <c r="E7595" s="32">
        <f t="shared" si="354"/>
        <v>45586</v>
      </c>
      <c r="F7595" s="51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7156</v>
      </c>
      <c r="D7596" t="s">
        <v>7157</v>
      </c>
      <c r="E7596" s="32">
        <f t="shared" si="354"/>
        <v>45586</v>
      </c>
      <c r="F7596" s="51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7157</v>
      </c>
      <c r="D7597" t="s">
        <v>7158</v>
      </c>
      <c r="E7597" s="32">
        <f t="shared" si="354"/>
        <v>45586</v>
      </c>
      <c r="F7597" s="51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7158</v>
      </c>
      <c r="D7598" t="s">
        <v>7159</v>
      </c>
      <c r="E7598" s="32">
        <f t="shared" si="354"/>
        <v>45586</v>
      </c>
      <c r="F7598" s="51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7159</v>
      </c>
      <c r="D7599" t="s">
        <v>7160</v>
      </c>
      <c r="E7599" s="32">
        <f t="shared" si="354"/>
        <v>45586</v>
      </c>
      <c r="F7599" s="51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7160</v>
      </c>
      <c r="D7600" t="s">
        <v>7161</v>
      </c>
      <c r="E7600" s="32">
        <f t="shared" si="354"/>
        <v>45586</v>
      </c>
      <c r="F7600" s="51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7161</v>
      </c>
      <c r="D7601" t="s">
        <v>7162</v>
      </c>
      <c r="E7601" s="32">
        <f t="shared" si="354"/>
        <v>45586</v>
      </c>
      <c r="F7601" s="51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7162</v>
      </c>
      <c r="D7602" t="s">
        <v>7163</v>
      </c>
      <c r="E7602" s="32">
        <f t="shared" si="354"/>
        <v>45587</v>
      </c>
      <c r="F7602" s="51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7163</v>
      </c>
      <c r="D7603" t="s">
        <v>7164</v>
      </c>
      <c r="E7603" s="32">
        <f t="shared" si="354"/>
        <v>45587</v>
      </c>
      <c r="F7603" s="51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7164</v>
      </c>
      <c r="D7604" t="s">
        <v>7165</v>
      </c>
      <c r="E7604" s="32">
        <f t="shared" si="354"/>
        <v>45587</v>
      </c>
      <c r="F7604" s="51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7165</v>
      </c>
      <c r="D7605" t="s">
        <v>7166</v>
      </c>
      <c r="E7605" s="32">
        <f t="shared" si="354"/>
        <v>45587</v>
      </c>
      <c r="F7605" s="51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7166</v>
      </c>
      <c r="D7606" t="s">
        <v>7167</v>
      </c>
      <c r="E7606" s="32">
        <f t="shared" si="354"/>
        <v>45587</v>
      </c>
      <c r="F7606" s="51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7167</v>
      </c>
      <c r="D7607" t="s">
        <v>7168</v>
      </c>
      <c r="E7607" s="32">
        <f t="shared" si="354"/>
        <v>45587</v>
      </c>
      <c r="F7607" s="51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7168</v>
      </c>
      <c r="D7608" t="s">
        <v>7169</v>
      </c>
      <c r="E7608" s="32">
        <f t="shared" si="354"/>
        <v>45587</v>
      </c>
      <c r="F7608" s="51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7169</v>
      </c>
      <c r="D7609" t="s">
        <v>7170</v>
      </c>
      <c r="E7609" s="32">
        <f t="shared" si="354"/>
        <v>45587</v>
      </c>
      <c r="F7609" s="51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7170</v>
      </c>
      <c r="D7610" t="s">
        <v>7171</v>
      </c>
      <c r="E7610" s="32">
        <f t="shared" si="354"/>
        <v>45587</v>
      </c>
      <c r="F7610" s="51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7171</v>
      </c>
      <c r="D7611" t="s">
        <v>7172</v>
      </c>
      <c r="E7611" s="32">
        <f t="shared" si="354"/>
        <v>45587</v>
      </c>
      <c r="F7611" s="51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7172</v>
      </c>
      <c r="D7612" t="s">
        <v>7173</v>
      </c>
      <c r="E7612" s="32">
        <f t="shared" si="354"/>
        <v>45587</v>
      </c>
      <c r="F7612" s="51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7173</v>
      </c>
      <c r="D7613" t="s">
        <v>7174</v>
      </c>
      <c r="E7613" s="32">
        <f t="shared" si="354"/>
        <v>45587</v>
      </c>
      <c r="F7613" s="51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7174</v>
      </c>
      <c r="D7614" t="s">
        <v>7175</v>
      </c>
      <c r="E7614" s="32">
        <f t="shared" si="354"/>
        <v>45587</v>
      </c>
      <c r="F7614" s="51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7175</v>
      </c>
      <c r="D7615" t="s">
        <v>7176</v>
      </c>
      <c r="E7615" s="32">
        <f t="shared" si="354"/>
        <v>45587</v>
      </c>
      <c r="F7615" s="51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7176</v>
      </c>
      <c r="D7616" t="s">
        <v>7177</v>
      </c>
      <c r="E7616" s="32">
        <f t="shared" si="354"/>
        <v>45587</v>
      </c>
      <c r="F7616" s="51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7177</v>
      </c>
      <c r="D7617" t="s">
        <v>7178</v>
      </c>
      <c r="E7617" s="32">
        <f t="shared" si="354"/>
        <v>45587</v>
      </c>
      <c r="F7617" s="51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7178</v>
      </c>
      <c r="D7618" t="s">
        <v>7179</v>
      </c>
      <c r="E7618" s="32">
        <f t="shared" si="354"/>
        <v>45587</v>
      </c>
      <c r="F7618" s="51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7179</v>
      </c>
      <c r="D7619" t="s">
        <v>7180</v>
      </c>
      <c r="E7619" s="32">
        <f t="shared" si="354"/>
        <v>45587</v>
      </c>
      <c r="F7619" s="51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7180</v>
      </c>
      <c r="D7620" t="s">
        <v>7181</v>
      </c>
      <c r="E7620" s="32">
        <f t="shared" ref="E7620:E7683" si="357">DATE(MID(C7620,2,4),MID(C7620,7,2),MID(C7620,10,2))</f>
        <v>45587</v>
      </c>
      <c r="F7620" s="51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7181</v>
      </c>
      <c r="D7621" t="s">
        <v>7182</v>
      </c>
      <c r="E7621" s="32">
        <f t="shared" si="357"/>
        <v>45587</v>
      </c>
      <c r="F7621" s="51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7182</v>
      </c>
      <c r="D7622" t="s">
        <v>7183</v>
      </c>
      <c r="E7622" s="32">
        <f t="shared" si="357"/>
        <v>45587</v>
      </c>
      <c r="F7622" s="51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7183</v>
      </c>
      <c r="D7623" t="s">
        <v>7184</v>
      </c>
      <c r="E7623" s="32">
        <f t="shared" si="357"/>
        <v>45587</v>
      </c>
      <c r="F7623" s="51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7184</v>
      </c>
      <c r="D7624" t="s">
        <v>7185</v>
      </c>
      <c r="E7624" s="32">
        <f t="shared" si="357"/>
        <v>45587</v>
      </c>
      <c r="F7624" s="51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7185</v>
      </c>
      <c r="D7625" t="s">
        <v>7186</v>
      </c>
      <c r="E7625" s="32">
        <f t="shared" si="357"/>
        <v>45587</v>
      </c>
      <c r="F7625" s="51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7186</v>
      </c>
      <c r="D7626" t="s">
        <v>7187</v>
      </c>
      <c r="E7626" s="32">
        <f t="shared" si="357"/>
        <v>45587</v>
      </c>
      <c r="F7626" s="51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7187</v>
      </c>
      <c r="D7627" t="s">
        <v>7188</v>
      </c>
      <c r="E7627" s="32">
        <f t="shared" si="357"/>
        <v>45587</v>
      </c>
      <c r="F7627" s="51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7188</v>
      </c>
      <c r="D7628" t="s">
        <v>7189</v>
      </c>
      <c r="E7628" s="32">
        <f t="shared" si="357"/>
        <v>45587</v>
      </c>
      <c r="F7628" s="51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7189</v>
      </c>
      <c r="D7629" t="s">
        <v>7190</v>
      </c>
      <c r="E7629" s="32">
        <f t="shared" si="357"/>
        <v>45587</v>
      </c>
      <c r="F7629" s="51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7190</v>
      </c>
      <c r="D7630" t="s">
        <v>7191</v>
      </c>
      <c r="E7630" s="32">
        <f t="shared" si="357"/>
        <v>45587</v>
      </c>
      <c r="F7630" s="51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7191</v>
      </c>
      <c r="D7631" t="s">
        <v>7192</v>
      </c>
      <c r="E7631" s="32">
        <f t="shared" si="357"/>
        <v>45587</v>
      </c>
      <c r="F7631" s="51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7192</v>
      </c>
      <c r="D7632" t="s">
        <v>7193</v>
      </c>
      <c r="E7632" s="32">
        <f t="shared" si="357"/>
        <v>45587</v>
      </c>
      <c r="F7632" s="51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7193</v>
      </c>
      <c r="D7633" t="s">
        <v>7194</v>
      </c>
      <c r="E7633" s="32">
        <f t="shared" si="357"/>
        <v>45587</v>
      </c>
      <c r="F7633" s="51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7194</v>
      </c>
      <c r="D7634" t="s">
        <v>7195</v>
      </c>
      <c r="E7634" s="32">
        <f t="shared" si="357"/>
        <v>45587</v>
      </c>
      <c r="F7634" s="51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7195</v>
      </c>
      <c r="D7635" t="s">
        <v>7196</v>
      </c>
      <c r="E7635" s="32">
        <f t="shared" si="357"/>
        <v>45587</v>
      </c>
      <c r="F7635" s="51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7196</v>
      </c>
      <c r="D7636" t="s">
        <v>7197</v>
      </c>
      <c r="E7636" s="32">
        <f t="shared" si="357"/>
        <v>45587</v>
      </c>
      <c r="F7636" s="51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7197</v>
      </c>
      <c r="D7637" t="s">
        <v>7198</v>
      </c>
      <c r="E7637" s="32">
        <f t="shared" si="357"/>
        <v>45587</v>
      </c>
      <c r="F7637" s="51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7198</v>
      </c>
      <c r="D7638" t="s">
        <v>7199</v>
      </c>
      <c r="E7638" s="32">
        <f t="shared" si="357"/>
        <v>45587</v>
      </c>
      <c r="F7638" s="51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7199</v>
      </c>
      <c r="D7639" t="s">
        <v>7200</v>
      </c>
      <c r="E7639" s="32">
        <f t="shared" si="357"/>
        <v>45587</v>
      </c>
      <c r="F7639" s="51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7200</v>
      </c>
      <c r="D7640" t="s">
        <v>7201</v>
      </c>
      <c r="E7640" s="32">
        <f t="shared" si="357"/>
        <v>45587</v>
      </c>
      <c r="F7640" s="51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7201</v>
      </c>
      <c r="D7641" t="s">
        <v>7202</v>
      </c>
      <c r="E7641" s="32">
        <f t="shared" si="357"/>
        <v>45587</v>
      </c>
      <c r="F7641" s="51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7202</v>
      </c>
      <c r="D7642" t="s">
        <v>7203</v>
      </c>
      <c r="E7642" s="32">
        <f t="shared" si="357"/>
        <v>45587</v>
      </c>
      <c r="F7642" s="51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7203</v>
      </c>
      <c r="D7643" t="s">
        <v>7204</v>
      </c>
      <c r="E7643" s="32">
        <f t="shared" si="357"/>
        <v>45587</v>
      </c>
      <c r="F7643" s="51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7204</v>
      </c>
      <c r="D7644" t="s">
        <v>7205</v>
      </c>
      <c r="E7644" s="32">
        <f t="shared" si="357"/>
        <v>45587</v>
      </c>
      <c r="F7644" s="51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7205</v>
      </c>
      <c r="D7645" t="s">
        <v>7206</v>
      </c>
      <c r="E7645" s="32">
        <f t="shared" si="357"/>
        <v>45587</v>
      </c>
      <c r="F7645" s="51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7206</v>
      </c>
      <c r="D7646" t="s">
        <v>7207</v>
      </c>
      <c r="E7646" s="32">
        <f t="shared" si="357"/>
        <v>45587</v>
      </c>
      <c r="F7646" s="51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7207</v>
      </c>
      <c r="D7647" t="s">
        <v>7208</v>
      </c>
      <c r="E7647" s="32">
        <f t="shared" si="357"/>
        <v>45587</v>
      </c>
      <c r="F7647" s="51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7208</v>
      </c>
      <c r="D7648" t="s">
        <v>7209</v>
      </c>
      <c r="E7648" s="32">
        <f t="shared" si="357"/>
        <v>45587</v>
      </c>
      <c r="F7648" s="51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7209</v>
      </c>
      <c r="D7649" t="s">
        <v>7210</v>
      </c>
      <c r="E7649" s="32">
        <f t="shared" si="357"/>
        <v>45587</v>
      </c>
      <c r="F7649" s="51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7210</v>
      </c>
      <c r="D7650" t="s">
        <v>7211</v>
      </c>
      <c r="E7650" s="32">
        <f t="shared" si="357"/>
        <v>45588</v>
      </c>
      <c r="F7650" s="51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7211</v>
      </c>
      <c r="D7651" t="s">
        <v>7212</v>
      </c>
      <c r="E7651" s="32">
        <f t="shared" si="357"/>
        <v>45588</v>
      </c>
      <c r="F7651" s="51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7212</v>
      </c>
      <c r="D7652" t="s">
        <v>7213</v>
      </c>
      <c r="E7652" s="32">
        <f t="shared" si="357"/>
        <v>45588</v>
      </c>
      <c r="F7652" s="51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7213</v>
      </c>
      <c r="D7653" t="s">
        <v>7214</v>
      </c>
      <c r="E7653" s="32">
        <f t="shared" si="357"/>
        <v>45588</v>
      </c>
      <c r="F7653" s="51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7214</v>
      </c>
      <c r="D7654" t="s">
        <v>7215</v>
      </c>
      <c r="E7654" s="32">
        <f t="shared" si="357"/>
        <v>45588</v>
      </c>
      <c r="F7654" s="51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7215</v>
      </c>
      <c r="D7655" t="s">
        <v>7216</v>
      </c>
      <c r="E7655" s="32">
        <f t="shared" si="357"/>
        <v>45588</v>
      </c>
      <c r="F7655" s="51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7216</v>
      </c>
      <c r="D7656" t="s">
        <v>7217</v>
      </c>
      <c r="E7656" s="32">
        <f t="shared" si="357"/>
        <v>45588</v>
      </c>
      <c r="F7656" s="51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7217</v>
      </c>
      <c r="D7657" t="s">
        <v>7218</v>
      </c>
      <c r="E7657" s="32">
        <f t="shared" si="357"/>
        <v>45588</v>
      </c>
      <c r="F7657" s="51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7218</v>
      </c>
      <c r="D7658" t="s">
        <v>7219</v>
      </c>
      <c r="E7658" s="32">
        <f t="shared" si="357"/>
        <v>45588</v>
      </c>
      <c r="F7658" s="51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7219</v>
      </c>
      <c r="D7659" t="s">
        <v>7220</v>
      </c>
      <c r="E7659" s="32">
        <f t="shared" si="357"/>
        <v>45588</v>
      </c>
      <c r="F7659" s="51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7220</v>
      </c>
      <c r="D7660" t="s">
        <v>7221</v>
      </c>
      <c r="E7660" s="32">
        <f t="shared" si="357"/>
        <v>45588</v>
      </c>
      <c r="F7660" s="51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7221</v>
      </c>
      <c r="D7661" t="s">
        <v>7222</v>
      </c>
      <c r="E7661" s="32">
        <f t="shared" si="357"/>
        <v>45588</v>
      </c>
      <c r="F7661" s="51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7222</v>
      </c>
      <c r="D7662" t="s">
        <v>7223</v>
      </c>
      <c r="E7662" s="32">
        <f t="shared" si="357"/>
        <v>45588</v>
      </c>
      <c r="F7662" s="51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7223</v>
      </c>
      <c r="D7663" t="s">
        <v>7224</v>
      </c>
      <c r="E7663" s="32">
        <f t="shared" si="357"/>
        <v>45588</v>
      </c>
      <c r="F7663" s="51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7224</v>
      </c>
      <c r="D7664" t="s">
        <v>7225</v>
      </c>
      <c r="E7664" s="32">
        <f t="shared" si="357"/>
        <v>45588</v>
      </c>
      <c r="F7664" s="51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7225</v>
      </c>
      <c r="D7665" t="s">
        <v>7226</v>
      </c>
      <c r="E7665" s="32">
        <f t="shared" si="357"/>
        <v>45588</v>
      </c>
      <c r="F7665" s="51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7226</v>
      </c>
      <c r="D7666" t="s">
        <v>7227</v>
      </c>
      <c r="E7666" s="32">
        <f t="shared" si="357"/>
        <v>45588</v>
      </c>
      <c r="F7666" s="51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7227</v>
      </c>
      <c r="D7667" t="s">
        <v>7228</v>
      </c>
      <c r="E7667" s="32">
        <f t="shared" si="357"/>
        <v>45588</v>
      </c>
      <c r="F7667" s="51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7228</v>
      </c>
      <c r="D7668" t="s">
        <v>7229</v>
      </c>
      <c r="E7668" s="32">
        <f t="shared" si="357"/>
        <v>45588</v>
      </c>
      <c r="F7668" s="51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7229</v>
      </c>
      <c r="D7669" t="s">
        <v>7230</v>
      </c>
      <c r="E7669" s="32">
        <f t="shared" si="357"/>
        <v>45588</v>
      </c>
      <c r="F7669" s="51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7230</v>
      </c>
      <c r="D7670" t="s">
        <v>7231</v>
      </c>
      <c r="E7670" s="32">
        <f t="shared" si="357"/>
        <v>45588</v>
      </c>
      <c r="F7670" s="51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7231</v>
      </c>
      <c r="D7671" t="s">
        <v>7232</v>
      </c>
      <c r="E7671" s="32">
        <f t="shared" si="357"/>
        <v>45588</v>
      </c>
      <c r="F7671" s="51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7232</v>
      </c>
      <c r="D7672" t="s">
        <v>7233</v>
      </c>
      <c r="E7672" s="32">
        <f t="shared" si="357"/>
        <v>45588</v>
      </c>
      <c r="F7672" s="51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7233</v>
      </c>
      <c r="D7673" t="s">
        <v>7234</v>
      </c>
      <c r="E7673" s="32">
        <f t="shared" si="357"/>
        <v>45588</v>
      </c>
      <c r="F7673" s="51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7234</v>
      </c>
      <c r="D7674" t="s">
        <v>7235</v>
      </c>
      <c r="E7674" s="32">
        <f t="shared" si="357"/>
        <v>45588</v>
      </c>
      <c r="F7674" s="51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7235</v>
      </c>
      <c r="D7675" t="s">
        <v>7236</v>
      </c>
      <c r="E7675" s="32">
        <f t="shared" si="357"/>
        <v>45588</v>
      </c>
      <c r="F7675" s="51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7236</v>
      </c>
      <c r="D7676" t="s">
        <v>7237</v>
      </c>
      <c r="E7676" s="32">
        <f t="shared" si="357"/>
        <v>45588</v>
      </c>
      <c r="F7676" s="51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7237</v>
      </c>
      <c r="D7677" t="s">
        <v>7238</v>
      </c>
      <c r="E7677" s="32">
        <f t="shared" si="357"/>
        <v>45588</v>
      </c>
      <c r="F7677" s="51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7238</v>
      </c>
      <c r="D7678" t="s">
        <v>7239</v>
      </c>
      <c r="E7678" s="32">
        <f t="shared" si="357"/>
        <v>45588</v>
      </c>
      <c r="F7678" s="51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7239</v>
      </c>
      <c r="D7679" t="s">
        <v>7240</v>
      </c>
      <c r="E7679" s="32">
        <f t="shared" si="357"/>
        <v>45588</v>
      </c>
      <c r="F7679" s="51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7240</v>
      </c>
      <c r="D7680" t="s">
        <v>7241</v>
      </c>
      <c r="E7680" s="32">
        <f t="shared" si="357"/>
        <v>45588</v>
      </c>
      <c r="F7680" s="51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7241</v>
      </c>
      <c r="D7681" t="s">
        <v>7242</v>
      </c>
      <c r="E7681" s="32">
        <f t="shared" si="357"/>
        <v>45588</v>
      </c>
      <c r="F7681" s="51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7242</v>
      </c>
      <c r="D7682" t="s">
        <v>7243</v>
      </c>
      <c r="E7682" s="32">
        <f t="shared" si="357"/>
        <v>45588</v>
      </c>
      <c r="F7682" s="51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7243</v>
      </c>
      <c r="D7683" t="s">
        <v>7244</v>
      </c>
      <c r="E7683" s="32">
        <f t="shared" si="357"/>
        <v>45588</v>
      </c>
      <c r="F7683" s="51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7244</v>
      </c>
      <c r="D7684" t="s">
        <v>7245</v>
      </c>
      <c r="E7684" s="32">
        <f t="shared" ref="E7684:E7747" si="360">DATE(MID(C7684,2,4),MID(C7684,7,2),MID(C7684,10,2))</f>
        <v>45588</v>
      </c>
      <c r="F7684" s="51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7245</v>
      </c>
      <c r="D7685" t="s">
        <v>7246</v>
      </c>
      <c r="E7685" s="32">
        <f t="shared" si="360"/>
        <v>45588</v>
      </c>
      <c r="F7685" s="51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7246</v>
      </c>
      <c r="D7686" t="s">
        <v>7247</v>
      </c>
      <c r="E7686" s="32">
        <f t="shared" si="360"/>
        <v>45588</v>
      </c>
      <c r="F7686" s="51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7247</v>
      </c>
      <c r="D7687" t="s">
        <v>7248</v>
      </c>
      <c r="E7687" s="32">
        <f t="shared" si="360"/>
        <v>45588</v>
      </c>
      <c r="F7687" s="51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7248</v>
      </c>
      <c r="D7688" t="s">
        <v>7249</v>
      </c>
      <c r="E7688" s="32">
        <f t="shared" si="360"/>
        <v>45588</v>
      </c>
      <c r="F7688" s="51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7249</v>
      </c>
      <c r="D7689" t="s">
        <v>7250</v>
      </c>
      <c r="E7689" s="32">
        <f t="shared" si="360"/>
        <v>45588</v>
      </c>
      <c r="F7689" s="51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7250</v>
      </c>
      <c r="D7690" t="s">
        <v>7251</v>
      </c>
      <c r="E7690" s="32">
        <f t="shared" si="360"/>
        <v>45588</v>
      </c>
      <c r="F7690" s="51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7251</v>
      </c>
      <c r="D7691" t="s">
        <v>7252</v>
      </c>
      <c r="E7691" s="32">
        <f t="shared" si="360"/>
        <v>45588</v>
      </c>
      <c r="F7691" s="51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7252</v>
      </c>
      <c r="D7692" t="s">
        <v>7253</v>
      </c>
      <c r="E7692" s="32">
        <f t="shared" si="360"/>
        <v>45588</v>
      </c>
      <c r="F7692" s="51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7253</v>
      </c>
      <c r="D7693" t="s">
        <v>7254</v>
      </c>
      <c r="E7693" s="32">
        <f t="shared" si="360"/>
        <v>45588</v>
      </c>
      <c r="F7693" s="51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7254</v>
      </c>
      <c r="D7694" t="s">
        <v>7255</v>
      </c>
      <c r="E7694" s="32">
        <f t="shared" si="360"/>
        <v>45588</v>
      </c>
      <c r="F7694" s="51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7255</v>
      </c>
      <c r="D7695" t="s">
        <v>7256</v>
      </c>
      <c r="E7695" s="32">
        <f t="shared" si="360"/>
        <v>45588</v>
      </c>
      <c r="F7695" s="51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7256</v>
      </c>
      <c r="D7696" t="s">
        <v>7257</v>
      </c>
      <c r="E7696" s="32">
        <f t="shared" si="360"/>
        <v>45588</v>
      </c>
      <c r="F7696" s="51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7257</v>
      </c>
      <c r="D7697" t="s">
        <v>7258</v>
      </c>
      <c r="E7697" s="32">
        <f t="shared" si="360"/>
        <v>45588</v>
      </c>
      <c r="F7697" s="51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7258</v>
      </c>
      <c r="D7698" t="s">
        <v>7259</v>
      </c>
      <c r="E7698" s="32">
        <f t="shared" si="360"/>
        <v>45589</v>
      </c>
      <c r="F7698" s="51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7259</v>
      </c>
      <c r="D7699" t="s">
        <v>7260</v>
      </c>
      <c r="E7699" s="32">
        <f t="shared" si="360"/>
        <v>45589</v>
      </c>
      <c r="F7699" s="51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7260</v>
      </c>
      <c r="D7700" t="s">
        <v>7261</v>
      </c>
      <c r="E7700" s="32">
        <f t="shared" si="360"/>
        <v>45589</v>
      </c>
      <c r="F7700" s="51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7261</v>
      </c>
      <c r="D7701" t="s">
        <v>7262</v>
      </c>
      <c r="E7701" s="32">
        <f t="shared" si="360"/>
        <v>45589</v>
      </c>
      <c r="F7701" s="51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7262</v>
      </c>
      <c r="D7702" t="s">
        <v>7263</v>
      </c>
      <c r="E7702" s="32">
        <f t="shared" si="360"/>
        <v>45589</v>
      </c>
      <c r="F7702" s="51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7263</v>
      </c>
      <c r="D7703" t="s">
        <v>7264</v>
      </c>
      <c r="E7703" s="32">
        <f t="shared" si="360"/>
        <v>45589</v>
      </c>
      <c r="F7703" s="51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7264</v>
      </c>
      <c r="D7704" t="s">
        <v>7265</v>
      </c>
      <c r="E7704" s="32">
        <f t="shared" si="360"/>
        <v>45589</v>
      </c>
      <c r="F7704" s="51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7265</v>
      </c>
      <c r="D7705" t="s">
        <v>7266</v>
      </c>
      <c r="E7705" s="32">
        <f t="shared" si="360"/>
        <v>45589</v>
      </c>
      <c r="F7705" s="51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7266</v>
      </c>
      <c r="D7706" t="s">
        <v>7267</v>
      </c>
      <c r="E7706" s="32">
        <f t="shared" si="360"/>
        <v>45589</v>
      </c>
      <c r="F7706" s="51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7267</v>
      </c>
      <c r="D7707" t="s">
        <v>7268</v>
      </c>
      <c r="E7707" s="32">
        <f t="shared" si="360"/>
        <v>45589</v>
      </c>
      <c r="F7707" s="51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7268</v>
      </c>
      <c r="D7708" t="s">
        <v>7269</v>
      </c>
      <c r="E7708" s="32">
        <f t="shared" si="360"/>
        <v>45589</v>
      </c>
      <c r="F7708" s="51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7269</v>
      </c>
      <c r="D7709" t="s">
        <v>7270</v>
      </c>
      <c r="E7709" s="32">
        <f t="shared" si="360"/>
        <v>45589</v>
      </c>
      <c r="F7709" s="51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7270</v>
      </c>
      <c r="D7710" t="s">
        <v>7271</v>
      </c>
      <c r="E7710" s="32">
        <f t="shared" si="360"/>
        <v>45589</v>
      </c>
      <c r="F7710" s="51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7271</v>
      </c>
      <c r="D7711" t="s">
        <v>7272</v>
      </c>
      <c r="E7711" s="32">
        <f t="shared" si="360"/>
        <v>45589</v>
      </c>
      <c r="F7711" s="51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7272</v>
      </c>
      <c r="D7712" t="s">
        <v>7273</v>
      </c>
      <c r="E7712" s="32">
        <f t="shared" si="360"/>
        <v>45589</v>
      </c>
      <c r="F7712" s="51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7273</v>
      </c>
      <c r="D7713" t="s">
        <v>7274</v>
      </c>
      <c r="E7713" s="32">
        <f t="shared" si="360"/>
        <v>45589</v>
      </c>
      <c r="F7713" s="51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7274</v>
      </c>
      <c r="D7714" t="s">
        <v>7275</v>
      </c>
      <c r="E7714" s="32">
        <f t="shared" si="360"/>
        <v>45589</v>
      </c>
      <c r="F7714" s="51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7275</v>
      </c>
      <c r="D7715" t="s">
        <v>7276</v>
      </c>
      <c r="E7715" s="32">
        <f t="shared" si="360"/>
        <v>45589</v>
      </c>
      <c r="F7715" s="51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7276</v>
      </c>
      <c r="D7716" t="s">
        <v>7277</v>
      </c>
      <c r="E7716" s="32">
        <f t="shared" si="360"/>
        <v>45589</v>
      </c>
      <c r="F7716" s="51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7277</v>
      </c>
      <c r="D7717" t="s">
        <v>7278</v>
      </c>
      <c r="E7717" s="32">
        <f t="shared" si="360"/>
        <v>45589</v>
      </c>
      <c r="F7717" s="51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7278</v>
      </c>
      <c r="D7718" t="s">
        <v>7279</v>
      </c>
      <c r="E7718" s="32">
        <f t="shared" si="360"/>
        <v>45589</v>
      </c>
      <c r="F7718" s="51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7279</v>
      </c>
      <c r="D7719" t="s">
        <v>7280</v>
      </c>
      <c r="E7719" s="32">
        <f t="shared" si="360"/>
        <v>45589</v>
      </c>
      <c r="F7719" s="51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7280</v>
      </c>
      <c r="D7720" t="s">
        <v>7281</v>
      </c>
      <c r="E7720" s="32">
        <f t="shared" si="360"/>
        <v>45589</v>
      </c>
      <c r="F7720" s="51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7281</v>
      </c>
      <c r="D7721" t="s">
        <v>7282</v>
      </c>
      <c r="E7721" s="32">
        <f t="shared" si="360"/>
        <v>45589</v>
      </c>
      <c r="F7721" s="51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7282</v>
      </c>
      <c r="D7722" t="s">
        <v>7283</v>
      </c>
      <c r="E7722" s="32">
        <f t="shared" si="360"/>
        <v>45589</v>
      </c>
      <c r="F7722" s="51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7283</v>
      </c>
      <c r="D7723" t="s">
        <v>7284</v>
      </c>
      <c r="E7723" s="32">
        <f t="shared" si="360"/>
        <v>45589</v>
      </c>
      <c r="F7723" s="51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7284</v>
      </c>
      <c r="D7724" t="s">
        <v>7285</v>
      </c>
      <c r="E7724" s="32">
        <f t="shared" si="360"/>
        <v>45589</v>
      </c>
      <c r="F7724" s="51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7285</v>
      </c>
      <c r="D7725" t="s">
        <v>7286</v>
      </c>
      <c r="E7725" s="32">
        <f t="shared" si="360"/>
        <v>45589</v>
      </c>
      <c r="F7725" s="51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7286</v>
      </c>
      <c r="D7726" t="s">
        <v>7287</v>
      </c>
      <c r="E7726" s="32">
        <f t="shared" si="360"/>
        <v>45589</v>
      </c>
      <c r="F7726" s="51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7287</v>
      </c>
      <c r="D7727" t="s">
        <v>7288</v>
      </c>
      <c r="E7727" s="32">
        <f t="shared" si="360"/>
        <v>45589</v>
      </c>
      <c r="F7727" s="51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7288</v>
      </c>
      <c r="D7728" t="s">
        <v>7289</v>
      </c>
      <c r="E7728" s="32">
        <f t="shared" si="360"/>
        <v>45589</v>
      </c>
      <c r="F7728" s="51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7289</v>
      </c>
      <c r="D7729" t="s">
        <v>7290</v>
      </c>
      <c r="E7729" s="32">
        <f t="shared" si="360"/>
        <v>45589</v>
      </c>
      <c r="F7729" s="51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7290</v>
      </c>
      <c r="D7730" t="s">
        <v>7291</v>
      </c>
      <c r="E7730" s="32">
        <f t="shared" si="360"/>
        <v>45589</v>
      </c>
      <c r="F7730" s="51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7291</v>
      </c>
      <c r="D7731" t="s">
        <v>7292</v>
      </c>
      <c r="E7731" s="32">
        <f t="shared" si="360"/>
        <v>45589</v>
      </c>
      <c r="F7731" s="51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7292</v>
      </c>
      <c r="D7732" t="s">
        <v>7293</v>
      </c>
      <c r="E7732" s="32">
        <f t="shared" si="360"/>
        <v>45589</v>
      </c>
      <c r="F7732" s="51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7293</v>
      </c>
      <c r="D7733" t="s">
        <v>7294</v>
      </c>
      <c r="E7733" s="32">
        <f t="shared" si="360"/>
        <v>45589</v>
      </c>
      <c r="F7733" s="51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7294</v>
      </c>
      <c r="D7734" t="s">
        <v>7295</v>
      </c>
      <c r="E7734" s="32">
        <f t="shared" si="360"/>
        <v>45589</v>
      </c>
      <c r="F7734" s="51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7295</v>
      </c>
      <c r="D7735" t="s">
        <v>7296</v>
      </c>
      <c r="E7735" s="32">
        <f t="shared" si="360"/>
        <v>45589</v>
      </c>
      <c r="F7735" s="51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7296</v>
      </c>
      <c r="D7736" t="s">
        <v>7297</v>
      </c>
      <c r="E7736" s="32">
        <f t="shared" si="360"/>
        <v>45589</v>
      </c>
      <c r="F7736" s="51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7297</v>
      </c>
      <c r="D7737" t="s">
        <v>7298</v>
      </c>
      <c r="E7737" s="32">
        <f t="shared" si="360"/>
        <v>45589</v>
      </c>
      <c r="F7737" s="51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7298</v>
      </c>
      <c r="D7738" t="s">
        <v>7299</v>
      </c>
      <c r="E7738" s="32">
        <f t="shared" si="360"/>
        <v>45589</v>
      </c>
      <c r="F7738" s="51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7299</v>
      </c>
      <c r="D7739" t="s">
        <v>7300</v>
      </c>
      <c r="E7739" s="32">
        <f t="shared" si="360"/>
        <v>45589</v>
      </c>
      <c r="F7739" s="51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7300</v>
      </c>
      <c r="D7740" t="s">
        <v>7301</v>
      </c>
      <c r="E7740" s="32">
        <f t="shared" si="360"/>
        <v>45589</v>
      </c>
      <c r="F7740" s="51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7301</v>
      </c>
      <c r="D7741" t="s">
        <v>7302</v>
      </c>
      <c r="E7741" s="32">
        <f t="shared" si="360"/>
        <v>45589</v>
      </c>
      <c r="F7741" s="51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7302</v>
      </c>
      <c r="D7742" t="s">
        <v>7303</v>
      </c>
      <c r="E7742" s="32">
        <f t="shared" si="360"/>
        <v>45589</v>
      </c>
      <c r="F7742" s="51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7303</v>
      </c>
      <c r="D7743" t="s">
        <v>7304</v>
      </c>
      <c r="E7743" s="32">
        <f t="shared" si="360"/>
        <v>45589</v>
      </c>
      <c r="F7743" s="51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7304</v>
      </c>
      <c r="D7744" t="s">
        <v>7305</v>
      </c>
      <c r="E7744" s="32">
        <f t="shared" si="360"/>
        <v>45589</v>
      </c>
      <c r="F7744" s="51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7305</v>
      </c>
      <c r="D7745" t="s">
        <v>7306</v>
      </c>
      <c r="E7745" s="32">
        <f t="shared" si="360"/>
        <v>45589</v>
      </c>
      <c r="F7745" s="51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7306</v>
      </c>
      <c r="D7746" t="s">
        <v>7307</v>
      </c>
      <c r="E7746" s="32">
        <f t="shared" si="360"/>
        <v>45590</v>
      </c>
      <c r="F7746" s="51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7307</v>
      </c>
      <c r="D7747" t="s">
        <v>7308</v>
      </c>
      <c r="E7747" s="32">
        <f t="shared" si="360"/>
        <v>45590</v>
      </c>
      <c r="F7747" s="51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7308</v>
      </c>
      <c r="D7748" t="s">
        <v>7309</v>
      </c>
      <c r="E7748" s="32">
        <f t="shared" ref="E7748:E7811" si="363">DATE(MID(C7748,2,4),MID(C7748,7,2),MID(C7748,10,2))</f>
        <v>45590</v>
      </c>
      <c r="F7748" s="51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7309</v>
      </c>
      <c r="D7749" t="s">
        <v>7310</v>
      </c>
      <c r="E7749" s="32">
        <f t="shared" si="363"/>
        <v>45590</v>
      </c>
      <c r="F7749" s="51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7310</v>
      </c>
      <c r="D7750" t="s">
        <v>7311</v>
      </c>
      <c r="E7750" s="32">
        <f t="shared" si="363"/>
        <v>45590</v>
      </c>
      <c r="F7750" s="51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7311</v>
      </c>
      <c r="D7751" t="s">
        <v>7312</v>
      </c>
      <c r="E7751" s="32">
        <f t="shared" si="363"/>
        <v>45590</v>
      </c>
      <c r="F7751" s="51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7312</v>
      </c>
      <c r="D7752" t="s">
        <v>7313</v>
      </c>
      <c r="E7752" s="32">
        <f t="shared" si="363"/>
        <v>45590</v>
      </c>
      <c r="F7752" s="51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7313</v>
      </c>
      <c r="D7753" t="s">
        <v>7314</v>
      </c>
      <c r="E7753" s="32">
        <f t="shared" si="363"/>
        <v>45590</v>
      </c>
      <c r="F7753" s="51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7314</v>
      </c>
      <c r="D7754" t="s">
        <v>7315</v>
      </c>
      <c r="E7754" s="32">
        <f t="shared" si="363"/>
        <v>45590</v>
      </c>
      <c r="F7754" s="51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7315</v>
      </c>
      <c r="D7755" t="s">
        <v>7316</v>
      </c>
      <c r="E7755" s="32">
        <f t="shared" si="363"/>
        <v>45590</v>
      </c>
      <c r="F7755" s="51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7316</v>
      </c>
      <c r="D7756" t="s">
        <v>7317</v>
      </c>
      <c r="E7756" s="32">
        <f t="shared" si="363"/>
        <v>45590</v>
      </c>
      <c r="F7756" s="51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7317</v>
      </c>
      <c r="D7757" t="s">
        <v>7318</v>
      </c>
      <c r="E7757" s="32">
        <f t="shared" si="363"/>
        <v>45590</v>
      </c>
      <c r="F7757" s="51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7318</v>
      </c>
      <c r="D7758" t="s">
        <v>7319</v>
      </c>
      <c r="E7758" s="32">
        <f t="shared" si="363"/>
        <v>45590</v>
      </c>
      <c r="F7758" s="51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7319</v>
      </c>
      <c r="D7759" t="s">
        <v>7320</v>
      </c>
      <c r="E7759" s="32">
        <f t="shared" si="363"/>
        <v>45590</v>
      </c>
      <c r="F7759" s="51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7320</v>
      </c>
      <c r="D7760" t="s">
        <v>7321</v>
      </c>
      <c r="E7760" s="32">
        <f t="shared" si="363"/>
        <v>45590</v>
      </c>
      <c r="F7760" s="51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7321</v>
      </c>
      <c r="D7761" t="s">
        <v>7322</v>
      </c>
      <c r="E7761" s="32">
        <f t="shared" si="363"/>
        <v>45590</v>
      </c>
      <c r="F7761" s="51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7322</v>
      </c>
      <c r="D7762" t="s">
        <v>7323</v>
      </c>
      <c r="E7762" s="32">
        <f t="shared" si="363"/>
        <v>45590</v>
      </c>
      <c r="F7762" s="51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7323</v>
      </c>
      <c r="D7763" t="s">
        <v>7324</v>
      </c>
      <c r="E7763" s="32">
        <f t="shared" si="363"/>
        <v>45590</v>
      </c>
      <c r="F7763" s="51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7324</v>
      </c>
      <c r="D7764" t="s">
        <v>7325</v>
      </c>
      <c r="E7764" s="32">
        <f t="shared" si="363"/>
        <v>45590</v>
      </c>
      <c r="F7764" s="51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7325</v>
      </c>
      <c r="D7765" t="s">
        <v>7326</v>
      </c>
      <c r="E7765" s="32">
        <f t="shared" si="363"/>
        <v>45590</v>
      </c>
      <c r="F7765" s="51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7326</v>
      </c>
      <c r="D7766" t="s">
        <v>7327</v>
      </c>
      <c r="E7766" s="32">
        <f t="shared" si="363"/>
        <v>45590</v>
      </c>
      <c r="F7766" s="51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7327</v>
      </c>
      <c r="D7767" t="s">
        <v>7328</v>
      </c>
      <c r="E7767" s="32">
        <f t="shared" si="363"/>
        <v>45590</v>
      </c>
      <c r="F7767" s="51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7328</v>
      </c>
      <c r="D7768" t="s">
        <v>7329</v>
      </c>
      <c r="E7768" s="32">
        <f t="shared" si="363"/>
        <v>45590</v>
      </c>
      <c r="F7768" s="51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7329</v>
      </c>
      <c r="D7769" t="s">
        <v>7330</v>
      </c>
      <c r="E7769" s="32">
        <f t="shared" si="363"/>
        <v>45590</v>
      </c>
      <c r="F7769" s="51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7330</v>
      </c>
      <c r="D7770" t="s">
        <v>7331</v>
      </c>
      <c r="E7770" s="32">
        <f t="shared" si="363"/>
        <v>45590</v>
      </c>
      <c r="F7770" s="51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7331</v>
      </c>
      <c r="D7771" t="s">
        <v>7332</v>
      </c>
      <c r="E7771" s="32">
        <f t="shared" si="363"/>
        <v>45590</v>
      </c>
      <c r="F7771" s="51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7332</v>
      </c>
      <c r="D7772" t="s">
        <v>7333</v>
      </c>
      <c r="E7772" s="32">
        <f t="shared" si="363"/>
        <v>45590</v>
      </c>
      <c r="F7772" s="51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7333</v>
      </c>
      <c r="D7773" t="s">
        <v>7334</v>
      </c>
      <c r="E7773" s="32">
        <f t="shared" si="363"/>
        <v>45590</v>
      </c>
      <c r="F7773" s="51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7334</v>
      </c>
      <c r="D7774" t="s">
        <v>7335</v>
      </c>
      <c r="E7774" s="32">
        <f t="shared" si="363"/>
        <v>45590</v>
      </c>
      <c r="F7774" s="51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7335</v>
      </c>
      <c r="D7775" t="s">
        <v>7336</v>
      </c>
      <c r="E7775" s="32">
        <f t="shared" si="363"/>
        <v>45590</v>
      </c>
      <c r="F7775" s="51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7336</v>
      </c>
      <c r="D7776" t="s">
        <v>7337</v>
      </c>
      <c r="E7776" s="32">
        <f t="shared" si="363"/>
        <v>45590</v>
      </c>
      <c r="F7776" s="51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7337</v>
      </c>
      <c r="D7777" t="s">
        <v>7338</v>
      </c>
      <c r="E7777" s="32">
        <f t="shared" si="363"/>
        <v>45590</v>
      </c>
      <c r="F7777" s="51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7338</v>
      </c>
      <c r="D7778" t="s">
        <v>7339</v>
      </c>
      <c r="E7778" s="32">
        <f t="shared" si="363"/>
        <v>45590</v>
      </c>
      <c r="F7778" s="51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7339</v>
      </c>
      <c r="D7779" t="s">
        <v>7340</v>
      </c>
      <c r="E7779" s="32">
        <f t="shared" si="363"/>
        <v>45590</v>
      </c>
      <c r="F7779" s="51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7340</v>
      </c>
      <c r="D7780" t="s">
        <v>7341</v>
      </c>
      <c r="E7780" s="32">
        <f t="shared" si="363"/>
        <v>45590</v>
      </c>
      <c r="F7780" s="51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7341</v>
      </c>
      <c r="D7781" t="s">
        <v>7342</v>
      </c>
      <c r="E7781" s="32">
        <f t="shared" si="363"/>
        <v>45590</v>
      </c>
      <c r="F7781" s="51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7342</v>
      </c>
      <c r="D7782" t="s">
        <v>7343</v>
      </c>
      <c r="E7782" s="32">
        <f t="shared" si="363"/>
        <v>45590</v>
      </c>
      <c r="F7782" s="51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7343</v>
      </c>
      <c r="D7783" t="s">
        <v>7344</v>
      </c>
      <c r="E7783" s="32">
        <f t="shared" si="363"/>
        <v>45590</v>
      </c>
      <c r="F7783" s="51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7344</v>
      </c>
      <c r="D7784" t="s">
        <v>7345</v>
      </c>
      <c r="E7784" s="32">
        <f t="shared" si="363"/>
        <v>45590</v>
      </c>
      <c r="F7784" s="51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7345</v>
      </c>
      <c r="D7785" t="s">
        <v>7346</v>
      </c>
      <c r="E7785" s="32">
        <f t="shared" si="363"/>
        <v>45590</v>
      </c>
      <c r="F7785" s="51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7346</v>
      </c>
      <c r="D7786" t="s">
        <v>7347</v>
      </c>
      <c r="E7786" s="32">
        <f t="shared" si="363"/>
        <v>45590</v>
      </c>
      <c r="F7786" s="51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7347</v>
      </c>
      <c r="D7787" t="s">
        <v>7348</v>
      </c>
      <c r="E7787" s="32">
        <f t="shared" si="363"/>
        <v>45590</v>
      </c>
      <c r="F7787" s="51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7348</v>
      </c>
      <c r="D7788" t="s">
        <v>7349</v>
      </c>
      <c r="E7788" s="32">
        <f t="shared" si="363"/>
        <v>45590</v>
      </c>
      <c r="F7788" s="51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7349</v>
      </c>
      <c r="D7789" t="s">
        <v>7350</v>
      </c>
      <c r="E7789" s="32">
        <f t="shared" si="363"/>
        <v>45590</v>
      </c>
      <c r="F7789" s="51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7350</v>
      </c>
      <c r="D7790" t="s">
        <v>7351</v>
      </c>
      <c r="E7790" s="32">
        <f t="shared" si="363"/>
        <v>45590</v>
      </c>
      <c r="F7790" s="51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7351</v>
      </c>
      <c r="D7791" t="s">
        <v>7352</v>
      </c>
      <c r="E7791" s="32">
        <f t="shared" si="363"/>
        <v>45590</v>
      </c>
      <c r="F7791" s="51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7352</v>
      </c>
      <c r="D7792" t="s">
        <v>7353</v>
      </c>
      <c r="E7792" s="32">
        <f t="shared" si="363"/>
        <v>45590</v>
      </c>
      <c r="F7792" s="51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7353</v>
      </c>
      <c r="D7793" t="s">
        <v>7354</v>
      </c>
      <c r="E7793" s="32">
        <f t="shared" si="363"/>
        <v>45590</v>
      </c>
      <c r="F7793" s="51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7354</v>
      </c>
      <c r="D7794" t="s">
        <v>7355</v>
      </c>
      <c r="E7794" s="32">
        <f t="shared" si="363"/>
        <v>45591</v>
      </c>
      <c r="F7794" s="51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7355</v>
      </c>
      <c r="D7795" t="s">
        <v>7356</v>
      </c>
      <c r="E7795" s="32">
        <f t="shared" si="363"/>
        <v>45591</v>
      </c>
      <c r="F7795" s="51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7356</v>
      </c>
      <c r="D7796" t="s">
        <v>7357</v>
      </c>
      <c r="E7796" s="32">
        <f t="shared" si="363"/>
        <v>45591</v>
      </c>
      <c r="F7796" s="51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7357</v>
      </c>
      <c r="D7797" t="s">
        <v>7358</v>
      </c>
      <c r="E7797" s="32">
        <f t="shared" si="363"/>
        <v>45591</v>
      </c>
      <c r="F7797" s="51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7358</v>
      </c>
      <c r="D7798" t="s">
        <v>7359</v>
      </c>
      <c r="E7798" s="32">
        <f t="shared" si="363"/>
        <v>45591</v>
      </c>
      <c r="F7798" s="51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7359</v>
      </c>
      <c r="D7799" t="s">
        <v>7360</v>
      </c>
      <c r="E7799" s="32">
        <f t="shared" si="363"/>
        <v>45591</v>
      </c>
      <c r="F7799" s="51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7360</v>
      </c>
      <c r="D7800" t="s">
        <v>7361</v>
      </c>
      <c r="E7800" s="32">
        <f t="shared" si="363"/>
        <v>45591</v>
      </c>
      <c r="F7800" s="51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7361</v>
      </c>
      <c r="D7801" t="s">
        <v>7362</v>
      </c>
      <c r="E7801" s="32">
        <f t="shared" si="363"/>
        <v>45591</v>
      </c>
      <c r="F7801" s="51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7362</v>
      </c>
      <c r="D7802" t="s">
        <v>7363</v>
      </c>
      <c r="E7802" s="32">
        <f t="shared" si="363"/>
        <v>45591</v>
      </c>
      <c r="F7802" s="51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7363</v>
      </c>
      <c r="D7803" t="s">
        <v>7364</v>
      </c>
      <c r="E7803" s="32">
        <f t="shared" si="363"/>
        <v>45591</v>
      </c>
      <c r="F7803" s="51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7364</v>
      </c>
      <c r="D7804" t="s">
        <v>7365</v>
      </c>
      <c r="E7804" s="32">
        <f t="shared" si="363"/>
        <v>45591</v>
      </c>
      <c r="F7804" s="51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7365</v>
      </c>
      <c r="D7805" t="s">
        <v>7366</v>
      </c>
      <c r="E7805" s="32">
        <f t="shared" si="363"/>
        <v>45591</v>
      </c>
      <c r="F7805" s="51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7366</v>
      </c>
      <c r="D7806" t="s">
        <v>7367</v>
      </c>
      <c r="E7806" s="32">
        <f t="shared" si="363"/>
        <v>45591</v>
      </c>
      <c r="F7806" s="51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7367</v>
      </c>
      <c r="D7807" t="s">
        <v>7368</v>
      </c>
      <c r="E7807" s="32">
        <f t="shared" si="363"/>
        <v>45591</v>
      </c>
      <c r="F7807" s="51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7368</v>
      </c>
      <c r="D7808" t="s">
        <v>7369</v>
      </c>
      <c r="E7808" s="32">
        <f t="shared" si="363"/>
        <v>45591</v>
      </c>
      <c r="F7808" s="51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7369</v>
      </c>
      <c r="D7809" t="s">
        <v>7370</v>
      </c>
      <c r="E7809" s="32">
        <f t="shared" si="363"/>
        <v>45591</v>
      </c>
      <c r="F7809" s="51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7370</v>
      </c>
      <c r="D7810" t="s">
        <v>7371</v>
      </c>
      <c r="E7810" s="32">
        <f t="shared" si="363"/>
        <v>45591</v>
      </c>
      <c r="F7810" s="51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7371</v>
      </c>
      <c r="D7811" t="s">
        <v>7372</v>
      </c>
      <c r="E7811" s="32">
        <f t="shared" si="363"/>
        <v>45591</v>
      </c>
      <c r="F7811" s="51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7372</v>
      </c>
      <c r="D7812" t="s">
        <v>7373</v>
      </c>
      <c r="E7812" s="32">
        <f t="shared" ref="E7812:E7875" si="366">DATE(MID(C7812,2,4),MID(C7812,7,2),MID(C7812,10,2))</f>
        <v>45591</v>
      </c>
      <c r="F7812" s="51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7373</v>
      </c>
      <c r="D7813" t="s">
        <v>7374</v>
      </c>
      <c r="E7813" s="32">
        <f t="shared" si="366"/>
        <v>45591</v>
      </c>
      <c r="F7813" s="51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7374</v>
      </c>
      <c r="D7814" t="s">
        <v>7375</v>
      </c>
      <c r="E7814" s="32">
        <f t="shared" si="366"/>
        <v>45591</v>
      </c>
      <c r="F7814" s="51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7375</v>
      </c>
      <c r="D7815" t="s">
        <v>7376</v>
      </c>
      <c r="E7815" s="32">
        <f t="shared" si="366"/>
        <v>45591</v>
      </c>
      <c r="F7815" s="51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7376</v>
      </c>
      <c r="D7816" t="s">
        <v>7377</v>
      </c>
      <c r="E7816" s="32">
        <f t="shared" si="366"/>
        <v>45591</v>
      </c>
      <c r="F7816" s="51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7377</v>
      </c>
      <c r="D7817" t="s">
        <v>7378</v>
      </c>
      <c r="E7817" s="32">
        <f t="shared" si="366"/>
        <v>45591</v>
      </c>
      <c r="F7817" s="51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7378</v>
      </c>
      <c r="D7818" t="s">
        <v>7379</v>
      </c>
      <c r="E7818" s="32">
        <f t="shared" si="366"/>
        <v>45591</v>
      </c>
      <c r="F7818" s="51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7379</v>
      </c>
      <c r="D7819" t="s">
        <v>7380</v>
      </c>
      <c r="E7819" s="32">
        <f t="shared" si="366"/>
        <v>45591</v>
      </c>
      <c r="F7819" s="51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7380</v>
      </c>
      <c r="D7820" t="s">
        <v>7381</v>
      </c>
      <c r="E7820" s="32">
        <f t="shared" si="366"/>
        <v>45591</v>
      </c>
      <c r="F7820" s="51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7381</v>
      </c>
      <c r="D7821" t="s">
        <v>7382</v>
      </c>
      <c r="E7821" s="32">
        <f t="shared" si="366"/>
        <v>45591</v>
      </c>
      <c r="F7821" s="51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7382</v>
      </c>
      <c r="D7822" t="s">
        <v>7383</v>
      </c>
      <c r="E7822" s="32">
        <f t="shared" si="366"/>
        <v>45591</v>
      </c>
      <c r="F7822" s="51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7383</v>
      </c>
      <c r="D7823" t="s">
        <v>7384</v>
      </c>
      <c r="E7823" s="32">
        <f t="shared" si="366"/>
        <v>45591</v>
      </c>
      <c r="F7823" s="51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7384</v>
      </c>
      <c r="D7824" t="s">
        <v>7385</v>
      </c>
      <c r="E7824" s="32">
        <f t="shared" si="366"/>
        <v>45591</v>
      </c>
      <c r="F7824" s="51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7385</v>
      </c>
      <c r="D7825" t="s">
        <v>7386</v>
      </c>
      <c r="E7825" s="32">
        <f t="shared" si="366"/>
        <v>45591</v>
      </c>
      <c r="F7825" s="51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7386</v>
      </c>
      <c r="D7826" t="s">
        <v>7387</v>
      </c>
      <c r="E7826" s="32">
        <f t="shared" si="366"/>
        <v>45591</v>
      </c>
      <c r="F7826" s="51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7387</v>
      </c>
      <c r="D7827" t="s">
        <v>7388</v>
      </c>
      <c r="E7827" s="32">
        <f t="shared" si="366"/>
        <v>45591</v>
      </c>
      <c r="F7827" s="51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7388</v>
      </c>
      <c r="D7828" t="s">
        <v>7389</v>
      </c>
      <c r="E7828" s="32">
        <f t="shared" si="366"/>
        <v>45591</v>
      </c>
      <c r="F7828" s="51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7389</v>
      </c>
      <c r="D7829" t="s">
        <v>7390</v>
      </c>
      <c r="E7829" s="32">
        <f t="shared" si="366"/>
        <v>45591</v>
      </c>
      <c r="F7829" s="51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7390</v>
      </c>
      <c r="D7830" t="s">
        <v>7391</v>
      </c>
      <c r="E7830" s="32">
        <f t="shared" si="366"/>
        <v>45591</v>
      </c>
      <c r="F7830" s="51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7391</v>
      </c>
      <c r="D7831" t="s">
        <v>7392</v>
      </c>
      <c r="E7831" s="32">
        <f t="shared" si="366"/>
        <v>45591</v>
      </c>
      <c r="F7831" s="51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7392</v>
      </c>
      <c r="D7832" t="s">
        <v>7393</v>
      </c>
      <c r="E7832" s="32">
        <f t="shared" si="366"/>
        <v>45591</v>
      </c>
      <c r="F7832" s="51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7393</v>
      </c>
      <c r="D7833" t="s">
        <v>7394</v>
      </c>
      <c r="E7833" s="32">
        <f t="shared" si="366"/>
        <v>45591</v>
      </c>
      <c r="F7833" s="51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7394</v>
      </c>
      <c r="D7834" t="s">
        <v>7395</v>
      </c>
      <c r="E7834" s="32">
        <f t="shared" si="366"/>
        <v>45591</v>
      </c>
      <c r="F7834" s="51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7395</v>
      </c>
      <c r="D7835" t="s">
        <v>7396</v>
      </c>
      <c r="E7835" s="32">
        <f t="shared" si="366"/>
        <v>45591</v>
      </c>
      <c r="F7835" s="51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7396</v>
      </c>
      <c r="D7836" t="s">
        <v>7397</v>
      </c>
      <c r="E7836" s="32">
        <f t="shared" si="366"/>
        <v>45591</v>
      </c>
      <c r="F7836" s="51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7397</v>
      </c>
      <c r="D7837" t="s">
        <v>7398</v>
      </c>
      <c r="E7837" s="32">
        <f t="shared" si="366"/>
        <v>45591</v>
      </c>
      <c r="F7837" s="51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7398</v>
      </c>
      <c r="D7838" t="s">
        <v>7399</v>
      </c>
      <c r="E7838" s="32">
        <f t="shared" si="366"/>
        <v>45591</v>
      </c>
      <c r="F7838" s="51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7399</v>
      </c>
      <c r="D7839" t="s">
        <v>7400</v>
      </c>
      <c r="E7839" s="32">
        <f t="shared" si="366"/>
        <v>45591</v>
      </c>
      <c r="F7839" s="51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7400</v>
      </c>
      <c r="D7840" t="s">
        <v>7401</v>
      </c>
      <c r="E7840" s="32">
        <f t="shared" si="366"/>
        <v>45591</v>
      </c>
      <c r="F7840" s="51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7401</v>
      </c>
      <c r="D7841" t="s">
        <v>7402</v>
      </c>
      <c r="E7841" s="32">
        <f t="shared" si="366"/>
        <v>45591</v>
      </c>
      <c r="F7841" s="51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7402</v>
      </c>
      <c r="D7842" t="s">
        <v>7403</v>
      </c>
      <c r="E7842" s="32">
        <f t="shared" si="366"/>
        <v>45592</v>
      </c>
      <c r="F7842" s="51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7404</v>
      </c>
      <c r="D7843" t="s">
        <v>7405</v>
      </c>
      <c r="E7843" s="32">
        <f t="shared" si="366"/>
        <v>45592</v>
      </c>
      <c r="F7843" s="51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7405</v>
      </c>
      <c r="D7844" t="s">
        <v>7406</v>
      </c>
      <c r="E7844" s="32">
        <f t="shared" si="366"/>
        <v>45592</v>
      </c>
      <c r="F7844" s="51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7406</v>
      </c>
      <c r="D7845" t="s">
        <v>7407</v>
      </c>
      <c r="E7845" s="32">
        <f t="shared" si="366"/>
        <v>45592</v>
      </c>
      <c r="F7845" s="51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7407</v>
      </c>
      <c r="D7846" t="s">
        <v>7408</v>
      </c>
      <c r="E7846" s="32">
        <f t="shared" si="366"/>
        <v>45592</v>
      </c>
      <c r="F7846" s="51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7408</v>
      </c>
      <c r="D7847" t="s">
        <v>7409</v>
      </c>
      <c r="E7847" s="32">
        <f t="shared" si="366"/>
        <v>45592</v>
      </c>
      <c r="F7847" s="51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7409</v>
      </c>
      <c r="D7848" t="s">
        <v>7410</v>
      </c>
      <c r="E7848" s="32">
        <f t="shared" si="366"/>
        <v>45592</v>
      </c>
      <c r="F7848" s="51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7410</v>
      </c>
      <c r="D7849" t="s">
        <v>7411</v>
      </c>
      <c r="E7849" s="32">
        <f t="shared" si="366"/>
        <v>45592</v>
      </c>
      <c r="F7849" s="51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7411</v>
      </c>
      <c r="D7850" t="s">
        <v>7412</v>
      </c>
      <c r="E7850" s="32">
        <f t="shared" si="366"/>
        <v>45592</v>
      </c>
      <c r="F7850" s="51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7412</v>
      </c>
      <c r="D7851" t="s">
        <v>7413</v>
      </c>
      <c r="E7851" s="32">
        <f t="shared" si="366"/>
        <v>45592</v>
      </c>
      <c r="F7851" s="51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7413</v>
      </c>
      <c r="D7852" t="s">
        <v>7414</v>
      </c>
      <c r="E7852" s="32">
        <f t="shared" si="366"/>
        <v>45592</v>
      </c>
      <c r="F7852" s="51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7414</v>
      </c>
      <c r="D7853" t="s">
        <v>7415</v>
      </c>
      <c r="E7853" s="32">
        <f t="shared" si="366"/>
        <v>45592</v>
      </c>
      <c r="F7853" s="51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7415</v>
      </c>
      <c r="D7854" t="s">
        <v>7416</v>
      </c>
      <c r="E7854" s="32">
        <f t="shared" si="366"/>
        <v>45592</v>
      </c>
      <c r="F7854" s="51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7416</v>
      </c>
      <c r="D7855" t="s">
        <v>7417</v>
      </c>
      <c r="E7855" s="32">
        <f t="shared" si="366"/>
        <v>45592</v>
      </c>
      <c r="F7855" s="51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7417</v>
      </c>
      <c r="D7856" t="s">
        <v>7418</v>
      </c>
      <c r="E7856" s="32">
        <f t="shared" si="366"/>
        <v>45592</v>
      </c>
      <c r="F7856" s="51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7418</v>
      </c>
      <c r="D7857" t="s">
        <v>7419</v>
      </c>
      <c r="E7857" s="32">
        <f t="shared" si="366"/>
        <v>45592</v>
      </c>
      <c r="F7857" s="51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7419</v>
      </c>
      <c r="D7858" t="s">
        <v>7420</v>
      </c>
      <c r="E7858" s="32">
        <f t="shared" si="366"/>
        <v>45592</v>
      </c>
      <c r="F7858" s="51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7420</v>
      </c>
      <c r="D7859" t="s">
        <v>7421</v>
      </c>
      <c r="E7859" s="32">
        <f t="shared" si="366"/>
        <v>45592</v>
      </c>
      <c r="F7859" s="51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7421</v>
      </c>
      <c r="D7860" t="s">
        <v>7422</v>
      </c>
      <c r="E7860" s="32">
        <f t="shared" si="366"/>
        <v>45592</v>
      </c>
      <c r="F7860" s="51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7422</v>
      </c>
      <c r="D7861" t="s">
        <v>7423</v>
      </c>
      <c r="E7861" s="32">
        <f t="shared" si="366"/>
        <v>45592</v>
      </c>
      <c r="F7861" s="51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7423</v>
      </c>
      <c r="D7862" t="s">
        <v>7424</v>
      </c>
      <c r="E7862" s="32">
        <f t="shared" si="366"/>
        <v>45592</v>
      </c>
      <c r="F7862" s="51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7424</v>
      </c>
      <c r="D7863" t="s">
        <v>7425</v>
      </c>
      <c r="E7863" s="32">
        <f t="shared" si="366"/>
        <v>45592</v>
      </c>
      <c r="F7863" s="51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7425</v>
      </c>
      <c r="D7864" t="s">
        <v>7426</v>
      </c>
      <c r="E7864" s="32">
        <f t="shared" si="366"/>
        <v>45592</v>
      </c>
      <c r="F7864" s="51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7426</v>
      </c>
      <c r="D7865" t="s">
        <v>7427</v>
      </c>
      <c r="E7865" s="32">
        <f t="shared" si="366"/>
        <v>45592</v>
      </c>
      <c r="F7865" s="51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7427</v>
      </c>
      <c r="D7866" t="s">
        <v>7428</v>
      </c>
      <c r="E7866" s="32">
        <f t="shared" si="366"/>
        <v>45592</v>
      </c>
      <c r="F7866" s="51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7428</v>
      </c>
      <c r="D7867" t="s">
        <v>7429</v>
      </c>
      <c r="E7867" s="32">
        <f t="shared" si="366"/>
        <v>45592</v>
      </c>
      <c r="F7867" s="51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7429</v>
      </c>
      <c r="D7868" t="s">
        <v>7430</v>
      </c>
      <c r="E7868" s="32">
        <f t="shared" si="366"/>
        <v>45592</v>
      </c>
      <c r="F7868" s="51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7430</v>
      </c>
      <c r="D7869" t="s">
        <v>7431</v>
      </c>
      <c r="E7869" s="32">
        <f t="shared" si="366"/>
        <v>45592</v>
      </c>
      <c r="F7869" s="51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7431</v>
      </c>
      <c r="D7870" t="s">
        <v>7432</v>
      </c>
      <c r="E7870" s="32">
        <f t="shared" si="366"/>
        <v>45592</v>
      </c>
      <c r="F7870" s="51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7432</v>
      </c>
      <c r="D7871" t="s">
        <v>7433</v>
      </c>
      <c r="E7871" s="32">
        <f t="shared" si="366"/>
        <v>45592</v>
      </c>
      <c r="F7871" s="51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7433</v>
      </c>
      <c r="D7872" t="s">
        <v>7434</v>
      </c>
      <c r="E7872" s="32">
        <f t="shared" si="366"/>
        <v>45592</v>
      </c>
      <c r="F7872" s="51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7434</v>
      </c>
      <c r="D7873" t="s">
        <v>7435</v>
      </c>
      <c r="E7873" s="32">
        <f t="shared" si="366"/>
        <v>45592</v>
      </c>
      <c r="F7873" s="51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7435</v>
      </c>
      <c r="D7874" t="s">
        <v>7436</v>
      </c>
      <c r="E7874" s="32">
        <f t="shared" si="366"/>
        <v>45592</v>
      </c>
      <c r="F7874" s="51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7436</v>
      </c>
      <c r="D7875" t="s">
        <v>7437</v>
      </c>
      <c r="E7875" s="32">
        <f t="shared" si="366"/>
        <v>45592</v>
      </c>
      <c r="F7875" s="51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7437</v>
      </c>
      <c r="D7876" t="s">
        <v>7438</v>
      </c>
      <c r="E7876" s="32">
        <f t="shared" ref="E7876:E7939" si="369">DATE(MID(C7876,2,4),MID(C7876,7,2),MID(C7876,10,2))</f>
        <v>45592</v>
      </c>
      <c r="F7876" s="51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7438</v>
      </c>
      <c r="D7877" t="s">
        <v>7439</v>
      </c>
      <c r="E7877" s="32">
        <f t="shared" si="369"/>
        <v>45592</v>
      </c>
      <c r="F7877" s="51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7439</v>
      </c>
      <c r="D7878" t="s">
        <v>7440</v>
      </c>
      <c r="E7878" s="32">
        <f t="shared" si="369"/>
        <v>45592</v>
      </c>
      <c r="F7878" s="51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7440</v>
      </c>
      <c r="D7879" t="s">
        <v>7441</v>
      </c>
      <c r="E7879" s="32">
        <f t="shared" si="369"/>
        <v>45592</v>
      </c>
      <c r="F7879" s="51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7441</v>
      </c>
      <c r="D7880" t="s">
        <v>7442</v>
      </c>
      <c r="E7880" s="32">
        <f t="shared" si="369"/>
        <v>45592</v>
      </c>
      <c r="F7880" s="51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7442</v>
      </c>
      <c r="D7881" t="s">
        <v>7443</v>
      </c>
      <c r="E7881" s="32">
        <f t="shared" si="369"/>
        <v>45592</v>
      </c>
      <c r="F7881" s="51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7443</v>
      </c>
      <c r="D7882" t="s">
        <v>7444</v>
      </c>
      <c r="E7882" s="32">
        <f t="shared" si="369"/>
        <v>45592</v>
      </c>
      <c r="F7882" s="51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7444</v>
      </c>
      <c r="D7883" t="s">
        <v>7445</v>
      </c>
      <c r="E7883" s="32">
        <f t="shared" si="369"/>
        <v>45592</v>
      </c>
      <c r="F7883" s="51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7445</v>
      </c>
      <c r="D7884" t="s">
        <v>7446</v>
      </c>
      <c r="E7884" s="32">
        <f t="shared" si="369"/>
        <v>45592</v>
      </c>
      <c r="F7884" s="51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7446</v>
      </c>
      <c r="D7885" t="s">
        <v>7447</v>
      </c>
      <c r="E7885" s="32">
        <f t="shared" si="369"/>
        <v>45592</v>
      </c>
      <c r="F7885" s="51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7447</v>
      </c>
      <c r="D7886" t="s">
        <v>7448</v>
      </c>
      <c r="E7886" s="32">
        <f t="shared" si="369"/>
        <v>45592</v>
      </c>
      <c r="F7886" s="51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7448</v>
      </c>
      <c r="D7887" t="s">
        <v>7449</v>
      </c>
      <c r="E7887" s="32">
        <f t="shared" si="369"/>
        <v>45592</v>
      </c>
      <c r="F7887" s="51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7449</v>
      </c>
      <c r="D7888" t="s">
        <v>7450</v>
      </c>
      <c r="E7888" s="32">
        <f t="shared" si="369"/>
        <v>45592</v>
      </c>
      <c r="F7888" s="51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7450</v>
      </c>
      <c r="D7889" t="s">
        <v>7451</v>
      </c>
      <c r="E7889" s="32">
        <f t="shared" si="369"/>
        <v>45592</v>
      </c>
      <c r="F7889" s="51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7451</v>
      </c>
      <c r="D7890" t="s">
        <v>7452</v>
      </c>
      <c r="E7890" s="32">
        <f t="shared" si="369"/>
        <v>45593</v>
      </c>
      <c r="F7890" s="51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7452</v>
      </c>
      <c r="D7891" t="s">
        <v>7453</v>
      </c>
      <c r="E7891" s="32">
        <f t="shared" si="369"/>
        <v>45593</v>
      </c>
      <c r="F7891" s="51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7453</v>
      </c>
      <c r="D7892" t="s">
        <v>7454</v>
      </c>
      <c r="E7892" s="32">
        <f t="shared" si="369"/>
        <v>45593</v>
      </c>
      <c r="F7892" s="51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7454</v>
      </c>
      <c r="D7893" t="s">
        <v>7455</v>
      </c>
      <c r="E7893" s="32">
        <f t="shared" si="369"/>
        <v>45593</v>
      </c>
      <c r="F7893" s="51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7455</v>
      </c>
      <c r="D7894" t="s">
        <v>7456</v>
      </c>
      <c r="E7894" s="32">
        <f t="shared" si="369"/>
        <v>45593</v>
      </c>
      <c r="F7894" s="51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7456</v>
      </c>
      <c r="D7895" t="s">
        <v>7457</v>
      </c>
      <c r="E7895" s="32">
        <f t="shared" si="369"/>
        <v>45593</v>
      </c>
      <c r="F7895" s="51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7457</v>
      </c>
      <c r="D7896" t="s">
        <v>7458</v>
      </c>
      <c r="E7896" s="32">
        <f t="shared" si="369"/>
        <v>45593</v>
      </c>
      <c r="F7896" s="51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7458</v>
      </c>
      <c r="D7897" t="s">
        <v>7459</v>
      </c>
      <c r="E7897" s="32">
        <f t="shared" si="369"/>
        <v>45593</v>
      </c>
      <c r="F7897" s="51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7459</v>
      </c>
      <c r="D7898" t="s">
        <v>7460</v>
      </c>
      <c r="E7898" s="32">
        <f t="shared" si="369"/>
        <v>45593</v>
      </c>
      <c r="F7898" s="51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7460</v>
      </c>
      <c r="D7899" t="s">
        <v>7461</v>
      </c>
      <c r="E7899" s="32">
        <f t="shared" si="369"/>
        <v>45593</v>
      </c>
      <c r="F7899" s="51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7461</v>
      </c>
      <c r="D7900" t="s">
        <v>7462</v>
      </c>
      <c r="E7900" s="32">
        <f t="shared" si="369"/>
        <v>45593</v>
      </c>
      <c r="F7900" s="51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7462</v>
      </c>
      <c r="D7901" t="s">
        <v>7463</v>
      </c>
      <c r="E7901" s="32">
        <f t="shared" si="369"/>
        <v>45593</v>
      </c>
      <c r="F7901" s="51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7463</v>
      </c>
      <c r="D7902" t="s">
        <v>7464</v>
      </c>
      <c r="E7902" s="32">
        <f t="shared" si="369"/>
        <v>45593</v>
      </c>
      <c r="F7902" s="51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7464</v>
      </c>
      <c r="D7903" t="s">
        <v>7465</v>
      </c>
      <c r="E7903" s="32">
        <f t="shared" si="369"/>
        <v>45593</v>
      </c>
      <c r="F7903" s="51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7465</v>
      </c>
      <c r="D7904" t="s">
        <v>7466</v>
      </c>
      <c r="E7904" s="32">
        <f t="shared" si="369"/>
        <v>45593</v>
      </c>
      <c r="F7904" s="51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7466</v>
      </c>
      <c r="D7905" t="s">
        <v>7467</v>
      </c>
      <c r="E7905" s="32">
        <f t="shared" si="369"/>
        <v>45593</v>
      </c>
      <c r="F7905" s="51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7467</v>
      </c>
      <c r="D7906" t="s">
        <v>7468</v>
      </c>
      <c r="E7906" s="32">
        <f t="shared" si="369"/>
        <v>45593</v>
      </c>
      <c r="F7906" s="51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7468</v>
      </c>
      <c r="D7907" t="s">
        <v>7469</v>
      </c>
      <c r="E7907" s="32">
        <f t="shared" si="369"/>
        <v>45593</v>
      </c>
      <c r="F7907" s="51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7469</v>
      </c>
      <c r="D7908" t="s">
        <v>7470</v>
      </c>
      <c r="E7908" s="32">
        <f t="shared" si="369"/>
        <v>45593</v>
      </c>
      <c r="F7908" s="51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7470</v>
      </c>
      <c r="D7909" t="s">
        <v>7471</v>
      </c>
      <c r="E7909" s="32">
        <f t="shared" si="369"/>
        <v>45593</v>
      </c>
      <c r="F7909" s="51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7471</v>
      </c>
      <c r="D7910" t="s">
        <v>7472</v>
      </c>
      <c r="E7910" s="32">
        <f t="shared" si="369"/>
        <v>45593</v>
      </c>
      <c r="F7910" s="51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7472</v>
      </c>
      <c r="D7911" t="s">
        <v>7473</v>
      </c>
      <c r="E7911" s="32">
        <f t="shared" si="369"/>
        <v>45593</v>
      </c>
      <c r="F7911" s="51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7473</v>
      </c>
      <c r="D7912" t="s">
        <v>7474</v>
      </c>
      <c r="E7912" s="32">
        <f t="shared" si="369"/>
        <v>45593</v>
      </c>
      <c r="F7912" s="51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7474</v>
      </c>
      <c r="D7913" t="s">
        <v>7475</v>
      </c>
      <c r="E7913" s="32">
        <f t="shared" si="369"/>
        <v>45593</v>
      </c>
      <c r="F7913" s="51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7475</v>
      </c>
      <c r="D7914" t="s">
        <v>7476</v>
      </c>
      <c r="E7914" s="32">
        <f t="shared" si="369"/>
        <v>45593</v>
      </c>
      <c r="F7914" s="51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7476</v>
      </c>
      <c r="D7915" t="s">
        <v>7477</v>
      </c>
      <c r="E7915" s="32">
        <f t="shared" si="369"/>
        <v>45593</v>
      </c>
      <c r="F7915" s="51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7477</v>
      </c>
      <c r="D7916" t="s">
        <v>7478</v>
      </c>
      <c r="E7916" s="32">
        <f t="shared" si="369"/>
        <v>45593</v>
      </c>
      <c r="F7916" s="51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7478</v>
      </c>
      <c r="D7917" t="s">
        <v>7479</v>
      </c>
      <c r="E7917" s="32">
        <f t="shared" si="369"/>
        <v>45593</v>
      </c>
      <c r="F7917" s="51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7479</v>
      </c>
      <c r="D7918" t="s">
        <v>7480</v>
      </c>
      <c r="E7918" s="32">
        <f t="shared" si="369"/>
        <v>45593</v>
      </c>
      <c r="F7918" s="51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7480</v>
      </c>
      <c r="D7919" t="s">
        <v>7481</v>
      </c>
      <c r="E7919" s="32">
        <f t="shared" si="369"/>
        <v>45593</v>
      </c>
      <c r="F7919" s="51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7481</v>
      </c>
      <c r="D7920" t="s">
        <v>7482</v>
      </c>
      <c r="E7920" s="32">
        <f t="shared" si="369"/>
        <v>45593</v>
      </c>
      <c r="F7920" s="51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7482</v>
      </c>
      <c r="D7921" t="s">
        <v>7483</v>
      </c>
      <c r="E7921" s="32">
        <f t="shared" si="369"/>
        <v>45593</v>
      </c>
      <c r="F7921" s="51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7483</v>
      </c>
      <c r="D7922" t="s">
        <v>7484</v>
      </c>
      <c r="E7922" s="32">
        <f t="shared" si="369"/>
        <v>45593</v>
      </c>
      <c r="F7922" s="51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7484</v>
      </c>
      <c r="D7923" t="s">
        <v>7485</v>
      </c>
      <c r="E7923" s="32">
        <f t="shared" si="369"/>
        <v>45593</v>
      </c>
      <c r="F7923" s="51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7485</v>
      </c>
      <c r="D7924" t="s">
        <v>7486</v>
      </c>
      <c r="E7924" s="32">
        <f t="shared" si="369"/>
        <v>45593</v>
      </c>
      <c r="F7924" s="51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7486</v>
      </c>
      <c r="D7925" t="s">
        <v>7487</v>
      </c>
      <c r="E7925" s="32">
        <f t="shared" si="369"/>
        <v>45593</v>
      </c>
      <c r="F7925" s="51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7487</v>
      </c>
      <c r="D7926" t="s">
        <v>7488</v>
      </c>
      <c r="E7926" s="32">
        <f t="shared" si="369"/>
        <v>45593</v>
      </c>
      <c r="F7926" s="51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7488</v>
      </c>
      <c r="D7927" t="s">
        <v>7489</v>
      </c>
      <c r="E7927" s="32">
        <f t="shared" si="369"/>
        <v>45593</v>
      </c>
      <c r="F7927" s="51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7489</v>
      </c>
      <c r="D7928" t="s">
        <v>7490</v>
      </c>
      <c r="E7928" s="32">
        <f t="shared" si="369"/>
        <v>45593</v>
      </c>
      <c r="F7928" s="51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7490</v>
      </c>
      <c r="D7929" t="s">
        <v>7491</v>
      </c>
      <c r="E7929" s="32">
        <f t="shared" si="369"/>
        <v>45593</v>
      </c>
      <c r="F7929" s="51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7491</v>
      </c>
      <c r="D7930" t="s">
        <v>7492</v>
      </c>
      <c r="E7930" s="32">
        <f t="shared" si="369"/>
        <v>45593</v>
      </c>
      <c r="F7930" s="51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7492</v>
      </c>
      <c r="D7931" t="s">
        <v>7493</v>
      </c>
      <c r="E7931" s="32">
        <f t="shared" si="369"/>
        <v>45593</v>
      </c>
      <c r="F7931" s="51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7493</v>
      </c>
      <c r="D7932" t="s">
        <v>7494</v>
      </c>
      <c r="E7932" s="32">
        <f t="shared" si="369"/>
        <v>45593</v>
      </c>
      <c r="F7932" s="51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7494</v>
      </c>
      <c r="D7933" t="s">
        <v>7495</v>
      </c>
      <c r="E7933" s="32">
        <f t="shared" si="369"/>
        <v>45593</v>
      </c>
      <c r="F7933" s="51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7495</v>
      </c>
      <c r="D7934" t="s">
        <v>7496</v>
      </c>
      <c r="E7934" s="32">
        <f t="shared" si="369"/>
        <v>45593</v>
      </c>
      <c r="F7934" s="51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7496</v>
      </c>
      <c r="D7935" t="s">
        <v>7497</v>
      </c>
      <c r="E7935" s="32">
        <f t="shared" si="369"/>
        <v>45593</v>
      </c>
      <c r="F7935" s="51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7497</v>
      </c>
      <c r="D7936" t="s">
        <v>7498</v>
      </c>
      <c r="E7936" s="32">
        <f t="shared" si="369"/>
        <v>45593</v>
      </c>
      <c r="F7936" s="51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7498</v>
      </c>
      <c r="D7937" t="s">
        <v>7499</v>
      </c>
      <c r="E7937" s="32">
        <f t="shared" si="369"/>
        <v>45593</v>
      </c>
      <c r="F7937" s="51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7499</v>
      </c>
      <c r="D7938" t="s">
        <v>7500</v>
      </c>
      <c r="E7938" s="32">
        <f t="shared" si="369"/>
        <v>45594</v>
      </c>
      <c r="F7938" s="51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7500</v>
      </c>
      <c r="D7939" t="s">
        <v>7501</v>
      </c>
      <c r="E7939" s="32">
        <f t="shared" si="369"/>
        <v>45594</v>
      </c>
      <c r="F7939" s="51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7501</v>
      </c>
      <c r="D7940" t="s">
        <v>7502</v>
      </c>
      <c r="E7940" s="32">
        <f t="shared" ref="E7940:E8003" si="372">DATE(MID(C7940,2,4),MID(C7940,7,2),MID(C7940,10,2))</f>
        <v>45594</v>
      </c>
      <c r="F7940" s="51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7502</v>
      </c>
      <c r="D7941" t="s">
        <v>7503</v>
      </c>
      <c r="E7941" s="32">
        <f t="shared" si="372"/>
        <v>45594</v>
      </c>
      <c r="F7941" s="51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7503</v>
      </c>
      <c r="D7942" t="s">
        <v>7504</v>
      </c>
      <c r="E7942" s="32">
        <f t="shared" si="372"/>
        <v>45594</v>
      </c>
      <c r="F7942" s="51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7504</v>
      </c>
      <c r="D7943" t="s">
        <v>7505</v>
      </c>
      <c r="E7943" s="32">
        <f t="shared" si="372"/>
        <v>45594</v>
      </c>
      <c r="F7943" s="51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7505</v>
      </c>
      <c r="D7944" t="s">
        <v>7506</v>
      </c>
      <c r="E7944" s="32">
        <f t="shared" si="372"/>
        <v>45594</v>
      </c>
      <c r="F7944" s="51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7506</v>
      </c>
      <c r="D7945" t="s">
        <v>7507</v>
      </c>
      <c r="E7945" s="32">
        <f t="shared" si="372"/>
        <v>45594</v>
      </c>
      <c r="F7945" s="51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7507</v>
      </c>
      <c r="D7946" t="s">
        <v>7508</v>
      </c>
      <c r="E7946" s="32">
        <f t="shared" si="372"/>
        <v>45594</v>
      </c>
      <c r="F7946" s="51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7508</v>
      </c>
      <c r="D7947" t="s">
        <v>7509</v>
      </c>
      <c r="E7947" s="32">
        <f t="shared" si="372"/>
        <v>45594</v>
      </c>
      <c r="F7947" s="51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7509</v>
      </c>
      <c r="D7948" t="s">
        <v>7510</v>
      </c>
      <c r="E7948" s="32">
        <f t="shared" si="372"/>
        <v>45594</v>
      </c>
      <c r="F7948" s="51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7510</v>
      </c>
      <c r="D7949" t="s">
        <v>7511</v>
      </c>
      <c r="E7949" s="32">
        <f t="shared" si="372"/>
        <v>45594</v>
      </c>
      <c r="F7949" s="51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7511</v>
      </c>
      <c r="D7950" t="s">
        <v>7512</v>
      </c>
      <c r="E7950" s="32">
        <f t="shared" si="372"/>
        <v>45594</v>
      </c>
      <c r="F7950" s="51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7512</v>
      </c>
      <c r="D7951" t="s">
        <v>7513</v>
      </c>
      <c r="E7951" s="32">
        <f t="shared" si="372"/>
        <v>45594</v>
      </c>
      <c r="F7951" s="51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7513</v>
      </c>
      <c r="D7952" t="s">
        <v>7514</v>
      </c>
      <c r="E7952" s="32">
        <f t="shared" si="372"/>
        <v>45594</v>
      </c>
      <c r="F7952" s="51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7514</v>
      </c>
      <c r="D7953" t="s">
        <v>7515</v>
      </c>
      <c r="E7953" s="32">
        <f t="shared" si="372"/>
        <v>45594</v>
      </c>
      <c r="F7953" s="51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7515</v>
      </c>
      <c r="D7954" t="s">
        <v>7516</v>
      </c>
      <c r="E7954" s="32">
        <f t="shared" si="372"/>
        <v>45594</v>
      </c>
      <c r="F7954" s="51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7516</v>
      </c>
      <c r="D7955" t="s">
        <v>7517</v>
      </c>
      <c r="E7955" s="32">
        <f t="shared" si="372"/>
        <v>45594</v>
      </c>
      <c r="F7955" s="51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7517</v>
      </c>
      <c r="D7956" t="s">
        <v>7518</v>
      </c>
      <c r="E7956" s="32">
        <f t="shared" si="372"/>
        <v>45594</v>
      </c>
      <c r="F7956" s="51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7518</v>
      </c>
      <c r="D7957" t="s">
        <v>7519</v>
      </c>
      <c r="E7957" s="32">
        <f t="shared" si="372"/>
        <v>45594</v>
      </c>
      <c r="F7957" s="51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7519</v>
      </c>
      <c r="D7958" t="s">
        <v>7520</v>
      </c>
      <c r="E7958" s="32">
        <f t="shared" si="372"/>
        <v>45594</v>
      </c>
      <c r="F7958" s="51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7520</v>
      </c>
      <c r="D7959" t="s">
        <v>7521</v>
      </c>
      <c r="E7959" s="32">
        <f t="shared" si="372"/>
        <v>45594</v>
      </c>
      <c r="F7959" s="51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7521</v>
      </c>
      <c r="D7960" t="s">
        <v>7522</v>
      </c>
      <c r="E7960" s="32">
        <f t="shared" si="372"/>
        <v>45594</v>
      </c>
      <c r="F7960" s="51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7522</v>
      </c>
      <c r="D7961" t="s">
        <v>7523</v>
      </c>
      <c r="E7961" s="32">
        <f t="shared" si="372"/>
        <v>45594</v>
      </c>
      <c r="F7961" s="51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7523</v>
      </c>
      <c r="D7962" t="s">
        <v>7524</v>
      </c>
      <c r="E7962" s="32">
        <f t="shared" si="372"/>
        <v>45594</v>
      </c>
      <c r="F7962" s="51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7524</v>
      </c>
      <c r="D7963" t="s">
        <v>7525</v>
      </c>
      <c r="E7963" s="32">
        <f t="shared" si="372"/>
        <v>45594</v>
      </c>
      <c r="F7963" s="51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7525</v>
      </c>
      <c r="D7964" t="s">
        <v>7526</v>
      </c>
      <c r="E7964" s="32">
        <f t="shared" si="372"/>
        <v>45594</v>
      </c>
      <c r="F7964" s="51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7526</v>
      </c>
      <c r="D7965" t="s">
        <v>7527</v>
      </c>
      <c r="E7965" s="32">
        <f t="shared" si="372"/>
        <v>45594</v>
      </c>
      <c r="F7965" s="51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7527</v>
      </c>
      <c r="D7966" t="s">
        <v>7528</v>
      </c>
      <c r="E7966" s="32">
        <f t="shared" si="372"/>
        <v>45594</v>
      </c>
      <c r="F7966" s="51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7528</v>
      </c>
      <c r="D7967" t="s">
        <v>7529</v>
      </c>
      <c r="E7967" s="32">
        <f t="shared" si="372"/>
        <v>45594</v>
      </c>
      <c r="F7967" s="51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7529</v>
      </c>
      <c r="D7968" t="s">
        <v>7530</v>
      </c>
      <c r="E7968" s="32">
        <f t="shared" si="372"/>
        <v>45594</v>
      </c>
      <c r="F7968" s="51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7530</v>
      </c>
      <c r="D7969" t="s">
        <v>7531</v>
      </c>
      <c r="E7969" s="32">
        <f t="shared" si="372"/>
        <v>45594</v>
      </c>
      <c r="F7969" s="51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7531</v>
      </c>
      <c r="D7970" t="s">
        <v>7532</v>
      </c>
      <c r="E7970" s="32">
        <f t="shared" si="372"/>
        <v>45594</v>
      </c>
      <c r="F7970" s="51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7532</v>
      </c>
      <c r="D7971" t="s">
        <v>7533</v>
      </c>
      <c r="E7971" s="32">
        <f t="shared" si="372"/>
        <v>45594</v>
      </c>
      <c r="F7971" s="51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7533</v>
      </c>
      <c r="D7972" t="s">
        <v>7534</v>
      </c>
      <c r="E7972" s="32">
        <f t="shared" si="372"/>
        <v>45594</v>
      </c>
      <c r="F7972" s="51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7534</v>
      </c>
      <c r="D7973" t="s">
        <v>7535</v>
      </c>
      <c r="E7973" s="32">
        <f t="shared" si="372"/>
        <v>45594</v>
      </c>
      <c r="F7973" s="51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7535</v>
      </c>
      <c r="D7974" t="s">
        <v>7536</v>
      </c>
      <c r="E7974" s="32">
        <f t="shared" si="372"/>
        <v>45594</v>
      </c>
      <c r="F7974" s="51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7536</v>
      </c>
      <c r="D7975" t="s">
        <v>7537</v>
      </c>
      <c r="E7975" s="32">
        <f t="shared" si="372"/>
        <v>45594</v>
      </c>
      <c r="F7975" s="51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7537</v>
      </c>
      <c r="D7976" t="s">
        <v>7538</v>
      </c>
      <c r="E7976" s="32">
        <f t="shared" si="372"/>
        <v>45594</v>
      </c>
      <c r="F7976" s="51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7538</v>
      </c>
      <c r="D7977" t="s">
        <v>7539</v>
      </c>
      <c r="E7977" s="32">
        <f t="shared" si="372"/>
        <v>45594</v>
      </c>
      <c r="F7977" s="51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7539</v>
      </c>
      <c r="D7978" t="s">
        <v>7540</v>
      </c>
      <c r="E7978" s="32">
        <f t="shared" si="372"/>
        <v>45594</v>
      </c>
      <c r="F7978" s="51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7540</v>
      </c>
      <c r="D7979" t="s">
        <v>7541</v>
      </c>
      <c r="E7979" s="32">
        <f t="shared" si="372"/>
        <v>45594</v>
      </c>
      <c r="F7979" s="51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7541</v>
      </c>
      <c r="D7980" t="s">
        <v>7542</v>
      </c>
      <c r="E7980" s="32">
        <f t="shared" si="372"/>
        <v>45594</v>
      </c>
      <c r="F7980" s="51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7542</v>
      </c>
      <c r="D7981" t="s">
        <v>7543</v>
      </c>
      <c r="E7981" s="32">
        <f t="shared" si="372"/>
        <v>45594</v>
      </c>
      <c r="F7981" s="51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7543</v>
      </c>
      <c r="D7982" t="s">
        <v>7544</v>
      </c>
      <c r="E7982" s="32">
        <f t="shared" si="372"/>
        <v>45594</v>
      </c>
      <c r="F7982" s="51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7544</v>
      </c>
      <c r="D7983" t="s">
        <v>7545</v>
      </c>
      <c r="E7983" s="32">
        <f t="shared" si="372"/>
        <v>45594</v>
      </c>
      <c r="F7983" s="51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7545</v>
      </c>
      <c r="D7984" t="s">
        <v>7546</v>
      </c>
      <c r="E7984" s="32">
        <f t="shared" si="372"/>
        <v>45594</v>
      </c>
      <c r="F7984" s="51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7546</v>
      </c>
      <c r="D7985" t="s">
        <v>7547</v>
      </c>
      <c r="E7985" s="32">
        <f t="shared" si="372"/>
        <v>45594</v>
      </c>
      <c r="F7985" s="51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7547</v>
      </c>
      <c r="D7986" t="s">
        <v>7548</v>
      </c>
      <c r="E7986" s="32">
        <f t="shared" si="372"/>
        <v>45595</v>
      </c>
      <c r="F7986" s="51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7548</v>
      </c>
      <c r="D7987" t="s">
        <v>7549</v>
      </c>
      <c r="E7987" s="32">
        <f t="shared" si="372"/>
        <v>45595</v>
      </c>
      <c r="F7987" s="51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7549</v>
      </c>
      <c r="D7988" t="s">
        <v>7550</v>
      </c>
      <c r="E7988" s="32">
        <f t="shared" si="372"/>
        <v>45595</v>
      </c>
      <c r="F7988" s="51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7550</v>
      </c>
      <c r="D7989" t="s">
        <v>7551</v>
      </c>
      <c r="E7989" s="32">
        <f t="shared" si="372"/>
        <v>45595</v>
      </c>
      <c r="F7989" s="51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7551</v>
      </c>
      <c r="D7990" t="s">
        <v>7552</v>
      </c>
      <c r="E7990" s="32">
        <f t="shared" si="372"/>
        <v>45595</v>
      </c>
      <c r="F7990" s="51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7552</v>
      </c>
      <c r="D7991" t="s">
        <v>7553</v>
      </c>
      <c r="E7991" s="32">
        <f t="shared" si="372"/>
        <v>45595</v>
      </c>
      <c r="F7991" s="51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7553</v>
      </c>
      <c r="D7992" t="s">
        <v>7554</v>
      </c>
      <c r="E7992" s="32">
        <f t="shared" si="372"/>
        <v>45595</v>
      </c>
      <c r="F7992" s="51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7554</v>
      </c>
      <c r="D7993" t="s">
        <v>7555</v>
      </c>
      <c r="E7993" s="32">
        <f t="shared" si="372"/>
        <v>45595</v>
      </c>
      <c r="F7993" s="51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7555</v>
      </c>
      <c r="D7994" t="s">
        <v>7556</v>
      </c>
      <c r="E7994" s="32">
        <f t="shared" si="372"/>
        <v>45595</v>
      </c>
      <c r="F7994" s="51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7556</v>
      </c>
      <c r="D7995" t="s">
        <v>7557</v>
      </c>
      <c r="E7995" s="32">
        <f t="shared" si="372"/>
        <v>45595</v>
      </c>
      <c r="F7995" s="51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7557</v>
      </c>
      <c r="D7996" t="s">
        <v>7558</v>
      </c>
      <c r="E7996" s="32">
        <f t="shared" si="372"/>
        <v>45595</v>
      </c>
      <c r="F7996" s="51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7558</v>
      </c>
      <c r="D7997" t="s">
        <v>7559</v>
      </c>
      <c r="E7997" s="32">
        <f t="shared" si="372"/>
        <v>45595</v>
      </c>
      <c r="F7997" s="51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7559</v>
      </c>
      <c r="D7998" t="s">
        <v>7560</v>
      </c>
      <c r="E7998" s="32">
        <f t="shared" si="372"/>
        <v>45595</v>
      </c>
      <c r="F7998" s="51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7560</v>
      </c>
      <c r="D7999" t="s">
        <v>7561</v>
      </c>
      <c r="E7999" s="32">
        <f t="shared" si="372"/>
        <v>45595</v>
      </c>
      <c r="F7999" s="51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7561</v>
      </c>
      <c r="D8000" t="s">
        <v>7562</v>
      </c>
      <c r="E8000" s="32">
        <f t="shared" si="372"/>
        <v>45595</v>
      </c>
      <c r="F8000" s="51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7562</v>
      </c>
      <c r="D8001" t="s">
        <v>7563</v>
      </c>
      <c r="E8001" s="32">
        <f t="shared" si="372"/>
        <v>45595</v>
      </c>
      <c r="F8001" s="51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7563</v>
      </c>
      <c r="D8002" t="s">
        <v>7564</v>
      </c>
      <c r="E8002" s="32">
        <f t="shared" si="372"/>
        <v>45595</v>
      </c>
      <c r="F8002" s="51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7564</v>
      </c>
      <c r="D8003" t="s">
        <v>7565</v>
      </c>
      <c r="E8003" s="32">
        <f t="shared" si="372"/>
        <v>45595</v>
      </c>
      <c r="F8003" s="51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7565</v>
      </c>
      <c r="D8004" t="s">
        <v>7566</v>
      </c>
      <c r="E8004" s="32">
        <f t="shared" ref="E8004:E8067" si="375">DATE(MID(C8004,2,4),MID(C8004,7,2),MID(C8004,10,2))</f>
        <v>45595</v>
      </c>
      <c r="F8004" s="51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7566</v>
      </c>
      <c r="D8005" t="s">
        <v>7567</v>
      </c>
      <c r="E8005" s="32">
        <f t="shared" si="375"/>
        <v>45595</v>
      </c>
      <c r="F8005" s="51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7567</v>
      </c>
      <c r="D8006" t="s">
        <v>7568</v>
      </c>
      <c r="E8006" s="32">
        <f t="shared" si="375"/>
        <v>45595</v>
      </c>
      <c r="F8006" s="51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7568</v>
      </c>
      <c r="D8007" t="s">
        <v>7569</v>
      </c>
      <c r="E8007" s="32">
        <f t="shared" si="375"/>
        <v>45595</v>
      </c>
      <c r="F8007" s="51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7569</v>
      </c>
      <c r="D8008" t="s">
        <v>7570</v>
      </c>
      <c r="E8008" s="32">
        <f t="shared" si="375"/>
        <v>45595</v>
      </c>
      <c r="F8008" s="51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7570</v>
      </c>
      <c r="D8009" t="s">
        <v>7571</v>
      </c>
      <c r="E8009" s="32">
        <f t="shared" si="375"/>
        <v>45595</v>
      </c>
      <c r="F8009" s="51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7571</v>
      </c>
      <c r="D8010" t="s">
        <v>7572</v>
      </c>
      <c r="E8010" s="32">
        <f t="shared" si="375"/>
        <v>45595</v>
      </c>
      <c r="F8010" s="51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7572</v>
      </c>
      <c r="D8011" t="s">
        <v>7573</v>
      </c>
      <c r="E8011" s="32">
        <f t="shared" si="375"/>
        <v>45595</v>
      </c>
      <c r="F8011" s="51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7573</v>
      </c>
      <c r="D8012" t="s">
        <v>7574</v>
      </c>
      <c r="E8012" s="32">
        <f t="shared" si="375"/>
        <v>45595</v>
      </c>
      <c r="F8012" s="51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7574</v>
      </c>
      <c r="D8013" t="s">
        <v>7575</v>
      </c>
      <c r="E8013" s="32">
        <f t="shared" si="375"/>
        <v>45595</v>
      </c>
      <c r="F8013" s="51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7575</v>
      </c>
      <c r="D8014" t="s">
        <v>7576</v>
      </c>
      <c r="E8014" s="32">
        <f t="shared" si="375"/>
        <v>45595</v>
      </c>
      <c r="F8014" s="51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7576</v>
      </c>
      <c r="D8015" t="s">
        <v>7577</v>
      </c>
      <c r="E8015" s="32">
        <f t="shared" si="375"/>
        <v>45595</v>
      </c>
      <c r="F8015" s="51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7577</v>
      </c>
      <c r="D8016" t="s">
        <v>7578</v>
      </c>
      <c r="E8016" s="32">
        <f t="shared" si="375"/>
        <v>45595</v>
      </c>
      <c r="F8016" s="51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7578</v>
      </c>
      <c r="D8017" t="s">
        <v>7579</v>
      </c>
      <c r="E8017" s="32">
        <f t="shared" si="375"/>
        <v>45595</v>
      </c>
      <c r="F8017" s="51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7579</v>
      </c>
      <c r="D8018" t="s">
        <v>7580</v>
      </c>
      <c r="E8018" s="32">
        <f t="shared" si="375"/>
        <v>45595</v>
      </c>
      <c r="F8018" s="51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7580</v>
      </c>
      <c r="D8019" t="s">
        <v>7581</v>
      </c>
      <c r="E8019" s="32">
        <f t="shared" si="375"/>
        <v>45595</v>
      </c>
      <c r="F8019" s="51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7581</v>
      </c>
      <c r="D8020" t="s">
        <v>7582</v>
      </c>
      <c r="E8020" s="32">
        <f t="shared" si="375"/>
        <v>45595</v>
      </c>
      <c r="F8020" s="51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7582</v>
      </c>
      <c r="D8021" t="s">
        <v>7583</v>
      </c>
      <c r="E8021" s="32">
        <f t="shared" si="375"/>
        <v>45595</v>
      </c>
      <c r="F8021" s="51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7583</v>
      </c>
      <c r="D8022" t="s">
        <v>7584</v>
      </c>
      <c r="E8022" s="32">
        <f t="shared" si="375"/>
        <v>45595</v>
      </c>
      <c r="F8022" s="51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7584</v>
      </c>
      <c r="D8023" t="s">
        <v>7585</v>
      </c>
      <c r="E8023" s="32">
        <f t="shared" si="375"/>
        <v>45595</v>
      </c>
      <c r="F8023" s="51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7585</v>
      </c>
      <c r="D8024" t="s">
        <v>7586</v>
      </c>
      <c r="E8024" s="32">
        <f t="shared" si="375"/>
        <v>45595</v>
      </c>
      <c r="F8024" s="51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7586</v>
      </c>
      <c r="D8025" t="s">
        <v>7587</v>
      </c>
      <c r="E8025" s="32">
        <f t="shared" si="375"/>
        <v>45595</v>
      </c>
      <c r="F8025" s="51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7587</v>
      </c>
      <c r="D8026" t="s">
        <v>7588</v>
      </c>
      <c r="E8026" s="32">
        <f t="shared" si="375"/>
        <v>45595</v>
      </c>
      <c r="F8026" s="51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7588</v>
      </c>
      <c r="D8027" t="s">
        <v>7589</v>
      </c>
      <c r="E8027" s="32">
        <f t="shared" si="375"/>
        <v>45595</v>
      </c>
      <c r="F8027" s="51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7589</v>
      </c>
      <c r="D8028" t="s">
        <v>7590</v>
      </c>
      <c r="E8028" s="32">
        <f t="shared" si="375"/>
        <v>45595</v>
      </c>
      <c r="F8028" s="51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7590</v>
      </c>
      <c r="D8029" t="s">
        <v>7591</v>
      </c>
      <c r="E8029" s="32">
        <f t="shared" si="375"/>
        <v>45595</v>
      </c>
      <c r="F8029" s="51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7591</v>
      </c>
      <c r="D8030" t="s">
        <v>7592</v>
      </c>
      <c r="E8030" s="32">
        <f t="shared" si="375"/>
        <v>45595</v>
      </c>
      <c r="F8030" s="51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7592</v>
      </c>
      <c r="D8031" t="s">
        <v>7593</v>
      </c>
      <c r="E8031" s="32">
        <f t="shared" si="375"/>
        <v>45595</v>
      </c>
      <c r="F8031" s="51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7593</v>
      </c>
      <c r="D8032" t="s">
        <v>7594</v>
      </c>
      <c r="E8032" s="32">
        <f t="shared" si="375"/>
        <v>45595</v>
      </c>
      <c r="F8032" s="51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7594</v>
      </c>
      <c r="D8033" t="s">
        <v>7595</v>
      </c>
      <c r="E8033" s="32">
        <f t="shared" si="375"/>
        <v>45595</v>
      </c>
      <c r="F8033" s="51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7595</v>
      </c>
      <c r="D8034" t="s">
        <v>7596</v>
      </c>
      <c r="E8034" s="32">
        <f t="shared" si="375"/>
        <v>45596</v>
      </c>
      <c r="F8034" s="51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7596</v>
      </c>
      <c r="D8035" t="s">
        <v>7597</v>
      </c>
      <c r="E8035" s="32">
        <f t="shared" si="375"/>
        <v>45596</v>
      </c>
      <c r="F8035" s="51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7597</v>
      </c>
      <c r="D8036" t="s">
        <v>7598</v>
      </c>
      <c r="E8036" s="32">
        <f t="shared" si="375"/>
        <v>45596</v>
      </c>
      <c r="F8036" s="51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7598</v>
      </c>
      <c r="D8037" t="s">
        <v>7599</v>
      </c>
      <c r="E8037" s="32">
        <f t="shared" si="375"/>
        <v>45596</v>
      </c>
      <c r="F8037" s="51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7599</v>
      </c>
      <c r="D8038" t="s">
        <v>7600</v>
      </c>
      <c r="E8038" s="32">
        <f t="shared" si="375"/>
        <v>45596</v>
      </c>
      <c r="F8038" s="51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7600</v>
      </c>
      <c r="D8039" t="s">
        <v>7601</v>
      </c>
      <c r="E8039" s="32">
        <f t="shared" si="375"/>
        <v>45596</v>
      </c>
      <c r="F8039" s="51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7601</v>
      </c>
      <c r="D8040" t="s">
        <v>7602</v>
      </c>
      <c r="E8040" s="32">
        <f t="shared" si="375"/>
        <v>45596</v>
      </c>
      <c r="F8040" s="51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7602</v>
      </c>
      <c r="D8041" t="s">
        <v>7603</v>
      </c>
      <c r="E8041" s="32">
        <f t="shared" si="375"/>
        <v>45596</v>
      </c>
      <c r="F8041" s="51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7603</v>
      </c>
      <c r="D8042" t="s">
        <v>7604</v>
      </c>
      <c r="E8042" s="32">
        <f t="shared" si="375"/>
        <v>45596</v>
      </c>
      <c r="F8042" s="51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7604</v>
      </c>
      <c r="D8043" t="s">
        <v>7605</v>
      </c>
      <c r="E8043" s="32">
        <f t="shared" si="375"/>
        <v>45596</v>
      </c>
      <c r="F8043" s="51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7605</v>
      </c>
      <c r="D8044" t="s">
        <v>7606</v>
      </c>
      <c r="E8044" s="32">
        <f t="shared" si="375"/>
        <v>45596</v>
      </c>
      <c r="F8044" s="51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7606</v>
      </c>
      <c r="D8045" t="s">
        <v>7607</v>
      </c>
      <c r="E8045" s="32">
        <f t="shared" si="375"/>
        <v>45596</v>
      </c>
      <c r="F8045" s="51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7607</v>
      </c>
      <c r="D8046" t="s">
        <v>7608</v>
      </c>
      <c r="E8046" s="32">
        <f t="shared" si="375"/>
        <v>45596</v>
      </c>
      <c r="F8046" s="51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7608</v>
      </c>
      <c r="D8047" t="s">
        <v>7609</v>
      </c>
      <c r="E8047" s="32">
        <f t="shared" si="375"/>
        <v>45596</v>
      </c>
      <c r="F8047" s="51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7609</v>
      </c>
      <c r="D8048" t="s">
        <v>7610</v>
      </c>
      <c r="E8048" s="32">
        <f t="shared" si="375"/>
        <v>45596</v>
      </c>
      <c r="F8048" s="51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7610</v>
      </c>
      <c r="D8049" t="s">
        <v>7611</v>
      </c>
      <c r="E8049" s="32">
        <f t="shared" si="375"/>
        <v>45596</v>
      </c>
      <c r="F8049" s="51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7611</v>
      </c>
      <c r="D8050" t="s">
        <v>7612</v>
      </c>
      <c r="E8050" s="32">
        <f t="shared" si="375"/>
        <v>45596</v>
      </c>
      <c r="F8050" s="51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7612</v>
      </c>
      <c r="D8051" t="s">
        <v>7613</v>
      </c>
      <c r="E8051" s="32">
        <f t="shared" si="375"/>
        <v>45596</v>
      </c>
      <c r="F8051" s="51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7613</v>
      </c>
      <c r="D8052" t="s">
        <v>7614</v>
      </c>
      <c r="E8052" s="32">
        <f t="shared" si="375"/>
        <v>45596</v>
      </c>
      <c r="F8052" s="51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7614</v>
      </c>
      <c r="D8053" t="s">
        <v>7615</v>
      </c>
      <c r="E8053" s="32">
        <f t="shared" si="375"/>
        <v>45596</v>
      </c>
      <c r="F8053" s="51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7615</v>
      </c>
      <c r="D8054" t="s">
        <v>7616</v>
      </c>
      <c r="E8054" s="32">
        <f t="shared" si="375"/>
        <v>45596</v>
      </c>
      <c r="F8054" s="51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7616</v>
      </c>
      <c r="D8055" t="s">
        <v>7617</v>
      </c>
      <c r="E8055" s="32">
        <f t="shared" si="375"/>
        <v>45596</v>
      </c>
      <c r="F8055" s="51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7617</v>
      </c>
      <c r="D8056" t="s">
        <v>7618</v>
      </c>
      <c r="E8056" s="32">
        <f t="shared" si="375"/>
        <v>45596</v>
      </c>
      <c r="F8056" s="51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7618</v>
      </c>
      <c r="D8057" t="s">
        <v>7619</v>
      </c>
      <c r="E8057" s="32">
        <f t="shared" si="375"/>
        <v>45596</v>
      </c>
      <c r="F8057" s="51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7619</v>
      </c>
      <c r="D8058" t="s">
        <v>7620</v>
      </c>
      <c r="E8058" s="32">
        <f t="shared" si="375"/>
        <v>45596</v>
      </c>
      <c r="F8058" s="51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7620</v>
      </c>
      <c r="D8059" t="s">
        <v>7621</v>
      </c>
      <c r="E8059" s="32">
        <f t="shared" si="375"/>
        <v>45596</v>
      </c>
      <c r="F8059" s="51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7621</v>
      </c>
      <c r="D8060" t="s">
        <v>7622</v>
      </c>
      <c r="E8060" s="32">
        <f t="shared" si="375"/>
        <v>45596</v>
      </c>
      <c r="F8060" s="51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7622</v>
      </c>
      <c r="D8061" t="s">
        <v>7623</v>
      </c>
      <c r="E8061" s="32">
        <f t="shared" si="375"/>
        <v>45596</v>
      </c>
      <c r="F8061" s="51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7623</v>
      </c>
      <c r="D8062" t="s">
        <v>7624</v>
      </c>
      <c r="E8062" s="32">
        <f t="shared" si="375"/>
        <v>45596</v>
      </c>
      <c r="F8062" s="51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7624</v>
      </c>
      <c r="D8063" t="s">
        <v>7625</v>
      </c>
      <c r="E8063" s="32">
        <f t="shared" si="375"/>
        <v>45596</v>
      </c>
      <c r="F8063" s="51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7625</v>
      </c>
      <c r="D8064" t="s">
        <v>7626</v>
      </c>
      <c r="E8064" s="32">
        <f t="shared" si="375"/>
        <v>45596</v>
      </c>
      <c r="F8064" s="51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7626</v>
      </c>
      <c r="D8065" t="s">
        <v>7627</v>
      </c>
      <c r="E8065" s="32">
        <f t="shared" si="375"/>
        <v>45596</v>
      </c>
      <c r="F8065" s="51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7627</v>
      </c>
      <c r="D8066" t="s">
        <v>7628</v>
      </c>
      <c r="E8066" s="32">
        <f t="shared" si="375"/>
        <v>45596</v>
      </c>
      <c r="F8066" s="51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7628</v>
      </c>
      <c r="D8067" t="s">
        <v>7629</v>
      </c>
      <c r="E8067" s="32">
        <f t="shared" si="375"/>
        <v>45596</v>
      </c>
      <c r="F8067" s="51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7629</v>
      </c>
      <c r="D8068" t="s">
        <v>7630</v>
      </c>
      <c r="E8068" s="32">
        <f t="shared" ref="E8068:E8131" si="378">DATE(MID(C8068,2,4),MID(C8068,7,2),MID(C8068,10,2))</f>
        <v>45596</v>
      </c>
      <c r="F8068" s="51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7630</v>
      </c>
      <c r="D8069" t="s">
        <v>7631</v>
      </c>
      <c r="E8069" s="32">
        <f t="shared" si="378"/>
        <v>45596</v>
      </c>
      <c r="F8069" s="51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7631</v>
      </c>
      <c r="D8070" t="s">
        <v>7632</v>
      </c>
      <c r="E8070" s="32">
        <f t="shared" si="378"/>
        <v>45596</v>
      </c>
      <c r="F8070" s="51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7632</v>
      </c>
      <c r="D8071" t="s">
        <v>7633</v>
      </c>
      <c r="E8071" s="32">
        <f t="shared" si="378"/>
        <v>45596</v>
      </c>
      <c r="F8071" s="51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7633</v>
      </c>
      <c r="D8072" t="s">
        <v>7634</v>
      </c>
      <c r="E8072" s="32">
        <f t="shared" si="378"/>
        <v>45596</v>
      </c>
      <c r="F8072" s="51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7634</v>
      </c>
      <c r="D8073" t="s">
        <v>7635</v>
      </c>
      <c r="E8073" s="32">
        <f t="shared" si="378"/>
        <v>45596</v>
      </c>
      <c r="F8073" s="51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7635</v>
      </c>
      <c r="D8074" t="s">
        <v>7636</v>
      </c>
      <c r="E8074" s="32">
        <f t="shared" si="378"/>
        <v>45596</v>
      </c>
      <c r="F8074" s="51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7636</v>
      </c>
      <c r="D8075" t="s">
        <v>7637</v>
      </c>
      <c r="E8075" s="32">
        <f t="shared" si="378"/>
        <v>45596</v>
      </c>
      <c r="F8075" s="51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7637</v>
      </c>
      <c r="D8076" t="s">
        <v>7638</v>
      </c>
      <c r="E8076" s="32">
        <f t="shared" si="378"/>
        <v>45596</v>
      </c>
      <c r="F8076" s="51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7638</v>
      </c>
      <c r="D8077" t="s">
        <v>7639</v>
      </c>
      <c r="E8077" s="32">
        <f t="shared" si="378"/>
        <v>45596</v>
      </c>
      <c r="F8077" s="51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7639</v>
      </c>
      <c r="D8078" t="s">
        <v>7640</v>
      </c>
      <c r="E8078" s="32">
        <f t="shared" si="378"/>
        <v>45596</v>
      </c>
      <c r="F8078" s="51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7640</v>
      </c>
      <c r="D8079" t="s">
        <v>7641</v>
      </c>
      <c r="E8079" s="32">
        <f t="shared" si="378"/>
        <v>45596</v>
      </c>
      <c r="F8079" s="51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7641</v>
      </c>
      <c r="D8080" t="s">
        <v>7642</v>
      </c>
      <c r="E8080" s="32">
        <f t="shared" si="378"/>
        <v>45596</v>
      </c>
      <c r="F8080" s="51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7642</v>
      </c>
      <c r="D8081" t="s">
        <v>7643</v>
      </c>
      <c r="E8081" s="32">
        <f t="shared" si="378"/>
        <v>45596</v>
      </c>
      <c r="F8081" s="51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7643</v>
      </c>
      <c r="D8082" t="s">
        <v>7644</v>
      </c>
      <c r="E8082" s="32">
        <f t="shared" si="378"/>
        <v>45597</v>
      </c>
      <c r="F8082" s="51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7644</v>
      </c>
      <c r="D8083" t="s">
        <v>7645</v>
      </c>
      <c r="E8083" s="32">
        <f t="shared" si="378"/>
        <v>45597</v>
      </c>
      <c r="F8083" s="51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7645</v>
      </c>
      <c r="D8084" t="s">
        <v>7646</v>
      </c>
      <c r="E8084" s="32">
        <f t="shared" si="378"/>
        <v>45597</v>
      </c>
      <c r="F8084" s="51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7646</v>
      </c>
      <c r="D8085" t="s">
        <v>7647</v>
      </c>
      <c r="E8085" s="32">
        <f t="shared" si="378"/>
        <v>45597</v>
      </c>
      <c r="F8085" s="51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7647</v>
      </c>
      <c r="D8086" t="s">
        <v>7648</v>
      </c>
      <c r="E8086" s="32">
        <f t="shared" si="378"/>
        <v>45597</v>
      </c>
      <c r="F8086" s="51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7648</v>
      </c>
      <c r="D8087" t="s">
        <v>7649</v>
      </c>
      <c r="E8087" s="32">
        <f t="shared" si="378"/>
        <v>45597</v>
      </c>
      <c r="F8087" s="51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7649</v>
      </c>
      <c r="D8088" t="s">
        <v>7650</v>
      </c>
      <c r="E8088" s="32">
        <f t="shared" si="378"/>
        <v>45597</v>
      </c>
      <c r="F8088" s="51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7650</v>
      </c>
      <c r="D8089" t="s">
        <v>7651</v>
      </c>
      <c r="E8089" s="32">
        <f t="shared" si="378"/>
        <v>45597</v>
      </c>
      <c r="F8089" s="51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7651</v>
      </c>
      <c r="D8090" t="s">
        <v>7652</v>
      </c>
      <c r="E8090" s="32">
        <f t="shared" si="378"/>
        <v>45597</v>
      </c>
      <c r="F8090" s="51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7652</v>
      </c>
      <c r="D8091" t="s">
        <v>7653</v>
      </c>
      <c r="E8091" s="32">
        <f t="shared" si="378"/>
        <v>45597</v>
      </c>
      <c r="F8091" s="51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7653</v>
      </c>
      <c r="D8092" t="s">
        <v>7654</v>
      </c>
      <c r="E8092" s="32">
        <f t="shared" si="378"/>
        <v>45597</v>
      </c>
      <c r="F8092" s="51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7654</v>
      </c>
      <c r="D8093" t="s">
        <v>7655</v>
      </c>
      <c r="E8093" s="32">
        <f t="shared" si="378"/>
        <v>45597</v>
      </c>
      <c r="F8093" s="51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7655</v>
      </c>
      <c r="D8094" t="s">
        <v>7656</v>
      </c>
      <c r="E8094" s="32">
        <f t="shared" si="378"/>
        <v>45597</v>
      </c>
      <c r="F8094" s="51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7656</v>
      </c>
      <c r="D8095" t="s">
        <v>7657</v>
      </c>
      <c r="E8095" s="32">
        <f t="shared" si="378"/>
        <v>45597</v>
      </c>
      <c r="F8095" s="51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7657</v>
      </c>
      <c r="D8096" t="s">
        <v>7658</v>
      </c>
      <c r="E8096" s="32">
        <f t="shared" si="378"/>
        <v>45597</v>
      </c>
      <c r="F8096" s="51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7658</v>
      </c>
      <c r="D8097" t="s">
        <v>7659</v>
      </c>
      <c r="E8097" s="32">
        <f t="shared" si="378"/>
        <v>45597</v>
      </c>
      <c r="F8097" s="51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7659</v>
      </c>
      <c r="D8098" t="s">
        <v>7660</v>
      </c>
      <c r="E8098" s="32">
        <f t="shared" si="378"/>
        <v>45597</v>
      </c>
      <c r="F8098" s="51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7660</v>
      </c>
      <c r="D8099" t="s">
        <v>7661</v>
      </c>
      <c r="E8099" s="32">
        <f t="shared" si="378"/>
        <v>45597</v>
      </c>
      <c r="F8099" s="51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7661</v>
      </c>
      <c r="D8100" t="s">
        <v>7662</v>
      </c>
      <c r="E8100" s="32">
        <f t="shared" si="378"/>
        <v>45597</v>
      </c>
      <c r="F8100" s="51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7662</v>
      </c>
      <c r="D8101" t="s">
        <v>7663</v>
      </c>
      <c r="E8101" s="32">
        <f t="shared" si="378"/>
        <v>45597</v>
      </c>
      <c r="F8101" s="51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7663</v>
      </c>
      <c r="D8102" t="s">
        <v>7664</v>
      </c>
      <c r="E8102" s="32">
        <f t="shared" si="378"/>
        <v>45597</v>
      </c>
      <c r="F8102" s="51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7664</v>
      </c>
      <c r="D8103" t="s">
        <v>7665</v>
      </c>
      <c r="E8103" s="32">
        <f t="shared" si="378"/>
        <v>45597</v>
      </c>
      <c r="F8103" s="51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7665</v>
      </c>
      <c r="D8104" t="s">
        <v>7666</v>
      </c>
      <c r="E8104" s="32">
        <f t="shared" si="378"/>
        <v>45597</v>
      </c>
      <c r="F8104" s="51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7666</v>
      </c>
      <c r="D8105" t="s">
        <v>7667</v>
      </c>
      <c r="E8105" s="32">
        <f t="shared" si="378"/>
        <v>45597</v>
      </c>
      <c r="F8105" s="51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7667</v>
      </c>
      <c r="D8106" t="s">
        <v>7668</v>
      </c>
      <c r="E8106" s="32">
        <f t="shared" si="378"/>
        <v>45597</v>
      </c>
      <c r="F8106" s="51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7668</v>
      </c>
      <c r="D8107" t="s">
        <v>7669</v>
      </c>
      <c r="E8107" s="32">
        <f t="shared" si="378"/>
        <v>45597</v>
      </c>
      <c r="F8107" s="51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7669</v>
      </c>
      <c r="D8108" t="s">
        <v>7670</v>
      </c>
      <c r="E8108" s="32">
        <f t="shared" si="378"/>
        <v>45597</v>
      </c>
      <c r="F8108" s="51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7670</v>
      </c>
      <c r="D8109" t="s">
        <v>7671</v>
      </c>
      <c r="E8109" s="32">
        <f t="shared" si="378"/>
        <v>45597</v>
      </c>
      <c r="F8109" s="51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7671</v>
      </c>
      <c r="D8110" t="s">
        <v>7672</v>
      </c>
      <c r="E8110" s="32">
        <f t="shared" si="378"/>
        <v>45597</v>
      </c>
      <c r="F8110" s="51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7672</v>
      </c>
      <c r="D8111" t="s">
        <v>7673</v>
      </c>
      <c r="E8111" s="32">
        <f t="shared" si="378"/>
        <v>45597</v>
      </c>
      <c r="F8111" s="51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7673</v>
      </c>
      <c r="D8112" t="s">
        <v>7674</v>
      </c>
      <c r="E8112" s="32">
        <f t="shared" si="378"/>
        <v>45597</v>
      </c>
      <c r="F8112" s="51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7674</v>
      </c>
      <c r="D8113" t="s">
        <v>7675</v>
      </c>
      <c r="E8113" s="32">
        <f t="shared" si="378"/>
        <v>45597</v>
      </c>
      <c r="F8113" s="51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7675</v>
      </c>
      <c r="D8114" t="s">
        <v>7676</v>
      </c>
      <c r="E8114" s="32">
        <f t="shared" si="378"/>
        <v>45597</v>
      </c>
      <c r="F8114" s="51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7676</v>
      </c>
      <c r="D8115" t="s">
        <v>7677</v>
      </c>
      <c r="E8115" s="32">
        <f t="shared" si="378"/>
        <v>45597</v>
      </c>
      <c r="F8115" s="51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7677</v>
      </c>
      <c r="D8116" t="s">
        <v>7678</v>
      </c>
      <c r="E8116" s="32">
        <f t="shared" si="378"/>
        <v>45597</v>
      </c>
      <c r="F8116" s="51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7678</v>
      </c>
      <c r="D8117" t="s">
        <v>7679</v>
      </c>
      <c r="E8117" s="32">
        <f t="shared" si="378"/>
        <v>45597</v>
      </c>
      <c r="F8117" s="51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7679</v>
      </c>
      <c r="D8118" t="s">
        <v>7680</v>
      </c>
      <c r="E8118" s="32">
        <f t="shared" si="378"/>
        <v>45597</v>
      </c>
      <c r="F8118" s="51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7680</v>
      </c>
      <c r="D8119" t="s">
        <v>7681</v>
      </c>
      <c r="E8119" s="32">
        <f t="shared" si="378"/>
        <v>45597</v>
      </c>
      <c r="F8119" s="51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7681</v>
      </c>
      <c r="D8120" t="s">
        <v>7682</v>
      </c>
      <c r="E8120" s="32">
        <f t="shared" si="378"/>
        <v>45597</v>
      </c>
      <c r="F8120" s="51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7682</v>
      </c>
      <c r="D8121" t="s">
        <v>7683</v>
      </c>
      <c r="E8121" s="32">
        <f t="shared" si="378"/>
        <v>45597</v>
      </c>
      <c r="F8121" s="51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7683</v>
      </c>
      <c r="D8122" t="s">
        <v>7684</v>
      </c>
      <c r="E8122" s="32">
        <f t="shared" si="378"/>
        <v>45597</v>
      </c>
      <c r="F8122" s="51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7684</v>
      </c>
      <c r="D8123" t="s">
        <v>7685</v>
      </c>
      <c r="E8123" s="32">
        <f t="shared" si="378"/>
        <v>45597</v>
      </c>
      <c r="F8123" s="51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7685</v>
      </c>
      <c r="D8124" t="s">
        <v>7686</v>
      </c>
      <c r="E8124" s="32">
        <f t="shared" si="378"/>
        <v>45597</v>
      </c>
      <c r="F8124" s="51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7686</v>
      </c>
      <c r="D8125" t="s">
        <v>7687</v>
      </c>
      <c r="E8125" s="32">
        <f t="shared" si="378"/>
        <v>45597</v>
      </c>
      <c r="F8125" s="51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7687</v>
      </c>
      <c r="D8126" t="s">
        <v>7688</v>
      </c>
      <c r="E8126" s="32">
        <f t="shared" si="378"/>
        <v>45597</v>
      </c>
      <c r="F8126" s="51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7688</v>
      </c>
      <c r="D8127" t="s">
        <v>7689</v>
      </c>
      <c r="E8127" s="32">
        <f t="shared" si="378"/>
        <v>45597</v>
      </c>
      <c r="F8127" s="51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7689</v>
      </c>
      <c r="D8128" t="s">
        <v>7690</v>
      </c>
      <c r="E8128" s="32">
        <f t="shared" si="378"/>
        <v>45597</v>
      </c>
      <c r="F8128" s="51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7690</v>
      </c>
      <c r="D8129" t="s">
        <v>7691</v>
      </c>
      <c r="E8129" s="32">
        <f t="shared" si="378"/>
        <v>45597</v>
      </c>
      <c r="F8129" s="51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7691</v>
      </c>
      <c r="D8130" t="s">
        <v>7692</v>
      </c>
      <c r="E8130" s="32">
        <f t="shared" si="378"/>
        <v>45598</v>
      </c>
      <c r="F8130" s="51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7692</v>
      </c>
      <c r="D8131" t="s">
        <v>7693</v>
      </c>
      <c r="E8131" s="32">
        <f t="shared" si="378"/>
        <v>45598</v>
      </c>
      <c r="F8131" s="51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7693</v>
      </c>
      <c r="D8132" t="s">
        <v>7694</v>
      </c>
      <c r="E8132" s="32">
        <f t="shared" ref="E8132:E8195" si="381">DATE(MID(C8132,2,4),MID(C8132,7,2),MID(C8132,10,2))</f>
        <v>45598</v>
      </c>
      <c r="F8132" s="51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7694</v>
      </c>
      <c r="D8133" t="s">
        <v>7695</v>
      </c>
      <c r="E8133" s="32">
        <f t="shared" si="381"/>
        <v>45598</v>
      </c>
      <c r="F8133" s="51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7695</v>
      </c>
      <c r="D8134" t="s">
        <v>7696</v>
      </c>
      <c r="E8134" s="32">
        <f t="shared" si="381"/>
        <v>45598</v>
      </c>
      <c r="F8134" s="51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7696</v>
      </c>
      <c r="D8135" t="s">
        <v>7697</v>
      </c>
      <c r="E8135" s="32">
        <f t="shared" si="381"/>
        <v>45598</v>
      </c>
      <c r="F8135" s="51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7697</v>
      </c>
      <c r="D8136" t="s">
        <v>7698</v>
      </c>
      <c r="E8136" s="32">
        <f t="shared" si="381"/>
        <v>45598</v>
      </c>
      <c r="F8136" s="51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7698</v>
      </c>
      <c r="D8137" t="s">
        <v>7699</v>
      </c>
      <c r="E8137" s="32">
        <f t="shared" si="381"/>
        <v>45598</v>
      </c>
      <c r="F8137" s="51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7699</v>
      </c>
      <c r="D8138" t="s">
        <v>7700</v>
      </c>
      <c r="E8138" s="32">
        <f t="shared" si="381"/>
        <v>45598</v>
      </c>
      <c r="F8138" s="51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7700</v>
      </c>
      <c r="D8139" t="s">
        <v>7701</v>
      </c>
      <c r="E8139" s="32">
        <f t="shared" si="381"/>
        <v>45598</v>
      </c>
      <c r="F8139" s="51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7701</v>
      </c>
      <c r="D8140" t="s">
        <v>7702</v>
      </c>
      <c r="E8140" s="32">
        <f t="shared" si="381"/>
        <v>45598</v>
      </c>
      <c r="F8140" s="51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7702</v>
      </c>
      <c r="D8141" t="s">
        <v>7703</v>
      </c>
      <c r="E8141" s="32">
        <f t="shared" si="381"/>
        <v>45598</v>
      </c>
      <c r="F8141" s="51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7703</v>
      </c>
      <c r="D8142" t="s">
        <v>7704</v>
      </c>
      <c r="E8142" s="32">
        <f t="shared" si="381"/>
        <v>45598</v>
      </c>
      <c r="F8142" s="51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7704</v>
      </c>
      <c r="D8143" t="s">
        <v>7705</v>
      </c>
      <c r="E8143" s="32">
        <f t="shared" si="381"/>
        <v>45598</v>
      </c>
      <c r="F8143" s="51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7705</v>
      </c>
      <c r="D8144" t="s">
        <v>7706</v>
      </c>
      <c r="E8144" s="32">
        <f t="shared" si="381"/>
        <v>45598</v>
      </c>
      <c r="F8144" s="51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7706</v>
      </c>
      <c r="D8145" t="s">
        <v>7707</v>
      </c>
      <c r="E8145" s="32">
        <f t="shared" si="381"/>
        <v>45598</v>
      </c>
      <c r="F8145" s="51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7707</v>
      </c>
      <c r="D8146" t="s">
        <v>7708</v>
      </c>
      <c r="E8146" s="32">
        <f t="shared" si="381"/>
        <v>45598</v>
      </c>
      <c r="F8146" s="51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7708</v>
      </c>
      <c r="D8147" t="s">
        <v>7709</v>
      </c>
      <c r="E8147" s="32">
        <f t="shared" si="381"/>
        <v>45598</v>
      </c>
      <c r="F8147" s="51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7709</v>
      </c>
      <c r="D8148" t="s">
        <v>7710</v>
      </c>
      <c r="E8148" s="32">
        <f t="shared" si="381"/>
        <v>45598</v>
      </c>
      <c r="F8148" s="51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7710</v>
      </c>
      <c r="D8149" t="s">
        <v>7711</v>
      </c>
      <c r="E8149" s="32">
        <f t="shared" si="381"/>
        <v>45598</v>
      </c>
      <c r="F8149" s="51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7711</v>
      </c>
      <c r="D8150" t="s">
        <v>7712</v>
      </c>
      <c r="E8150" s="32">
        <f t="shared" si="381"/>
        <v>45598</v>
      </c>
      <c r="F8150" s="51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7712</v>
      </c>
      <c r="D8151" t="s">
        <v>7713</v>
      </c>
      <c r="E8151" s="32">
        <f t="shared" si="381"/>
        <v>45598</v>
      </c>
      <c r="F8151" s="51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7713</v>
      </c>
      <c r="D8152" t="s">
        <v>7714</v>
      </c>
      <c r="E8152" s="32">
        <f t="shared" si="381"/>
        <v>45598</v>
      </c>
      <c r="F8152" s="51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7714</v>
      </c>
      <c r="D8153" t="s">
        <v>7715</v>
      </c>
      <c r="E8153" s="32">
        <f t="shared" si="381"/>
        <v>45598</v>
      </c>
      <c r="F8153" s="51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7715</v>
      </c>
      <c r="D8154" t="s">
        <v>7716</v>
      </c>
      <c r="E8154" s="32">
        <f t="shared" si="381"/>
        <v>45598</v>
      </c>
      <c r="F8154" s="51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7716</v>
      </c>
      <c r="D8155" t="s">
        <v>7717</v>
      </c>
      <c r="E8155" s="32">
        <f t="shared" si="381"/>
        <v>45598</v>
      </c>
      <c r="F8155" s="51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7717</v>
      </c>
      <c r="D8156" t="s">
        <v>7718</v>
      </c>
      <c r="E8156" s="32">
        <f t="shared" si="381"/>
        <v>45598</v>
      </c>
      <c r="F8156" s="51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7718</v>
      </c>
      <c r="D8157" t="s">
        <v>7719</v>
      </c>
      <c r="E8157" s="32">
        <f t="shared" si="381"/>
        <v>45598</v>
      </c>
      <c r="F8157" s="51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7719</v>
      </c>
      <c r="D8158" t="s">
        <v>7720</v>
      </c>
      <c r="E8158" s="32">
        <f t="shared" si="381"/>
        <v>45598</v>
      </c>
      <c r="F8158" s="51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7720</v>
      </c>
      <c r="D8159" t="s">
        <v>7721</v>
      </c>
      <c r="E8159" s="32">
        <f t="shared" si="381"/>
        <v>45598</v>
      </c>
      <c r="F8159" s="51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7721</v>
      </c>
      <c r="D8160" t="s">
        <v>7722</v>
      </c>
      <c r="E8160" s="32">
        <f t="shared" si="381"/>
        <v>45598</v>
      </c>
      <c r="F8160" s="51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7722</v>
      </c>
      <c r="D8161" t="s">
        <v>7723</v>
      </c>
      <c r="E8161" s="32">
        <f t="shared" si="381"/>
        <v>45598</v>
      </c>
      <c r="F8161" s="51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7723</v>
      </c>
      <c r="D8162" t="s">
        <v>7724</v>
      </c>
      <c r="E8162" s="32">
        <f t="shared" si="381"/>
        <v>45598</v>
      </c>
      <c r="F8162" s="51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7724</v>
      </c>
      <c r="D8163" t="s">
        <v>7725</v>
      </c>
      <c r="E8163" s="32">
        <f t="shared" si="381"/>
        <v>45598</v>
      </c>
      <c r="F8163" s="51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7725</v>
      </c>
      <c r="D8164" t="s">
        <v>7726</v>
      </c>
      <c r="E8164" s="32">
        <f t="shared" si="381"/>
        <v>45598</v>
      </c>
      <c r="F8164" s="51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7726</v>
      </c>
      <c r="D8165" t="s">
        <v>7727</v>
      </c>
      <c r="E8165" s="32">
        <f t="shared" si="381"/>
        <v>45598</v>
      </c>
      <c r="F8165" s="51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7727</v>
      </c>
      <c r="D8166" t="s">
        <v>7728</v>
      </c>
      <c r="E8166" s="32">
        <f t="shared" si="381"/>
        <v>45598</v>
      </c>
      <c r="F8166" s="51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7728</v>
      </c>
      <c r="D8167" t="s">
        <v>7729</v>
      </c>
      <c r="E8167" s="32">
        <f t="shared" si="381"/>
        <v>45598</v>
      </c>
      <c r="F8167" s="51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7729</v>
      </c>
      <c r="D8168" t="s">
        <v>7730</v>
      </c>
      <c r="E8168" s="32">
        <f t="shared" si="381"/>
        <v>45598</v>
      </c>
      <c r="F8168" s="51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7730</v>
      </c>
      <c r="D8169" t="s">
        <v>7731</v>
      </c>
      <c r="E8169" s="32">
        <f t="shared" si="381"/>
        <v>45598</v>
      </c>
      <c r="F8169" s="51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7731</v>
      </c>
      <c r="D8170" t="s">
        <v>7732</v>
      </c>
      <c r="E8170" s="32">
        <f t="shared" si="381"/>
        <v>45598</v>
      </c>
      <c r="F8170" s="51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7732</v>
      </c>
      <c r="D8171" t="s">
        <v>7733</v>
      </c>
      <c r="E8171" s="32">
        <f t="shared" si="381"/>
        <v>45598</v>
      </c>
      <c r="F8171" s="51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7733</v>
      </c>
      <c r="D8172" t="s">
        <v>7734</v>
      </c>
      <c r="E8172" s="32">
        <f t="shared" si="381"/>
        <v>45598</v>
      </c>
      <c r="F8172" s="51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7734</v>
      </c>
      <c r="D8173" t="s">
        <v>7735</v>
      </c>
      <c r="E8173" s="32">
        <f t="shared" si="381"/>
        <v>45598</v>
      </c>
      <c r="F8173" s="51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7735</v>
      </c>
      <c r="D8174" t="s">
        <v>7736</v>
      </c>
      <c r="E8174" s="32">
        <f t="shared" si="381"/>
        <v>45598</v>
      </c>
      <c r="F8174" s="51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7736</v>
      </c>
      <c r="D8175" t="s">
        <v>7737</v>
      </c>
      <c r="E8175" s="32">
        <f t="shared" si="381"/>
        <v>45598</v>
      </c>
      <c r="F8175" s="51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7737</v>
      </c>
      <c r="D8176" t="s">
        <v>7738</v>
      </c>
      <c r="E8176" s="32">
        <f t="shared" si="381"/>
        <v>45598</v>
      </c>
      <c r="F8176" s="51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7738</v>
      </c>
      <c r="D8177" t="s">
        <v>7739</v>
      </c>
      <c r="E8177" s="32">
        <f t="shared" si="381"/>
        <v>45598</v>
      </c>
      <c r="F8177" s="51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7739</v>
      </c>
      <c r="D8178" t="s">
        <v>7740</v>
      </c>
      <c r="E8178" s="32">
        <f t="shared" si="381"/>
        <v>45599</v>
      </c>
      <c r="F8178" s="51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7740</v>
      </c>
      <c r="D8179" t="s">
        <v>7741</v>
      </c>
      <c r="E8179" s="32">
        <f t="shared" si="381"/>
        <v>45599</v>
      </c>
      <c r="F8179" s="51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7741</v>
      </c>
      <c r="D8180" t="s">
        <v>7742</v>
      </c>
      <c r="E8180" s="32">
        <f t="shared" si="381"/>
        <v>45599</v>
      </c>
      <c r="F8180" s="51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7742</v>
      </c>
      <c r="D8181" t="s">
        <v>7743</v>
      </c>
      <c r="E8181" s="32">
        <f t="shared" si="381"/>
        <v>45599</v>
      </c>
      <c r="F8181" s="51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7743</v>
      </c>
      <c r="D8182" t="s">
        <v>7744</v>
      </c>
      <c r="E8182" s="32">
        <f t="shared" si="381"/>
        <v>45599</v>
      </c>
      <c r="F8182" s="51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7744</v>
      </c>
      <c r="D8183" t="s">
        <v>7745</v>
      </c>
      <c r="E8183" s="32">
        <f t="shared" si="381"/>
        <v>45599</v>
      </c>
      <c r="F8183" s="51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7745</v>
      </c>
      <c r="D8184" t="s">
        <v>7746</v>
      </c>
      <c r="E8184" s="32">
        <f t="shared" si="381"/>
        <v>45599</v>
      </c>
      <c r="F8184" s="51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7746</v>
      </c>
      <c r="D8185" t="s">
        <v>7747</v>
      </c>
      <c r="E8185" s="32">
        <f t="shared" si="381"/>
        <v>45599</v>
      </c>
      <c r="F8185" s="51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7747</v>
      </c>
      <c r="D8186" t="s">
        <v>7748</v>
      </c>
      <c r="E8186" s="32">
        <f t="shared" si="381"/>
        <v>45599</v>
      </c>
      <c r="F8186" s="51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7748</v>
      </c>
      <c r="D8187" t="s">
        <v>7749</v>
      </c>
      <c r="E8187" s="32">
        <f t="shared" si="381"/>
        <v>45599</v>
      </c>
      <c r="F8187" s="51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7749</v>
      </c>
      <c r="D8188" t="s">
        <v>7750</v>
      </c>
      <c r="E8188" s="32">
        <f t="shared" si="381"/>
        <v>45599</v>
      </c>
      <c r="F8188" s="51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7750</v>
      </c>
      <c r="D8189" t="s">
        <v>7751</v>
      </c>
      <c r="E8189" s="32">
        <f t="shared" si="381"/>
        <v>45599</v>
      </c>
      <c r="F8189" s="51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7751</v>
      </c>
      <c r="D8190" t="s">
        <v>7752</v>
      </c>
      <c r="E8190" s="32">
        <f t="shared" si="381"/>
        <v>45599</v>
      </c>
      <c r="F8190" s="51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7752</v>
      </c>
      <c r="D8191" t="s">
        <v>7753</v>
      </c>
      <c r="E8191" s="32">
        <f t="shared" si="381"/>
        <v>45599</v>
      </c>
      <c r="F8191" s="51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7753</v>
      </c>
      <c r="D8192" t="s">
        <v>7754</v>
      </c>
      <c r="E8192" s="32">
        <f t="shared" si="381"/>
        <v>45599</v>
      </c>
      <c r="F8192" s="51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7754</v>
      </c>
      <c r="D8193" t="s">
        <v>7755</v>
      </c>
      <c r="E8193" s="32">
        <f t="shared" si="381"/>
        <v>45599</v>
      </c>
      <c r="F8193" s="51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7755</v>
      </c>
      <c r="D8194" t="s">
        <v>7756</v>
      </c>
      <c r="E8194" s="32">
        <f t="shared" si="381"/>
        <v>45599</v>
      </c>
      <c r="F8194" s="51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7756</v>
      </c>
      <c r="D8195" t="s">
        <v>7757</v>
      </c>
      <c r="E8195" s="32">
        <f t="shared" si="381"/>
        <v>45599</v>
      </c>
      <c r="F8195" s="51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7757</v>
      </c>
      <c r="D8196" t="s">
        <v>7758</v>
      </c>
      <c r="E8196" s="32">
        <f t="shared" ref="E8196:E8259" si="384">DATE(MID(C8196,2,4),MID(C8196,7,2),MID(C8196,10,2))</f>
        <v>45599</v>
      </c>
      <c r="F8196" s="51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7758</v>
      </c>
      <c r="D8197" t="s">
        <v>7759</v>
      </c>
      <c r="E8197" s="32">
        <f t="shared" si="384"/>
        <v>45599</v>
      </c>
      <c r="F8197" s="51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7759</v>
      </c>
      <c r="D8198" t="s">
        <v>7760</v>
      </c>
      <c r="E8198" s="32">
        <f t="shared" si="384"/>
        <v>45599</v>
      </c>
      <c r="F8198" s="51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7760</v>
      </c>
      <c r="D8199" t="s">
        <v>7761</v>
      </c>
      <c r="E8199" s="32">
        <f t="shared" si="384"/>
        <v>45599</v>
      </c>
      <c r="F8199" s="51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7761</v>
      </c>
      <c r="D8200" t="s">
        <v>7762</v>
      </c>
      <c r="E8200" s="32">
        <f t="shared" si="384"/>
        <v>45599</v>
      </c>
      <c r="F8200" s="51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7762</v>
      </c>
      <c r="D8201" t="s">
        <v>7763</v>
      </c>
      <c r="E8201" s="32">
        <f t="shared" si="384"/>
        <v>45599</v>
      </c>
      <c r="F8201" s="51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7763</v>
      </c>
      <c r="D8202" t="s">
        <v>7764</v>
      </c>
      <c r="E8202" s="32">
        <f t="shared" si="384"/>
        <v>45599</v>
      </c>
      <c r="F8202" s="51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7764</v>
      </c>
      <c r="D8203" t="s">
        <v>7765</v>
      </c>
      <c r="E8203" s="32">
        <f t="shared" si="384"/>
        <v>45599</v>
      </c>
      <c r="F8203" s="51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7765</v>
      </c>
      <c r="D8204" t="s">
        <v>7766</v>
      </c>
      <c r="E8204" s="32">
        <f t="shared" si="384"/>
        <v>45599</v>
      </c>
      <c r="F8204" s="51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7766</v>
      </c>
      <c r="D8205" t="s">
        <v>7767</v>
      </c>
      <c r="E8205" s="32">
        <f t="shared" si="384"/>
        <v>45599</v>
      </c>
      <c r="F8205" s="51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7767</v>
      </c>
      <c r="D8206" t="s">
        <v>7768</v>
      </c>
      <c r="E8206" s="32">
        <f t="shared" si="384"/>
        <v>45599</v>
      </c>
      <c r="F8206" s="51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7768</v>
      </c>
      <c r="D8207" t="s">
        <v>7769</v>
      </c>
      <c r="E8207" s="32">
        <f t="shared" si="384"/>
        <v>45599</v>
      </c>
      <c r="F8207" s="51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7769</v>
      </c>
      <c r="D8208" t="s">
        <v>7770</v>
      </c>
      <c r="E8208" s="32">
        <f t="shared" si="384"/>
        <v>45599</v>
      </c>
      <c r="F8208" s="51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7770</v>
      </c>
      <c r="D8209" t="s">
        <v>7771</v>
      </c>
      <c r="E8209" s="32">
        <f t="shared" si="384"/>
        <v>45599</v>
      </c>
      <c r="F8209" s="51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7771</v>
      </c>
      <c r="D8210" t="s">
        <v>7772</v>
      </c>
      <c r="E8210" s="32">
        <f t="shared" si="384"/>
        <v>45599</v>
      </c>
      <c r="F8210" s="51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7772</v>
      </c>
      <c r="D8211" t="s">
        <v>7773</v>
      </c>
      <c r="E8211" s="32">
        <f t="shared" si="384"/>
        <v>45599</v>
      </c>
      <c r="F8211" s="51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7773</v>
      </c>
      <c r="D8212" t="s">
        <v>7774</v>
      </c>
      <c r="E8212" s="32">
        <f t="shared" si="384"/>
        <v>45599</v>
      </c>
      <c r="F8212" s="51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7774</v>
      </c>
      <c r="D8213" t="s">
        <v>7775</v>
      </c>
      <c r="E8213" s="32">
        <f t="shared" si="384"/>
        <v>45599</v>
      </c>
      <c r="F8213" s="51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7775</v>
      </c>
      <c r="D8214" t="s">
        <v>7776</v>
      </c>
      <c r="E8214" s="32">
        <f t="shared" si="384"/>
        <v>45599</v>
      </c>
      <c r="F8214" s="51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7776</v>
      </c>
      <c r="D8215" t="s">
        <v>7777</v>
      </c>
      <c r="E8215" s="32">
        <f t="shared" si="384"/>
        <v>45599</v>
      </c>
      <c r="F8215" s="51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7777</v>
      </c>
      <c r="D8216" t="s">
        <v>7778</v>
      </c>
      <c r="E8216" s="32">
        <f t="shared" si="384"/>
        <v>45599</v>
      </c>
      <c r="F8216" s="51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7778</v>
      </c>
      <c r="D8217" t="s">
        <v>7779</v>
      </c>
      <c r="E8217" s="32">
        <f t="shared" si="384"/>
        <v>45599</v>
      </c>
      <c r="F8217" s="51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7779</v>
      </c>
      <c r="D8218" t="s">
        <v>7780</v>
      </c>
      <c r="E8218" s="32">
        <f t="shared" si="384"/>
        <v>45599</v>
      </c>
      <c r="F8218" s="51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7780</v>
      </c>
      <c r="D8219" t="s">
        <v>7781</v>
      </c>
      <c r="E8219" s="32">
        <f t="shared" si="384"/>
        <v>45599</v>
      </c>
      <c r="F8219" s="51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7781</v>
      </c>
      <c r="D8220" t="s">
        <v>7782</v>
      </c>
      <c r="E8220" s="32">
        <f t="shared" si="384"/>
        <v>45599</v>
      </c>
      <c r="F8220" s="51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7782</v>
      </c>
      <c r="D8221" t="s">
        <v>7783</v>
      </c>
      <c r="E8221" s="32">
        <f t="shared" si="384"/>
        <v>45599</v>
      </c>
      <c r="F8221" s="51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7783</v>
      </c>
      <c r="D8222" t="s">
        <v>7784</v>
      </c>
      <c r="E8222" s="32">
        <f t="shared" si="384"/>
        <v>45599</v>
      </c>
      <c r="F8222" s="51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7784</v>
      </c>
      <c r="D8223" t="s">
        <v>7785</v>
      </c>
      <c r="E8223" s="32">
        <f t="shared" si="384"/>
        <v>45599</v>
      </c>
      <c r="F8223" s="51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7785</v>
      </c>
      <c r="D8224" t="s">
        <v>7786</v>
      </c>
      <c r="E8224" s="32">
        <f t="shared" si="384"/>
        <v>45599</v>
      </c>
      <c r="F8224" s="51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7786</v>
      </c>
      <c r="D8225" t="s">
        <v>7787</v>
      </c>
      <c r="E8225" s="32">
        <f t="shared" si="384"/>
        <v>45599</v>
      </c>
      <c r="F8225" s="51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7787</v>
      </c>
      <c r="D8226" t="s">
        <v>7788</v>
      </c>
      <c r="E8226" s="32">
        <f t="shared" si="384"/>
        <v>45600</v>
      </c>
      <c r="F8226" s="51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7788</v>
      </c>
      <c r="D8227" t="s">
        <v>7789</v>
      </c>
      <c r="E8227" s="32">
        <f t="shared" si="384"/>
        <v>45600</v>
      </c>
      <c r="F8227" s="51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7789</v>
      </c>
      <c r="D8228" t="s">
        <v>7790</v>
      </c>
      <c r="E8228" s="32">
        <f t="shared" si="384"/>
        <v>45600</v>
      </c>
      <c r="F8228" s="51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7790</v>
      </c>
      <c r="D8229" t="s">
        <v>7791</v>
      </c>
      <c r="E8229" s="32">
        <f t="shared" si="384"/>
        <v>45600</v>
      </c>
      <c r="F8229" s="51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7791</v>
      </c>
      <c r="D8230" t="s">
        <v>7792</v>
      </c>
      <c r="E8230" s="32">
        <f t="shared" si="384"/>
        <v>45600</v>
      </c>
      <c r="F8230" s="51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7792</v>
      </c>
      <c r="D8231" t="s">
        <v>7793</v>
      </c>
      <c r="E8231" s="32">
        <f t="shared" si="384"/>
        <v>45600</v>
      </c>
      <c r="F8231" s="51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7793</v>
      </c>
      <c r="D8232" t="s">
        <v>7794</v>
      </c>
      <c r="E8232" s="32">
        <f t="shared" si="384"/>
        <v>45600</v>
      </c>
      <c r="F8232" s="51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7794</v>
      </c>
      <c r="D8233" t="s">
        <v>7795</v>
      </c>
      <c r="E8233" s="32">
        <f t="shared" si="384"/>
        <v>45600</v>
      </c>
      <c r="F8233" s="51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7795</v>
      </c>
      <c r="D8234" t="s">
        <v>7796</v>
      </c>
      <c r="E8234" s="32">
        <f t="shared" si="384"/>
        <v>45600</v>
      </c>
      <c r="F8234" s="51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7796</v>
      </c>
      <c r="D8235" t="s">
        <v>7797</v>
      </c>
      <c r="E8235" s="32">
        <f t="shared" si="384"/>
        <v>45600</v>
      </c>
      <c r="F8235" s="51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7797</v>
      </c>
      <c r="D8236" t="s">
        <v>7798</v>
      </c>
      <c r="E8236" s="32">
        <f t="shared" si="384"/>
        <v>45600</v>
      </c>
      <c r="F8236" s="51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7798</v>
      </c>
      <c r="D8237" t="s">
        <v>7799</v>
      </c>
      <c r="E8237" s="32">
        <f t="shared" si="384"/>
        <v>45600</v>
      </c>
      <c r="F8237" s="51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7799</v>
      </c>
      <c r="D8238" t="s">
        <v>7800</v>
      </c>
      <c r="E8238" s="32">
        <f t="shared" si="384"/>
        <v>45600</v>
      </c>
      <c r="F8238" s="51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7800</v>
      </c>
      <c r="D8239" t="s">
        <v>7801</v>
      </c>
      <c r="E8239" s="32">
        <f t="shared" si="384"/>
        <v>45600</v>
      </c>
      <c r="F8239" s="51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7801</v>
      </c>
      <c r="D8240" t="s">
        <v>7802</v>
      </c>
      <c r="E8240" s="32">
        <f t="shared" si="384"/>
        <v>45600</v>
      </c>
      <c r="F8240" s="51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7802</v>
      </c>
      <c r="D8241" t="s">
        <v>7803</v>
      </c>
      <c r="E8241" s="32">
        <f t="shared" si="384"/>
        <v>45600</v>
      </c>
      <c r="F8241" s="51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7803</v>
      </c>
      <c r="D8242" t="s">
        <v>7804</v>
      </c>
      <c r="E8242" s="32">
        <f t="shared" si="384"/>
        <v>45600</v>
      </c>
      <c r="F8242" s="51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7804</v>
      </c>
      <c r="D8243" t="s">
        <v>7805</v>
      </c>
      <c r="E8243" s="32">
        <f t="shared" si="384"/>
        <v>45600</v>
      </c>
      <c r="F8243" s="51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7805</v>
      </c>
      <c r="D8244" t="s">
        <v>7806</v>
      </c>
      <c r="E8244" s="32">
        <f t="shared" si="384"/>
        <v>45600</v>
      </c>
      <c r="F8244" s="51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7806</v>
      </c>
      <c r="D8245" t="s">
        <v>7807</v>
      </c>
      <c r="E8245" s="32">
        <f t="shared" si="384"/>
        <v>45600</v>
      </c>
      <c r="F8245" s="51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7807</v>
      </c>
      <c r="D8246" t="s">
        <v>7808</v>
      </c>
      <c r="E8246" s="32">
        <f t="shared" si="384"/>
        <v>45600</v>
      </c>
      <c r="F8246" s="51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7808</v>
      </c>
      <c r="D8247" t="s">
        <v>7809</v>
      </c>
      <c r="E8247" s="32">
        <f t="shared" si="384"/>
        <v>45600</v>
      </c>
      <c r="F8247" s="51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7809</v>
      </c>
      <c r="D8248" t="s">
        <v>7810</v>
      </c>
      <c r="E8248" s="32">
        <f t="shared" si="384"/>
        <v>45600</v>
      </c>
      <c r="F8248" s="51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7810</v>
      </c>
      <c r="D8249" t="s">
        <v>7811</v>
      </c>
      <c r="E8249" s="32">
        <f t="shared" si="384"/>
        <v>45600</v>
      </c>
      <c r="F8249" s="51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7811</v>
      </c>
      <c r="D8250" t="s">
        <v>7812</v>
      </c>
      <c r="E8250" s="32">
        <f t="shared" si="384"/>
        <v>45600</v>
      </c>
      <c r="F8250" s="51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7812</v>
      </c>
      <c r="D8251" t="s">
        <v>7813</v>
      </c>
      <c r="E8251" s="32">
        <f t="shared" si="384"/>
        <v>45600</v>
      </c>
      <c r="F8251" s="51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7813</v>
      </c>
      <c r="D8252" t="s">
        <v>7814</v>
      </c>
      <c r="E8252" s="32">
        <f t="shared" si="384"/>
        <v>45600</v>
      </c>
      <c r="F8252" s="51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7814</v>
      </c>
      <c r="D8253" t="s">
        <v>7815</v>
      </c>
      <c r="E8253" s="32">
        <f t="shared" si="384"/>
        <v>45600</v>
      </c>
      <c r="F8253" s="51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7815</v>
      </c>
      <c r="D8254" t="s">
        <v>7816</v>
      </c>
      <c r="E8254" s="32">
        <f t="shared" si="384"/>
        <v>45600</v>
      </c>
      <c r="F8254" s="51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7816</v>
      </c>
      <c r="D8255" t="s">
        <v>7817</v>
      </c>
      <c r="E8255" s="32">
        <f t="shared" si="384"/>
        <v>45600</v>
      </c>
      <c r="F8255" s="51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7817</v>
      </c>
      <c r="D8256" t="s">
        <v>7818</v>
      </c>
      <c r="E8256" s="32">
        <f t="shared" si="384"/>
        <v>45600</v>
      </c>
      <c r="F8256" s="51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7818</v>
      </c>
      <c r="D8257" t="s">
        <v>7819</v>
      </c>
      <c r="E8257" s="32">
        <f t="shared" si="384"/>
        <v>45600</v>
      </c>
      <c r="F8257" s="51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7819</v>
      </c>
      <c r="D8258" t="s">
        <v>7820</v>
      </c>
      <c r="E8258" s="32">
        <f t="shared" si="384"/>
        <v>45600</v>
      </c>
      <c r="F8258" s="51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7820</v>
      </c>
      <c r="D8259" t="s">
        <v>7821</v>
      </c>
      <c r="E8259" s="32">
        <f t="shared" si="384"/>
        <v>45600</v>
      </c>
      <c r="F8259" s="51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7821</v>
      </c>
      <c r="D8260" t="s">
        <v>7822</v>
      </c>
      <c r="E8260" s="32">
        <f t="shared" ref="E8260:E8323" si="387">DATE(MID(C8260,2,4),MID(C8260,7,2),MID(C8260,10,2))</f>
        <v>45600</v>
      </c>
      <c r="F8260" s="51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7822</v>
      </c>
      <c r="D8261" t="s">
        <v>7823</v>
      </c>
      <c r="E8261" s="32">
        <f t="shared" si="387"/>
        <v>45600</v>
      </c>
      <c r="F8261" s="51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7823</v>
      </c>
      <c r="D8262" t="s">
        <v>7824</v>
      </c>
      <c r="E8262" s="32">
        <f t="shared" si="387"/>
        <v>45600</v>
      </c>
      <c r="F8262" s="51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7824</v>
      </c>
      <c r="D8263" t="s">
        <v>7825</v>
      </c>
      <c r="E8263" s="32">
        <f t="shared" si="387"/>
        <v>45600</v>
      </c>
      <c r="F8263" s="51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7825</v>
      </c>
      <c r="D8264" t="s">
        <v>7826</v>
      </c>
      <c r="E8264" s="32">
        <f t="shared" si="387"/>
        <v>45600</v>
      </c>
      <c r="F8264" s="51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7826</v>
      </c>
      <c r="D8265" t="s">
        <v>7827</v>
      </c>
      <c r="E8265" s="32">
        <f t="shared" si="387"/>
        <v>45600</v>
      </c>
      <c r="F8265" s="51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7827</v>
      </c>
      <c r="D8266" t="s">
        <v>7828</v>
      </c>
      <c r="E8266" s="32">
        <f t="shared" si="387"/>
        <v>45600</v>
      </c>
      <c r="F8266" s="51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7828</v>
      </c>
      <c r="D8267" t="s">
        <v>7829</v>
      </c>
      <c r="E8267" s="32">
        <f t="shared" si="387"/>
        <v>45600</v>
      </c>
      <c r="F8267" s="51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7829</v>
      </c>
      <c r="D8268" t="s">
        <v>7830</v>
      </c>
      <c r="E8268" s="32">
        <f t="shared" si="387"/>
        <v>45600</v>
      </c>
      <c r="F8268" s="51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7830</v>
      </c>
      <c r="D8269" t="s">
        <v>7831</v>
      </c>
      <c r="E8269" s="32">
        <f t="shared" si="387"/>
        <v>45600</v>
      </c>
      <c r="F8269" s="51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7831</v>
      </c>
      <c r="D8270" t="s">
        <v>7832</v>
      </c>
      <c r="E8270" s="32">
        <f t="shared" si="387"/>
        <v>45600</v>
      </c>
      <c r="F8270" s="51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7832</v>
      </c>
      <c r="D8271" t="s">
        <v>7833</v>
      </c>
      <c r="E8271" s="32">
        <f t="shared" si="387"/>
        <v>45600</v>
      </c>
      <c r="F8271" s="51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7833</v>
      </c>
      <c r="D8272" t="s">
        <v>7834</v>
      </c>
      <c r="E8272" s="32">
        <f t="shared" si="387"/>
        <v>45600</v>
      </c>
      <c r="F8272" s="51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7834</v>
      </c>
      <c r="D8273" t="s">
        <v>7835</v>
      </c>
      <c r="E8273" s="32">
        <f t="shared" si="387"/>
        <v>45600</v>
      </c>
      <c r="F8273" s="51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7835</v>
      </c>
      <c r="D8274" t="s">
        <v>7836</v>
      </c>
      <c r="E8274" s="32">
        <f t="shared" si="387"/>
        <v>45601</v>
      </c>
      <c r="F8274" s="51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7836</v>
      </c>
      <c r="D8275" t="s">
        <v>7837</v>
      </c>
      <c r="E8275" s="32">
        <f t="shared" si="387"/>
        <v>45601</v>
      </c>
      <c r="F8275" s="51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7837</v>
      </c>
      <c r="D8276" t="s">
        <v>7838</v>
      </c>
      <c r="E8276" s="32">
        <f t="shared" si="387"/>
        <v>45601</v>
      </c>
      <c r="F8276" s="51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7838</v>
      </c>
      <c r="D8277" t="s">
        <v>7839</v>
      </c>
      <c r="E8277" s="32">
        <f t="shared" si="387"/>
        <v>45601</v>
      </c>
      <c r="F8277" s="51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7839</v>
      </c>
      <c r="D8278" t="s">
        <v>7840</v>
      </c>
      <c r="E8278" s="32">
        <f t="shared" si="387"/>
        <v>45601</v>
      </c>
      <c r="F8278" s="51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7840</v>
      </c>
      <c r="D8279" t="s">
        <v>7841</v>
      </c>
      <c r="E8279" s="32">
        <f t="shared" si="387"/>
        <v>45601</v>
      </c>
      <c r="F8279" s="51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7841</v>
      </c>
      <c r="D8280" t="s">
        <v>7842</v>
      </c>
      <c r="E8280" s="32">
        <f t="shared" si="387"/>
        <v>45601</v>
      </c>
      <c r="F8280" s="51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7842</v>
      </c>
      <c r="D8281" t="s">
        <v>7843</v>
      </c>
      <c r="E8281" s="32">
        <f t="shared" si="387"/>
        <v>45601</v>
      </c>
      <c r="F8281" s="51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7843</v>
      </c>
      <c r="D8282" t="s">
        <v>7844</v>
      </c>
      <c r="E8282" s="32">
        <f t="shared" si="387"/>
        <v>45601</v>
      </c>
      <c r="F8282" s="51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7844</v>
      </c>
      <c r="D8283" t="s">
        <v>7845</v>
      </c>
      <c r="E8283" s="32">
        <f t="shared" si="387"/>
        <v>45601</v>
      </c>
      <c r="F8283" s="51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7845</v>
      </c>
      <c r="D8284" t="s">
        <v>7846</v>
      </c>
      <c r="E8284" s="32">
        <f t="shared" si="387"/>
        <v>45601</v>
      </c>
      <c r="F8284" s="51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7846</v>
      </c>
      <c r="D8285" t="s">
        <v>7847</v>
      </c>
      <c r="E8285" s="32">
        <f t="shared" si="387"/>
        <v>45601</v>
      </c>
      <c r="F8285" s="51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7847</v>
      </c>
      <c r="D8286" t="s">
        <v>7848</v>
      </c>
      <c r="E8286" s="32">
        <f t="shared" si="387"/>
        <v>45601</v>
      </c>
      <c r="F8286" s="51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7848</v>
      </c>
      <c r="D8287" t="s">
        <v>7849</v>
      </c>
      <c r="E8287" s="32">
        <f t="shared" si="387"/>
        <v>45601</v>
      </c>
      <c r="F8287" s="51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7849</v>
      </c>
      <c r="D8288" t="s">
        <v>7850</v>
      </c>
      <c r="E8288" s="32">
        <f t="shared" si="387"/>
        <v>45601</v>
      </c>
      <c r="F8288" s="51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7850</v>
      </c>
      <c r="D8289" t="s">
        <v>7851</v>
      </c>
      <c r="E8289" s="32">
        <f t="shared" si="387"/>
        <v>45601</v>
      </c>
      <c r="F8289" s="51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7851</v>
      </c>
      <c r="D8290" t="s">
        <v>7852</v>
      </c>
      <c r="E8290" s="32">
        <f t="shared" si="387"/>
        <v>45601</v>
      </c>
      <c r="F8290" s="51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7852</v>
      </c>
      <c r="D8291" t="s">
        <v>7853</v>
      </c>
      <c r="E8291" s="32">
        <f t="shared" si="387"/>
        <v>45601</v>
      </c>
      <c r="F8291" s="51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7853</v>
      </c>
      <c r="D8292" t="s">
        <v>7854</v>
      </c>
      <c r="E8292" s="32">
        <f t="shared" si="387"/>
        <v>45601</v>
      </c>
      <c r="F8292" s="51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7854</v>
      </c>
      <c r="D8293" t="s">
        <v>7855</v>
      </c>
      <c r="E8293" s="32">
        <f t="shared" si="387"/>
        <v>45601</v>
      </c>
      <c r="F8293" s="51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7855</v>
      </c>
      <c r="D8294" t="s">
        <v>7856</v>
      </c>
      <c r="E8294" s="32">
        <f t="shared" si="387"/>
        <v>45601</v>
      </c>
      <c r="F8294" s="51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7856</v>
      </c>
      <c r="D8295" t="s">
        <v>7857</v>
      </c>
      <c r="E8295" s="32">
        <f t="shared" si="387"/>
        <v>45601</v>
      </c>
      <c r="F8295" s="51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7857</v>
      </c>
      <c r="D8296" t="s">
        <v>7858</v>
      </c>
      <c r="E8296" s="32">
        <f t="shared" si="387"/>
        <v>45601</v>
      </c>
      <c r="F8296" s="51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7858</v>
      </c>
      <c r="D8297" t="s">
        <v>7859</v>
      </c>
      <c r="E8297" s="32">
        <f t="shared" si="387"/>
        <v>45601</v>
      </c>
      <c r="F8297" s="51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7859</v>
      </c>
      <c r="D8298" t="s">
        <v>7860</v>
      </c>
      <c r="E8298" s="32">
        <f t="shared" si="387"/>
        <v>45601</v>
      </c>
      <c r="F8298" s="51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7860</v>
      </c>
      <c r="D8299" t="s">
        <v>7861</v>
      </c>
      <c r="E8299" s="32">
        <f t="shared" si="387"/>
        <v>45601</v>
      </c>
      <c r="F8299" s="51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7861</v>
      </c>
      <c r="D8300" t="s">
        <v>7862</v>
      </c>
      <c r="E8300" s="32">
        <f t="shared" si="387"/>
        <v>45601</v>
      </c>
      <c r="F8300" s="51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7862</v>
      </c>
      <c r="D8301" t="s">
        <v>7863</v>
      </c>
      <c r="E8301" s="32">
        <f t="shared" si="387"/>
        <v>45601</v>
      </c>
      <c r="F8301" s="51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7863</v>
      </c>
      <c r="D8302" t="s">
        <v>7864</v>
      </c>
      <c r="E8302" s="32">
        <f t="shared" si="387"/>
        <v>45601</v>
      </c>
      <c r="F8302" s="51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7864</v>
      </c>
      <c r="D8303" t="s">
        <v>7865</v>
      </c>
      <c r="E8303" s="32">
        <f t="shared" si="387"/>
        <v>45601</v>
      </c>
      <c r="F8303" s="51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7865</v>
      </c>
      <c r="D8304" t="s">
        <v>7866</v>
      </c>
      <c r="E8304" s="32">
        <f t="shared" si="387"/>
        <v>45601</v>
      </c>
      <c r="F8304" s="51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7866</v>
      </c>
      <c r="D8305" t="s">
        <v>7867</v>
      </c>
      <c r="E8305" s="32">
        <f t="shared" si="387"/>
        <v>45601</v>
      </c>
      <c r="F8305" s="51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7867</v>
      </c>
      <c r="D8306" t="s">
        <v>7868</v>
      </c>
      <c r="E8306" s="32">
        <f t="shared" si="387"/>
        <v>45601</v>
      </c>
      <c r="F8306" s="51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7868</v>
      </c>
      <c r="D8307" t="s">
        <v>7869</v>
      </c>
      <c r="E8307" s="32">
        <f t="shared" si="387"/>
        <v>45601</v>
      </c>
      <c r="F8307" s="51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7869</v>
      </c>
      <c r="D8308" t="s">
        <v>7870</v>
      </c>
      <c r="E8308" s="32">
        <f t="shared" si="387"/>
        <v>45601</v>
      </c>
      <c r="F8308" s="51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7870</v>
      </c>
      <c r="D8309" t="s">
        <v>7871</v>
      </c>
      <c r="E8309" s="32">
        <f t="shared" si="387"/>
        <v>45601</v>
      </c>
      <c r="F8309" s="51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7871</v>
      </c>
      <c r="D8310" t="s">
        <v>7872</v>
      </c>
      <c r="E8310" s="32">
        <f t="shared" si="387"/>
        <v>45601</v>
      </c>
      <c r="F8310" s="51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7872</v>
      </c>
      <c r="D8311" t="s">
        <v>7873</v>
      </c>
      <c r="E8311" s="32">
        <f t="shared" si="387"/>
        <v>45601</v>
      </c>
      <c r="F8311" s="51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7873</v>
      </c>
      <c r="D8312" t="s">
        <v>7874</v>
      </c>
      <c r="E8312" s="32">
        <f t="shared" si="387"/>
        <v>45601</v>
      </c>
      <c r="F8312" s="51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7874</v>
      </c>
      <c r="D8313" t="s">
        <v>7875</v>
      </c>
      <c r="E8313" s="32">
        <f t="shared" si="387"/>
        <v>45601</v>
      </c>
      <c r="F8313" s="51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7875</v>
      </c>
      <c r="D8314" t="s">
        <v>7876</v>
      </c>
      <c r="E8314" s="32">
        <f t="shared" si="387"/>
        <v>45601</v>
      </c>
      <c r="F8314" s="51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7876</v>
      </c>
      <c r="D8315" t="s">
        <v>7877</v>
      </c>
      <c r="E8315" s="32">
        <f t="shared" si="387"/>
        <v>45601</v>
      </c>
      <c r="F8315" s="51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7877</v>
      </c>
      <c r="D8316" t="s">
        <v>7878</v>
      </c>
      <c r="E8316" s="32">
        <f t="shared" si="387"/>
        <v>45601</v>
      </c>
      <c r="F8316" s="51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7878</v>
      </c>
      <c r="D8317" t="s">
        <v>7879</v>
      </c>
      <c r="E8317" s="32">
        <f t="shared" si="387"/>
        <v>45601</v>
      </c>
      <c r="F8317" s="51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7879</v>
      </c>
      <c r="D8318" t="s">
        <v>7880</v>
      </c>
      <c r="E8318" s="32">
        <f t="shared" si="387"/>
        <v>45601</v>
      </c>
      <c r="F8318" s="51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7880</v>
      </c>
      <c r="D8319" t="s">
        <v>7881</v>
      </c>
      <c r="E8319" s="32">
        <f t="shared" si="387"/>
        <v>45601</v>
      </c>
      <c r="F8319" s="51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7881</v>
      </c>
      <c r="D8320" t="s">
        <v>7882</v>
      </c>
      <c r="E8320" s="32">
        <f t="shared" si="387"/>
        <v>45601</v>
      </c>
      <c r="F8320" s="51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7882</v>
      </c>
      <c r="D8321" t="s">
        <v>7883</v>
      </c>
      <c r="E8321" s="32">
        <f t="shared" si="387"/>
        <v>45601</v>
      </c>
      <c r="F8321" s="51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7883</v>
      </c>
      <c r="D8322" t="s">
        <v>7884</v>
      </c>
      <c r="E8322" s="32">
        <f t="shared" si="387"/>
        <v>45602</v>
      </c>
      <c r="F8322" s="51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7884</v>
      </c>
      <c r="D8323" t="s">
        <v>7885</v>
      </c>
      <c r="E8323" s="32">
        <f t="shared" si="387"/>
        <v>45602</v>
      </c>
      <c r="F8323" s="51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7885</v>
      </c>
      <c r="D8324" t="s">
        <v>7886</v>
      </c>
      <c r="E8324" s="32">
        <f t="shared" ref="E8324:E8387" si="390">DATE(MID(C8324,2,4),MID(C8324,7,2),MID(C8324,10,2))</f>
        <v>45602</v>
      </c>
      <c r="F8324" s="51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7886</v>
      </c>
      <c r="D8325" t="s">
        <v>7887</v>
      </c>
      <c r="E8325" s="32">
        <f t="shared" si="390"/>
        <v>45602</v>
      </c>
      <c r="F8325" s="51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7887</v>
      </c>
      <c r="D8326" t="s">
        <v>7888</v>
      </c>
      <c r="E8326" s="32">
        <f t="shared" si="390"/>
        <v>45602</v>
      </c>
      <c r="F8326" s="51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7888</v>
      </c>
      <c r="D8327" t="s">
        <v>7889</v>
      </c>
      <c r="E8327" s="32">
        <f t="shared" si="390"/>
        <v>45602</v>
      </c>
      <c r="F8327" s="51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7889</v>
      </c>
      <c r="D8328" t="s">
        <v>7890</v>
      </c>
      <c r="E8328" s="32">
        <f t="shared" si="390"/>
        <v>45602</v>
      </c>
      <c r="F8328" s="51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7890</v>
      </c>
      <c r="D8329" t="s">
        <v>7891</v>
      </c>
      <c r="E8329" s="32">
        <f t="shared" si="390"/>
        <v>45602</v>
      </c>
      <c r="F8329" s="51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7891</v>
      </c>
      <c r="D8330" t="s">
        <v>7892</v>
      </c>
      <c r="E8330" s="32">
        <f t="shared" si="390"/>
        <v>45602</v>
      </c>
      <c r="F8330" s="51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7892</v>
      </c>
      <c r="D8331" t="s">
        <v>7893</v>
      </c>
      <c r="E8331" s="32">
        <f t="shared" si="390"/>
        <v>45602</v>
      </c>
      <c r="F8331" s="51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7893</v>
      </c>
      <c r="D8332" t="s">
        <v>7894</v>
      </c>
      <c r="E8332" s="32">
        <f t="shared" si="390"/>
        <v>45602</v>
      </c>
      <c r="F8332" s="51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7894</v>
      </c>
      <c r="D8333" t="s">
        <v>7895</v>
      </c>
      <c r="E8333" s="32">
        <f t="shared" si="390"/>
        <v>45602</v>
      </c>
      <c r="F8333" s="51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7895</v>
      </c>
      <c r="D8334" t="s">
        <v>7896</v>
      </c>
      <c r="E8334" s="32">
        <f t="shared" si="390"/>
        <v>45602</v>
      </c>
      <c r="F8334" s="51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7896</v>
      </c>
      <c r="D8335" t="s">
        <v>7897</v>
      </c>
      <c r="E8335" s="32">
        <f t="shared" si="390"/>
        <v>45602</v>
      </c>
      <c r="F8335" s="51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7897</v>
      </c>
      <c r="D8336" t="s">
        <v>7898</v>
      </c>
      <c r="E8336" s="32">
        <f t="shared" si="390"/>
        <v>45602</v>
      </c>
      <c r="F8336" s="51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7898</v>
      </c>
      <c r="D8337" t="s">
        <v>7899</v>
      </c>
      <c r="E8337" s="32">
        <f t="shared" si="390"/>
        <v>45602</v>
      </c>
      <c r="F8337" s="51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7899</v>
      </c>
      <c r="D8338" t="s">
        <v>7900</v>
      </c>
      <c r="E8338" s="32">
        <f t="shared" si="390"/>
        <v>45602</v>
      </c>
      <c r="F8338" s="51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7900</v>
      </c>
      <c r="D8339" t="s">
        <v>7901</v>
      </c>
      <c r="E8339" s="32">
        <f t="shared" si="390"/>
        <v>45602</v>
      </c>
      <c r="F8339" s="51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7901</v>
      </c>
      <c r="D8340" t="s">
        <v>7902</v>
      </c>
      <c r="E8340" s="32">
        <f t="shared" si="390"/>
        <v>45602</v>
      </c>
      <c r="F8340" s="51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7902</v>
      </c>
      <c r="D8341" t="s">
        <v>7903</v>
      </c>
      <c r="E8341" s="32">
        <f t="shared" si="390"/>
        <v>45602</v>
      </c>
      <c r="F8341" s="51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7903</v>
      </c>
      <c r="D8342" t="s">
        <v>7904</v>
      </c>
      <c r="E8342" s="32">
        <f t="shared" si="390"/>
        <v>45602</v>
      </c>
      <c r="F8342" s="51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7904</v>
      </c>
      <c r="D8343" t="s">
        <v>7905</v>
      </c>
      <c r="E8343" s="32">
        <f t="shared" si="390"/>
        <v>45602</v>
      </c>
      <c r="F8343" s="51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7905</v>
      </c>
      <c r="D8344" t="s">
        <v>7906</v>
      </c>
      <c r="E8344" s="32">
        <f t="shared" si="390"/>
        <v>45602</v>
      </c>
      <c r="F8344" s="51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7906</v>
      </c>
      <c r="D8345" t="s">
        <v>7907</v>
      </c>
      <c r="E8345" s="32">
        <f t="shared" si="390"/>
        <v>45602</v>
      </c>
      <c r="F8345" s="51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7907</v>
      </c>
      <c r="D8346" t="s">
        <v>7908</v>
      </c>
      <c r="E8346" s="32">
        <f t="shared" si="390"/>
        <v>45602</v>
      </c>
      <c r="F8346" s="51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7908</v>
      </c>
      <c r="D8347" t="s">
        <v>7909</v>
      </c>
      <c r="E8347" s="32">
        <f t="shared" si="390"/>
        <v>45602</v>
      </c>
      <c r="F8347" s="51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7909</v>
      </c>
      <c r="D8348" t="s">
        <v>7910</v>
      </c>
      <c r="E8348" s="32">
        <f t="shared" si="390"/>
        <v>45602</v>
      </c>
      <c r="F8348" s="51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7910</v>
      </c>
      <c r="D8349" t="s">
        <v>7911</v>
      </c>
      <c r="E8349" s="32">
        <f t="shared" si="390"/>
        <v>45602</v>
      </c>
      <c r="F8349" s="51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7911</v>
      </c>
      <c r="D8350" t="s">
        <v>7912</v>
      </c>
      <c r="E8350" s="32">
        <f t="shared" si="390"/>
        <v>45602</v>
      </c>
      <c r="F8350" s="51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7912</v>
      </c>
      <c r="D8351" t="s">
        <v>7913</v>
      </c>
      <c r="E8351" s="32">
        <f t="shared" si="390"/>
        <v>45602</v>
      </c>
      <c r="F8351" s="51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7913</v>
      </c>
      <c r="D8352" t="s">
        <v>7914</v>
      </c>
      <c r="E8352" s="32">
        <f t="shared" si="390"/>
        <v>45602</v>
      </c>
      <c r="F8352" s="51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7914</v>
      </c>
      <c r="D8353" t="s">
        <v>7915</v>
      </c>
      <c r="E8353" s="32">
        <f t="shared" si="390"/>
        <v>45602</v>
      </c>
      <c r="F8353" s="51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7915</v>
      </c>
      <c r="D8354" t="s">
        <v>7916</v>
      </c>
      <c r="E8354" s="32">
        <f t="shared" si="390"/>
        <v>45602</v>
      </c>
      <c r="F8354" s="51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7916</v>
      </c>
      <c r="D8355" t="s">
        <v>7917</v>
      </c>
      <c r="E8355" s="32">
        <f t="shared" si="390"/>
        <v>45602</v>
      </c>
      <c r="F8355" s="51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7917</v>
      </c>
      <c r="D8356" t="s">
        <v>7918</v>
      </c>
      <c r="E8356" s="32">
        <f t="shared" si="390"/>
        <v>45602</v>
      </c>
      <c r="F8356" s="51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7918</v>
      </c>
      <c r="D8357" t="s">
        <v>7919</v>
      </c>
      <c r="E8357" s="32">
        <f t="shared" si="390"/>
        <v>45602</v>
      </c>
      <c r="F8357" s="51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7919</v>
      </c>
      <c r="D8358" t="s">
        <v>7920</v>
      </c>
      <c r="E8358" s="32">
        <f t="shared" si="390"/>
        <v>45602</v>
      </c>
      <c r="F8358" s="51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7920</v>
      </c>
      <c r="D8359" t="s">
        <v>7921</v>
      </c>
      <c r="E8359" s="32">
        <f t="shared" si="390"/>
        <v>45602</v>
      </c>
      <c r="F8359" s="51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7921</v>
      </c>
      <c r="D8360" t="s">
        <v>7922</v>
      </c>
      <c r="E8360" s="32">
        <f t="shared" si="390"/>
        <v>45602</v>
      </c>
      <c r="F8360" s="51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7922</v>
      </c>
      <c r="D8361" t="s">
        <v>7923</v>
      </c>
      <c r="E8361" s="32">
        <f t="shared" si="390"/>
        <v>45602</v>
      </c>
      <c r="F8361" s="51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7923</v>
      </c>
      <c r="D8362" t="s">
        <v>7924</v>
      </c>
      <c r="E8362" s="32">
        <f t="shared" si="390"/>
        <v>45602</v>
      </c>
      <c r="F8362" s="51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7924</v>
      </c>
      <c r="D8363" t="s">
        <v>7925</v>
      </c>
      <c r="E8363" s="32">
        <f t="shared" si="390"/>
        <v>45602</v>
      </c>
      <c r="F8363" s="51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7925</v>
      </c>
      <c r="D8364" t="s">
        <v>7926</v>
      </c>
      <c r="E8364" s="32">
        <f t="shared" si="390"/>
        <v>45602</v>
      </c>
      <c r="F8364" s="51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7926</v>
      </c>
      <c r="D8365" t="s">
        <v>7927</v>
      </c>
      <c r="E8365" s="32">
        <f t="shared" si="390"/>
        <v>45602</v>
      </c>
      <c r="F8365" s="51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7927</v>
      </c>
      <c r="D8366" t="s">
        <v>7928</v>
      </c>
      <c r="E8366" s="32">
        <f t="shared" si="390"/>
        <v>45602</v>
      </c>
      <c r="F8366" s="51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7928</v>
      </c>
      <c r="D8367" t="s">
        <v>7929</v>
      </c>
      <c r="E8367" s="32">
        <f t="shared" si="390"/>
        <v>45602</v>
      </c>
      <c r="F8367" s="51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7929</v>
      </c>
      <c r="D8368" t="s">
        <v>7930</v>
      </c>
      <c r="E8368" s="32">
        <f t="shared" si="390"/>
        <v>45602</v>
      </c>
      <c r="F8368" s="51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7930</v>
      </c>
      <c r="D8369" t="s">
        <v>7931</v>
      </c>
      <c r="E8369" s="32">
        <f t="shared" si="390"/>
        <v>45602</v>
      </c>
      <c r="F8369" s="51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7931</v>
      </c>
      <c r="D8370" t="s">
        <v>7932</v>
      </c>
      <c r="E8370" s="32">
        <f t="shared" si="390"/>
        <v>45603</v>
      </c>
      <c r="F8370" s="51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7932</v>
      </c>
      <c r="D8371" t="s">
        <v>7933</v>
      </c>
      <c r="E8371" s="32">
        <f t="shared" si="390"/>
        <v>45603</v>
      </c>
      <c r="F8371" s="51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7933</v>
      </c>
      <c r="D8372" t="s">
        <v>7934</v>
      </c>
      <c r="E8372" s="32">
        <f t="shared" si="390"/>
        <v>45603</v>
      </c>
      <c r="F8372" s="51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7934</v>
      </c>
      <c r="D8373" t="s">
        <v>7935</v>
      </c>
      <c r="E8373" s="32">
        <f t="shared" si="390"/>
        <v>45603</v>
      </c>
      <c r="F8373" s="51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7935</v>
      </c>
      <c r="D8374" t="s">
        <v>7936</v>
      </c>
      <c r="E8374" s="32">
        <f t="shared" si="390"/>
        <v>45603</v>
      </c>
      <c r="F8374" s="51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7936</v>
      </c>
      <c r="D8375" t="s">
        <v>7937</v>
      </c>
      <c r="E8375" s="32">
        <f t="shared" si="390"/>
        <v>45603</v>
      </c>
      <c r="F8375" s="51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7937</v>
      </c>
      <c r="D8376" t="s">
        <v>7938</v>
      </c>
      <c r="E8376" s="32">
        <f t="shared" si="390"/>
        <v>45603</v>
      </c>
      <c r="F8376" s="51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7938</v>
      </c>
      <c r="D8377" t="s">
        <v>7939</v>
      </c>
      <c r="E8377" s="32">
        <f t="shared" si="390"/>
        <v>45603</v>
      </c>
      <c r="F8377" s="51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7939</v>
      </c>
      <c r="D8378" t="s">
        <v>7940</v>
      </c>
      <c r="E8378" s="32">
        <f t="shared" si="390"/>
        <v>45603</v>
      </c>
      <c r="F8378" s="51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7940</v>
      </c>
      <c r="D8379" t="s">
        <v>7941</v>
      </c>
      <c r="E8379" s="32">
        <f t="shared" si="390"/>
        <v>45603</v>
      </c>
      <c r="F8379" s="51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7941</v>
      </c>
      <c r="D8380" t="s">
        <v>7942</v>
      </c>
      <c r="E8380" s="32">
        <f t="shared" si="390"/>
        <v>45603</v>
      </c>
      <c r="F8380" s="51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7942</v>
      </c>
      <c r="D8381" t="s">
        <v>7943</v>
      </c>
      <c r="E8381" s="32">
        <f t="shared" si="390"/>
        <v>45603</v>
      </c>
      <c r="F8381" s="51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7943</v>
      </c>
      <c r="D8382" t="s">
        <v>7944</v>
      </c>
      <c r="E8382" s="32">
        <f t="shared" si="390"/>
        <v>45603</v>
      </c>
      <c r="F8382" s="51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7944</v>
      </c>
      <c r="D8383" t="s">
        <v>7945</v>
      </c>
      <c r="E8383" s="32">
        <f t="shared" si="390"/>
        <v>45603</v>
      </c>
      <c r="F8383" s="51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7945</v>
      </c>
      <c r="D8384" t="s">
        <v>7946</v>
      </c>
      <c r="E8384" s="32">
        <f t="shared" si="390"/>
        <v>45603</v>
      </c>
      <c r="F8384" s="51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7946</v>
      </c>
      <c r="D8385" t="s">
        <v>7947</v>
      </c>
      <c r="E8385" s="32">
        <f t="shared" si="390"/>
        <v>45603</v>
      </c>
      <c r="F8385" s="51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7947</v>
      </c>
      <c r="D8386" t="s">
        <v>7948</v>
      </c>
      <c r="E8386" s="32">
        <f t="shared" si="390"/>
        <v>45603</v>
      </c>
      <c r="F8386" s="51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7948</v>
      </c>
      <c r="D8387" t="s">
        <v>7949</v>
      </c>
      <c r="E8387" s="32">
        <f t="shared" si="390"/>
        <v>45603</v>
      </c>
      <c r="F8387" s="51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7949</v>
      </c>
      <c r="D8388" t="s">
        <v>7950</v>
      </c>
      <c r="E8388" s="32">
        <f t="shared" ref="E8388:E8451" si="393">DATE(MID(C8388,2,4),MID(C8388,7,2),MID(C8388,10,2))</f>
        <v>45603</v>
      </c>
      <c r="F8388" s="51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7950</v>
      </c>
      <c r="D8389" t="s">
        <v>7951</v>
      </c>
      <c r="E8389" s="32">
        <f t="shared" si="393"/>
        <v>45603</v>
      </c>
      <c r="F8389" s="51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7951</v>
      </c>
      <c r="D8390" t="s">
        <v>7952</v>
      </c>
      <c r="E8390" s="32">
        <f t="shared" si="393"/>
        <v>45603</v>
      </c>
      <c r="F8390" s="51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7952</v>
      </c>
      <c r="D8391" t="s">
        <v>7953</v>
      </c>
      <c r="E8391" s="32">
        <f t="shared" si="393"/>
        <v>45603</v>
      </c>
      <c r="F8391" s="51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7953</v>
      </c>
      <c r="D8392" t="s">
        <v>7954</v>
      </c>
      <c r="E8392" s="32">
        <f t="shared" si="393"/>
        <v>45603</v>
      </c>
      <c r="F8392" s="51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7954</v>
      </c>
      <c r="D8393" t="s">
        <v>7955</v>
      </c>
      <c r="E8393" s="32">
        <f t="shared" si="393"/>
        <v>45603</v>
      </c>
      <c r="F8393" s="51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7955</v>
      </c>
      <c r="D8394" t="s">
        <v>7956</v>
      </c>
      <c r="E8394" s="32">
        <f t="shared" si="393"/>
        <v>45603</v>
      </c>
      <c r="F8394" s="51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7956</v>
      </c>
      <c r="D8395" t="s">
        <v>7957</v>
      </c>
      <c r="E8395" s="32">
        <f t="shared" si="393"/>
        <v>45603</v>
      </c>
      <c r="F8395" s="51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7957</v>
      </c>
      <c r="D8396" t="s">
        <v>7958</v>
      </c>
      <c r="E8396" s="32">
        <f t="shared" si="393"/>
        <v>45603</v>
      </c>
      <c r="F8396" s="51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7958</v>
      </c>
      <c r="D8397" t="s">
        <v>7959</v>
      </c>
      <c r="E8397" s="32">
        <f t="shared" si="393"/>
        <v>45603</v>
      </c>
      <c r="F8397" s="51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7959</v>
      </c>
      <c r="D8398" t="s">
        <v>7960</v>
      </c>
      <c r="E8398" s="32">
        <f t="shared" si="393"/>
        <v>45603</v>
      </c>
      <c r="F8398" s="51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7960</v>
      </c>
      <c r="D8399" t="s">
        <v>7961</v>
      </c>
      <c r="E8399" s="32">
        <f t="shared" si="393"/>
        <v>45603</v>
      </c>
      <c r="F8399" s="51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7961</v>
      </c>
      <c r="D8400" t="s">
        <v>7962</v>
      </c>
      <c r="E8400" s="32">
        <f t="shared" si="393"/>
        <v>45603</v>
      </c>
      <c r="F8400" s="51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7962</v>
      </c>
      <c r="D8401" t="s">
        <v>7963</v>
      </c>
      <c r="E8401" s="32">
        <f t="shared" si="393"/>
        <v>45603</v>
      </c>
      <c r="F8401" s="51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7963</v>
      </c>
      <c r="D8402" t="s">
        <v>7964</v>
      </c>
      <c r="E8402" s="32">
        <f t="shared" si="393"/>
        <v>45603</v>
      </c>
      <c r="F8402" s="51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7964</v>
      </c>
      <c r="D8403" t="s">
        <v>7965</v>
      </c>
      <c r="E8403" s="32">
        <f t="shared" si="393"/>
        <v>45603</v>
      </c>
      <c r="F8403" s="51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7965</v>
      </c>
      <c r="D8404" t="s">
        <v>7966</v>
      </c>
      <c r="E8404" s="32">
        <f t="shared" si="393"/>
        <v>45603</v>
      </c>
      <c r="F8404" s="51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7966</v>
      </c>
      <c r="D8405" t="s">
        <v>7967</v>
      </c>
      <c r="E8405" s="32">
        <f t="shared" si="393"/>
        <v>45603</v>
      </c>
      <c r="F8405" s="51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7967</v>
      </c>
      <c r="D8406" t="s">
        <v>7968</v>
      </c>
      <c r="E8406" s="32">
        <f t="shared" si="393"/>
        <v>45603</v>
      </c>
      <c r="F8406" s="51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7968</v>
      </c>
      <c r="D8407" t="s">
        <v>7969</v>
      </c>
      <c r="E8407" s="32">
        <f t="shared" si="393"/>
        <v>45603</v>
      </c>
      <c r="F8407" s="51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7969</v>
      </c>
      <c r="D8408" t="s">
        <v>7970</v>
      </c>
      <c r="E8408" s="32">
        <f t="shared" si="393"/>
        <v>45603</v>
      </c>
      <c r="F8408" s="51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7970</v>
      </c>
      <c r="D8409" t="s">
        <v>7971</v>
      </c>
      <c r="E8409" s="32">
        <f t="shared" si="393"/>
        <v>45603</v>
      </c>
      <c r="F8409" s="51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7971</v>
      </c>
      <c r="D8410" t="s">
        <v>7972</v>
      </c>
      <c r="E8410" s="32">
        <f t="shared" si="393"/>
        <v>45603</v>
      </c>
      <c r="F8410" s="51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7972</v>
      </c>
      <c r="D8411" t="s">
        <v>7973</v>
      </c>
      <c r="E8411" s="32">
        <f t="shared" si="393"/>
        <v>45603</v>
      </c>
      <c r="F8411" s="51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7973</v>
      </c>
      <c r="D8412" t="s">
        <v>7974</v>
      </c>
      <c r="E8412" s="32">
        <f t="shared" si="393"/>
        <v>45603</v>
      </c>
      <c r="F8412" s="51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7974</v>
      </c>
      <c r="D8413" t="s">
        <v>7975</v>
      </c>
      <c r="E8413" s="32">
        <f t="shared" si="393"/>
        <v>45603</v>
      </c>
      <c r="F8413" s="51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7975</v>
      </c>
      <c r="D8414" t="s">
        <v>7976</v>
      </c>
      <c r="E8414" s="32">
        <f t="shared" si="393"/>
        <v>45603</v>
      </c>
      <c r="F8414" s="51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7976</v>
      </c>
      <c r="D8415" t="s">
        <v>7977</v>
      </c>
      <c r="E8415" s="32">
        <f t="shared" si="393"/>
        <v>45603</v>
      </c>
      <c r="F8415" s="51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7977</v>
      </c>
      <c r="D8416" t="s">
        <v>7978</v>
      </c>
      <c r="E8416" s="32">
        <f t="shared" si="393"/>
        <v>45603</v>
      </c>
      <c r="F8416" s="51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7978</v>
      </c>
      <c r="D8417" t="s">
        <v>7979</v>
      </c>
      <c r="E8417" s="32">
        <f t="shared" si="393"/>
        <v>45603</v>
      </c>
      <c r="F8417" s="51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7979</v>
      </c>
      <c r="D8418" t="s">
        <v>7980</v>
      </c>
      <c r="E8418" s="32">
        <f t="shared" si="393"/>
        <v>45604</v>
      </c>
      <c r="F8418" s="51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7980</v>
      </c>
      <c r="D8419" t="s">
        <v>7981</v>
      </c>
      <c r="E8419" s="32">
        <f t="shared" si="393"/>
        <v>45604</v>
      </c>
      <c r="F8419" s="51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7981</v>
      </c>
      <c r="D8420" t="s">
        <v>7982</v>
      </c>
      <c r="E8420" s="32">
        <f t="shared" si="393"/>
        <v>45604</v>
      </c>
      <c r="F8420" s="51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7982</v>
      </c>
      <c r="D8421" t="s">
        <v>7983</v>
      </c>
      <c r="E8421" s="32">
        <f t="shared" si="393"/>
        <v>45604</v>
      </c>
      <c r="F8421" s="51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7983</v>
      </c>
      <c r="D8422" t="s">
        <v>7984</v>
      </c>
      <c r="E8422" s="32">
        <f t="shared" si="393"/>
        <v>45604</v>
      </c>
      <c r="F8422" s="51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7984</v>
      </c>
      <c r="D8423" t="s">
        <v>7985</v>
      </c>
      <c r="E8423" s="32">
        <f t="shared" si="393"/>
        <v>45604</v>
      </c>
      <c r="F8423" s="51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7985</v>
      </c>
      <c r="D8424" t="s">
        <v>7986</v>
      </c>
      <c r="E8424" s="32">
        <f t="shared" si="393"/>
        <v>45604</v>
      </c>
      <c r="F8424" s="51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7986</v>
      </c>
      <c r="D8425" t="s">
        <v>7987</v>
      </c>
      <c r="E8425" s="32">
        <f t="shared" si="393"/>
        <v>45604</v>
      </c>
      <c r="F8425" s="51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7987</v>
      </c>
      <c r="D8426" t="s">
        <v>7988</v>
      </c>
      <c r="E8426" s="32">
        <f t="shared" si="393"/>
        <v>45604</v>
      </c>
      <c r="F8426" s="51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7988</v>
      </c>
      <c r="D8427" t="s">
        <v>7989</v>
      </c>
      <c r="E8427" s="32">
        <f t="shared" si="393"/>
        <v>45604</v>
      </c>
      <c r="F8427" s="51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7989</v>
      </c>
      <c r="D8428" t="s">
        <v>7990</v>
      </c>
      <c r="E8428" s="32">
        <f t="shared" si="393"/>
        <v>45604</v>
      </c>
      <c r="F8428" s="51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7990</v>
      </c>
      <c r="D8429" t="s">
        <v>7991</v>
      </c>
      <c r="E8429" s="32">
        <f t="shared" si="393"/>
        <v>45604</v>
      </c>
      <c r="F8429" s="51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7991</v>
      </c>
      <c r="D8430" t="s">
        <v>7992</v>
      </c>
      <c r="E8430" s="32">
        <f t="shared" si="393"/>
        <v>45604</v>
      </c>
      <c r="F8430" s="51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7992</v>
      </c>
      <c r="D8431" t="s">
        <v>7993</v>
      </c>
      <c r="E8431" s="32">
        <f t="shared" si="393"/>
        <v>45604</v>
      </c>
      <c r="F8431" s="51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7993</v>
      </c>
      <c r="D8432" t="s">
        <v>7994</v>
      </c>
      <c r="E8432" s="32">
        <f t="shared" si="393"/>
        <v>45604</v>
      </c>
      <c r="F8432" s="51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7994</v>
      </c>
      <c r="D8433" t="s">
        <v>7995</v>
      </c>
      <c r="E8433" s="32">
        <f t="shared" si="393"/>
        <v>45604</v>
      </c>
      <c r="F8433" s="51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7995</v>
      </c>
      <c r="D8434" t="s">
        <v>7996</v>
      </c>
      <c r="E8434" s="32">
        <f t="shared" si="393"/>
        <v>45604</v>
      </c>
      <c r="F8434" s="51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7996</v>
      </c>
      <c r="D8435" t="s">
        <v>7997</v>
      </c>
      <c r="E8435" s="32">
        <f t="shared" si="393"/>
        <v>45604</v>
      </c>
      <c r="F8435" s="51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7997</v>
      </c>
      <c r="D8436" t="s">
        <v>7998</v>
      </c>
      <c r="E8436" s="32">
        <f t="shared" si="393"/>
        <v>45604</v>
      </c>
      <c r="F8436" s="51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7998</v>
      </c>
      <c r="D8437" t="s">
        <v>7999</v>
      </c>
      <c r="E8437" s="32">
        <f t="shared" si="393"/>
        <v>45604</v>
      </c>
      <c r="F8437" s="51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7999</v>
      </c>
      <c r="D8438" t="s">
        <v>8000</v>
      </c>
      <c r="E8438" s="32">
        <f t="shared" si="393"/>
        <v>45604</v>
      </c>
      <c r="F8438" s="51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8000</v>
      </c>
      <c r="D8439" t="s">
        <v>8001</v>
      </c>
      <c r="E8439" s="32">
        <f t="shared" si="393"/>
        <v>45604</v>
      </c>
      <c r="F8439" s="51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8001</v>
      </c>
      <c r="D8440" t="s">
        <v>8002</v>
      </c>
      <c r="E8440" s="32">
        <f t="shared" si="393"/>
        <v>45604</v>
      </c>
      <c r="F8440" s="51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8002</v>
      </c>
      <c r="D8441" t="s">
        <v>8003</v>
      </c>
      <c r="E8441" s="32">
        <f t="shared" si="393"/>
        <v>45604</v>
      </c>
      <c r="F8441" s="51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8003</v>
      </c>
      <c r="D8442" t="s">
        <v>8004</v>
      </c>
      <c r="E8442" s="32">
        <f t="shared" si="393"/>
        <v>45604</v>
      </c>
      <c r="F8442" s="51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8004</v>
      </c>
      <c r="D8443" t="s">
        <v>8005</v>
      </c>
      <c r="E8443" s="32">
        <f t="shared" si="393"/>
        <v>45604</v>
      </c>
      <c r="F8443" s="51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8005</v>
      </c>
      <c r="D8444" t="s">
        <v>8006</v>
      </c>
      <c r="E8444" s="32">
        <f t="shared" si="393"/>
        <v>45604</v>
      </c>
      <c r="F8444" s="51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8006</v>
      </c>
      <c r="D8445" t="s">
        <v>8007</v>
      </c>
      <c r="E8445" s="32">
        <f t="shared" si="393"/>
        <v>45604</v>
      </c>
      <c r="F8445" s="51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8007</v>
      </c>
      <c r="D8446" t="s">
        <v>8008</v>
      </c>
      <c r="E8446" s="32">
        <f t="shared" si="393"/>
        <v>45604</v>
      </c>
      <c r="F8446" s="51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8008</v>
      </c>
      <c r="D8447" t="s">
        <v>8009</v>
      </c>
      <c r="E8447" s="32">
        <f t="shared" si="393"/>
        <v>45604</v>
      </c>
      <c r="F8447" s="51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8009</v>
      </c>
      <c r="D8448" t="s">
        <v>8010</v>
      </c>
      <c r="E8448" s="32">
        <f t="shared" si="393"/>
        <v>45604</v>
      </c>
      <c r="F8448" s="51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8010</v>
      </c>
      <c r="D8449" t="s">
        <v>8011</v>
      </c>
      <c r="E8449" s="32">
        <f t="shared" si="393"/>
        <v>45604</v>
      </c>
      <c r="F8449" s="51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8011</v>
      </c>
      <c r="D8450" t="s">
        <v>8012</v>
      </c>
      <c r="E8450" s="32">
        <f t="shared" si="393"/>
        <v>45604</v>
      </c>
      <c r="F8450" s="51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8012</v>
      </c>
      <c r="D8451" t="s">
        <v>8013</v>
      </c>
      <c r="E8451" s="32">
        <f t="shared" si="393"/>
        <v>45604</v>
      </c>
      <c r="F8451" s="51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8013</v>
      </c>
      <c r="D8452" t="s">
        <v>8014</v>
      </c>
      <c r="E8452" s="32">
        <f t="shared" ref="E8452:E8515" si="396">DATE(MID(C8452,2,4),MID(C8452,7,2),MID(C8452,10,2))</f>
        <v>45604</v>
      </c>
      <c r="F8452" s="51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8014</v>
      </c>
      <c r="D8453" t="s">
        <v>8015</v>
      </c>
      <c r="E8453" s="32">
        <f t="shared" si="396"/>
        <v>45604</v>
      </c>
      <c r="F8453" s="51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8015</v>
      </c>
      <c r="D8454" t="s">
        <v>8016</v>
      </c>
      <c r="E8454" s="32">
        <f t="shared" si="396"/>
        <v>45604</v>
      </c>
      <c r="F8454" s="51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8016</v>
      </c>
      <c r="D8455" t="s">
        <v>8017</v>
      </c>
      <c r="E8455" s="32">
        <f t="shared" si="396"/>
        <v>45604</v>
      </c>
      <c r="F8455" s="51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8017</v>
      </c>
      <c r="D8456" t="s">
        <v>8018</v>
      </c>
      <c r="E8456" s="32">
        <f t="shared" si="396"/>
        <v>45604</v>
      </c>
      <c r="F8456" s="51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8018</v>
      </c>
      <c r="D8457" t="s">
        <v>8019</v>
      </c>
      <c r="E8457" s="32">
        <f t="shared" si="396"/>
        <v>45604</v>
      </c>
      <c r="F8457" s="51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8019</v>
      </c>
      <c r="D8458" t="s">
        <v>8020</v>
      </c>
      <c r="E8458" s="32">
        <f t="shared" si="396"/>
        <v>45604</v>
      </c>
      <c r="F8458" s="51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8020</v>
      </c>
      <c r="D8459" t="s">
        <v>8021</v>
      </c>
      <c r="E8459" s="32">
        <f t="shared" si="396"/>
        <v>45604</v>
      </c>
      <c r="F8459" s="51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8021</v>
      </c>
      <c r="D8460" t="s">
        <v>8022</v>
      </c>
      <c r="E8460" s="32">
        <f t="shared" si="396"/>
        <v>45604</v>
      </c>
      <c r="F8460" s="51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8022</v>
      </c>
      <c r="D8461" t="s">
        <v>8023</v>
      </c>
      <c r="E8461" s="32">
        <f t="shared" si="396"/>
        <v>45604</v>
      </c>
      <c r="F8461" s="51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8023</v>
      </c>
      <c r="D8462" t="s">
        <v>8024</v>
      </c>
      <c r="E8462" s="32">
        <f t="shared" si="396"/>
        <v>45604</v>
      </c>
      <c r="F8462" s="51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8024</v>
      </c>
      <c r="D8463" t="s">
        <v>8025</v>
      </c>
      <c r="E8463" s="32">
        <f t="shared" si="396"/>
        <v>45604</v>
      </c>
      <c r="F8463" s="51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8025</v>
      </c>
      <c r="D8464" t="s">
        <v>8026</v>
      </c>
      <c r="E8464" s="32">
        <f t="shared" si="396"/>
        <v>45604</v>
      </c>
      <c r="F8464" s="51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8026</v>
      </c>
      <c r="D8465" t="s">
        <v>8027</v>
      </c>
      <c r="E8465" s="32">
        <f t="shared" si="396"/>
        <v>45604</v>
      </c>
      <c r="F8465" s="51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8027</v>
      </c>
      <c r="D8466" t="s">
        <v>8028</v>
      </c>
      <c r="E8466" s="32">
        <f t="shared" si="396"/>
        <v>45605</v>
      </c>
      <c r="F8466" s="51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8028</v>
      </c>
      <c r="D8467" t="s">
        <v>8029</v>
      </c>
      <c r="E8467" s="32">
        <f t="shared" si="396"/>
        <v>45605</v>
      </c>
      <c r="F8467" s="51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8029</v>
      </c>
      <c r="D8468" t="s">
        <v>8030</v>
      </c>
      <c r="E8468" s="32">
        <f t="shared" si="396"/>
        <v>45605</v>
      </c>
      <c r="F8468" s="51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8030</v>
      </c>
      <c r="D8469" t="s">
        <v>8031</v>
      </c>
      <c r="E8469" s="32">
        <f t="shared" si="396"/>
        <v>45605</v>
      </c>
      <c r="F8469" s="51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8031</v>
      </c>
      <c r="D8470" t="s">
        <v>8032</v>
      </c>
      <c r="E8470" s="32">
        <f t="shared" si="396"/>
        <v>45605</v>
      </c>
      <c r="F8470" s="51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8032</v>
      </c>
      <c r="D8471" t="s">
        <v>8033</v>
      </c>
      <c r="E8471" s="32">
        <f t="shared" si="396"/>
        <v>45605</v>
      </c>
      <c r="F8471" s="51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8033</v>
      </c>
      <c r="D8472" t="s">
        <v>8034</v>
      </c>
      <c r="E8472" s="32">
        <f t="shared" si="396"/>
        <v>45605</v>
      </c>
      <c r="F8472" s="51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8034</v>
      </c>
      <c r="D8473" t="s">
        <v>8035</v>
      </c>
      <c r="E8473" s="32">
        <f t="shared" si="396"/>
        <v>45605</v>
      </c>
      <c r="F8473" s="51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8035</v>
      </c>
      <c r="D8474" t="s">
        <v>8036</v>
      </c>
      <c r="E8474" s="32">
        <f t="shared" si="396"/>
        <v>45605</v>
      </c>
      <c r="F8474" s="51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8036</v>
      </c>
      <c r="D8475" t="s">
        <v>8037</v>
      </c>
      <c r="E8475" s="32">
        <f t="shared" si="396"/>
        <v>45605</v>
      </c>
      <c r="F8475" s="51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8037</v>
      </c>
      <c r="D8476" t="s">
        <v>8038</v>
      </c>
      <c r="E8476" s="32">
        <f t="shared" si="396"/>
        <v>45605</v>
      </c>
      <c r="F8476" s="51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8038</v>
      </c>
      <c r="D8477" t="s">
        <v>8039</v>
      </c>
      <c r="E8477" s="32">
        <f t="shared" si="396"/>
        <v>45605</v>
      </c>
      <c r="F8477" s="51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8039</v>
      </c>
      <c r="D8478" t="s">
        <v>8040</v>
      </c>
      <c r="E8478" s="32">
        <f t="shared" si="396"/>
        <v>45605</v>
      </c>
      <c r="F8478" s="51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8040</v>
      </c>
      <c r="D8479" t="s">
        <v>8041</v>
      </c>
      <c r="E8479" s="32">
        <f t="shared" si="396"/>
        <v>45605</v>
      </c>
      <c r="F8479" s="51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8041</v>
      </c>
      <c r="D8480" t="s">
        <v>8042</v>
      </c>
      <c r="E8480" s="32">
        <f t="shared" si="396"/>
        <v>45605</v>
      </c>
      <c r="F8480" s="51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8042</v>
      </c>
      <c r="D8481" t="s">
        <v>8043</v>
      </c>
      <c r="E8481" s="32">
        <f t="shared" si="396"/>
        <v>45605</v>
      </c>
      <c r="F8481" s="51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8043</v>
      </c>
      <c r="D8482" t="s">
        <v>8044</v>
      </c>
      <c r="E8482" s="32">
        <f t="shared" si="396"/>
        <v>45605</v>
      </c>
      <c r="F8482" s="51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8044</v>
      </c>
      <c r="D8483" t="s">
        <v>8045</v>
      </c>
      <c r="E8483" s="32">
        <f t="shared" si="396"/>
        <v>45605</v>
      </c>
      <c r="F8483" s="51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8045</v>
      </c>
      <c r="D8484" t="s">
        <v>8046</v>
      </c>
      <c r="E8484" s="32">
        <f t="shared" si="396"/>
        <v>45605</v>
      </c>
      <c r="F8484" s="51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8046</v>
      </c>
      <c r="D8485" t="s">
        <v>8047</v>
      </c>
      <c r="E8485" s="32">
        <f t="shared" si="396"/>
        <v>45605</v>
      </c>
      <c r="F8485" s="51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8047</v>
      </c>
      <c r="D8486" t="s">
        <v>8048</v>
      </c>
      <c r="E8486" s="32">
        <f t="shared" si="396"/>
        <v>45605</v>
      </c>
      <c r="F8486" s="51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8048</v>
      </c>
      <c r="D8487" t="s">
        <v>8049</v>
      </c>
      <c r="E8487" s="32">
        <f t="shared" si="396"/>
        <v>45605</v>
      </c>
      <c r="F8487" s="51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8049</v>
      </c>
      <c r="D8488" t="s">
        <v>8050</v>
      </c>
      <c r="E8488" s="32">
        <f t="shared" si="396"/>
        <v>45605</v>
      </c>
      <c r="F8488" s="51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8050</v>
      </c>
      <c r="D8489" t="s">
        <v>8051</v>
      </c>
      <c r="E8489" s="32">
        <f t="shared" si="396"/>
        <v>45605</v>
      </c>
      <c r="F8489" s="51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8051</v>
      </c>
      <c r="D8490" t="s">
        <v>8052</v>
      </c>
      <c r="E8490" s="32">
        <f t="shared" si="396"/>
        <v>45605</v>
      </c>
      <c r="F8490" s="51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8052</v>
      </c>
      <c r="D8491" t="s">
        <v>8053</v>
      </c>
      <c r="E8491" s="32">
        <f t="shared" si="396"/>
        <v>45605</v>
      </c>
      <c r="F8491" s="51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8053</v>
      </c>
      <c r="D8492" t="s">
        <v>8054</v>
      </c>
      <c r="E8492" s="32">
        <f t="shared" si="396"/>
        <v>45605</v>
      </c>
      <c r="F8492" s="51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8054</v>
      </c>
      <c r="D8493" t="s">
        <v>8055</v>
      </c>
      <c r="E8493" s="32">
        <f t="shared" si="396"/>
        <v>45605</v>
      </c>
      <c r="F8493" s="51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8055</v>
      </c>
      <c r="D8494" t="s">
        <v>8056</v>
      </c>
      <c r="E8494" s="32">
        <f t="shared" si="396"/>
        <v>45605</v>
      </c>
      <c r="F8494" s="51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8056</v>
      </c>
      <c r="D8495" t="s">
        <v>8057</v>
      </c>
      <c r="E8495" s="32">
        <f t="shared" si="396"/>
        <v>45605</v>
      </c>
      <c r="F8495" s="51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8057</v>
      </c>
      <c r="D8496" t="s">
        <v>8058</v>
      </c>
      <c r="E8496" s="32">
        <f t="shared" si="396"/>
        <v>45605</v>
      </c>
      <c r="F8496" s="51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8058</v>
      </c>
      <c r="D8497" t="s">
        <v>8059</v>
      </c>
      <c r="E8497" s="32">
        <f t="shared" si="396"/>
        <v>45605</v>
      </c>
      <c r="F8497" s="51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8059</v>
      </c>
      <c r="D8498" t="s">
        <v>8060</v>
      </c>
      <c r="E8498" s="32">
        <f t="shared" si="396"/>
        <v>45605</v>
      </c>
      <c r="F8498" s="51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8060</v>
      </c>
      <c r="D8499" t="s">
        <v>8061</v>
      </c>
      <c r="E8499" s="32">
        <f t="shared" si="396"/>
        <v>45605</v>
      </c>
      <c r="F8499" s="51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8061</v>
      </c>
      <c r="D8500" t="s">
        <v>8062</v>
      </c>
      <c r="E8500" s="32">
        <f t="shared" si="396"/>
        <v>45605</v>
      </c>
      <c r="F8500" s="51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8062</v>
      </c>
      <c r="D8501" t="s">
        <v>8063</v>
      </c>
      <c r="E8501" s="32">
        <f t="shared" si="396"/>
        <v>45605</v>
      </c>
      <c r="F8501" s="51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8063</v>
      </c>
      <c r="D8502" t="s">
        <v>8064</v>
      </c>
      <c r="E8502" s="32">
        <f t="shared" si="396"/>
        <v>45605</v>
      </c>
      <c r="F8502" s="51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8064</v>
      </c>
      <c r="D8503" t="s">
        <v>8065</v>
      </c>
      <c r="E8503" s="32">
        <f t="shared" si="396"/>
        <v>45605</v>
      </c>
      <c r="F8503" s="51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8065</v>
      </c>
      <c r="D8504" t="s">
        <v>8066</v>
      </c>
      <c r="E8504" s="32">
        <f t="shared" si="396"/>
        <v>45605</v>
      </c>
      <c r="F8504" s="51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8066</v>
      </c>
      <c r="D8505" t="s">
        <v>8067</v>
      </c>
      <c r="E8505" s="32">
        <f t="shared" si="396"/>
        <v>45605</v>
      </c>
      <c r="F8505" s="51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8067</v>
      </c>
      <c r="D8506" t="s">
        <v>8068</v>
      </c>
      <c r="E8506" s="32">
        <f t="shared" si="396"/>
        <v>45605</v>
      </c>
      <c r="F8506" s="51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8068</v>
      </c>
      <c r="D8507" t="s">
        <v>8069</v>
      </c>
      <c r="E8507" s="32">
        <f t="shared" si="396"/>
        <v>45605</v>
      </c>
      <c r="F8507" s="51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8069</v>
      </c>
      <c r="D8508" t="s">
        <v>8070</v>
      </c>
      <c r="E8508" s="32">
        <f t="shared" si="396"/>
        <v>45605</v>
      </c>
      <c r="F8508" s="51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8070</v>
      </c>
      <c r="D8509" t="s">
        <v>8071</v>
      </c>
      <c r="E8509" s="32">
        <f t="shared" si="396"/>
        <v>45605</v>
      </c>
      <c r="F8509" s="51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8071</v>
      </c>
      <c r="D8510" t="s">
        <v>8072</v>
      </c>
      <c r="E8510" s="32">
        <f t="shared" si="396"/>
        <v>45605</v>
      </c>
      <c r="F8510" s="51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8072</v>
      </c>
      <c r="D8511" t="s">
        <v>8073</v>
      </c>
      <c r="E8511" s="32">
        <f t="shared" si="396"/>
        <v>45605</v>
      </c>
      <c r="F8511" s="51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8073</v>
      </c>
      <c r="D8512" t="s">
        <v>8074</v>
      </c>
      <c r="E8512" s="32">
        <f t="shared" si="396"/>
        <v>45605</v>
      </c>
      <c r="F8512" s="51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8074</v>
      </c>
      <c r="D8513" t="s">
        <v>8075</v>
      </c>
      <c r="E8513" s="32">
        <f t="shared" si="396"/>
        <v>45605</v>
      </c>
      <c r="F8513" s="51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8075</v>
      </c>
      <c r="D8514" t="s">
        <v>8076</v>
      </c>
      <c r="E8514" s="32">
        <f t="shared" si="396"/>
        <v>45606</v>
      </c>
      <c r="F8514" s="51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8076</v>
      </c>
      <c r="D8515" t="s">
        <v>8077</v>
      </c>
      <c r="E8515" s="32">
        <f t="shared" si="396"/>
        <v>45606</v>
      </c>
      <c r="F8515" s="51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8077</v>
      </c>
      <c r="D8516" t="s">
        <v>8078</v>
      </c>
      <c r="E8516" s="32">
        <f t="shared" ref="E8516:E8579" si="399">DATE(MID(C8516,2,4),MID(C8516,7,2),MID(C8516,10,2))</f>
        <v>45606</v>
      </c>
      <c r="F8516" s="51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8078</v>
      </c>
      <c r="D8517" t="s">
        <v>8079</v>
      </c>
      <c r="E8517" s="32">
        <f t="shared" si="399"/>
        <v>45606</v>
      </c>
      <c r="F8517" s="51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8079</v>
      </c>
      <c r="D8518" t="s">
        <v>8080</v>
      </c>
      <c r="E8518" s="32">
        <f t="shared" si="399"/>
        <v>45606</v>
      </c>
      <c r="F8518" s="51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8080</v>
      </c>
      <c r="D8519" t="s">
        <v>8081</v>
      </c>
      <c r="E8519" s="32">
        <f t="shared" si="399"/>
        <v>45606</v>
      </c>
      <c r="F8519" s="51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8081</v>
      </c>
      <c r="D8520" t="s">
        <v>8082</v>
      </c>
      <c r="E8520" s="32">
        <f t="shared" si="399"/>
        <v>45606</v>
      </c>
      <c r="F8520" s="51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8082</v>
      </c>
      <c r="D8521" t="s">
        <v>8083</v>
      </c>
      <c r="E8521" s="32">
        <f t="shared" si="399"/>
        <v>45606</v>
      </c>
      <c r="F8521" s="51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8083</v>
      </c>
      <c r="D8522" t="s">
        <v>8084</v>
      </c>
      <c r="E8522" s="32">
        <f t="shared" si="399"/>
        <v>45606</v>
      </c>
      <c r="F8522" s="51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8084</v>
      </c>
      <c r="D8523" t="s">
        <v>8085</v>
      </c>
      <c r="E8523" s="32">
        <f t="shared" si="399"/>
        <v>45606</v>
      </c>
      <c r="F8523" s="51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8085</v>
      </c>
      <c r="D8524" t="s">
        <v>8086</v>
      </c>
      <c r="E8524" s="32">
        <f t="shared" si="399"/>
        <v>45606</v>
      </c>
      <c r="F8524" s="51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8086</v>
      </c>
      <c r="D8525" t="s">
        <v>8087</v>
      </c>
      <c r="E8525" s="32">
        <f t="shared" si="399"/>
        <v>45606</v>
      </c>
      <c r="F8525" s="51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8087</v>
      </c>
      <c r="D8526" t="s">
        <v>8088</v>
      </c>
      <c r="E8526" s="32">
        <f t="shared" si="399"/>
        <v>45606</v>
      </c>
      <c r="F8526" s="51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8088</v>
      </c>
      <c r="D8527" t="s">
        <v>8089</v>
      </c>
      <c r="E8527" s="32">
        <f t="shared" si="399"/>
        <v>45606</v>
      </c>
      <c r="F8527" s="51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8089</v>
      </c>
      <c r="D8528" t="s">
        <v>8090</v>
      </c>
      <c r="E8528" s="32">
        <f t="shared" si="399"/>
        <v>45606</v>
      </c>
      <c r="F8528" s="51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8090</v>
      </c>
      <c r="D8529" t="s">
        <v>8091</v>
      </c>
      <c r="E8529" s="32">
        <f t="shared" si="399"/>
        <v>45606</v>
      </c>
      <c r="F8529" s="51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8091</v>
      </c>
      <c r="D8530" t="s">
        <v>8092</v>
      </c>
      <c r="E8530" s="32">
        <f t="shared" si="399"/>
        <v>45606</v>
      </c>
      <c r="F8530" s="51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8092</v>
      </c>
      <c r="D8531" t="s">
        <v>8093</v>
      </c>
      <c r="E8531" s="32">
        <f t="shared" si="399"/>
        <v>45606</v>
      </c>
      <c r="F8531" s="51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8093</v>
      </c>
      <c r="D8532" t="s">
        <v>8094</v>
      </c>
      <c r="E8532" s="32">
        <f t="shared" si="399"/>
        <v>45606</v>
      </c>
      <c r="F8532" s="51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8094</v>
      </c>
      <c r="D8533" t="s">
        <v>8095</v>
      </c>
      <c r="E8533" s="32">
        <f t="shared" si="399"/>
        <v>45606</v>
      </c>
      <c r="F8533" s="51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8095</v>
      </c>
      <c r="D8534" t="s">
        <v>8096</v>
      </c>
      <c r="E8534" s="32">
        <f t="shared" si="399"/>
        <v>45606</v>
      </c>
      <c r="F8534" s="51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8096</v>
      </c>
      <c r="D8535" t="s">
        <v>8097</v>
      </c>
      <c r="E8535" s="32">
        <f t="shared" si="399"/>
        <v>45606</v>
      </c>
      <c r="F8535" s="51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8097</v>
      </c>
      <c r="D8536" t="s">
        <v>8098</v>
      </c>
      <c r="E8536" s="32">
        <f t="shared" si="399"/>
        <v>45606</v>
      </c>
      <c r="F8536" s="51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8098</v>
      </c>
      <c r="D8537" t="s">
        <v>8099</v>
      </c>
      <c r="E8537" s="32">
        <f t="shared" si="399"/>
        <v>45606</v>
      </c>
      <c r="F8537" s="51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8099</v>
      </c>
      <c r="D8538" t="s">
        <v>8100</v>
      </c>
      <c r="E8538" s="32">
        <f t="shared" si="399"/>
        <v>45606</v>
      </c>
      <c r="F8538" s="51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8100</v>
      </c>
      <c r="D8539" t="s">
        <v>8101</v>
      </c>
      <c r="E8539" s="32">
        <f t="shared" si="399"/>
        <v>45606</v>
      </c>
      <c r="F8539" s="51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8101</v>
      </c>
      <c r="D8540" t="s">
        <v>8102</v>
      </c>
      <c r="E8540" s="32">
        <f t="shared" si="399"/>
        <v>45606</v>
      </c>
      <c r="F8540" s="51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8102</v>
      </c>
      <c r="D8541" t="s">
        <v>8103</v>
      </c>
      <c r="E8541" s="32">
        <f t="shared" si="399"/>
        <v>45606</v>
      </c>
      <c r="F8541" s="51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8103</v>
      </c>
      <c r="D8542" t="s">
        <v>8104</v>
      </c>
      <c r="E8542" s="32">
        <f t="shared" si="399"/>
        <v>45606</v>
      </c>
      <c r="F8542" s="51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8104</v>
      </c>
      <c r="D8543" t="s">
        <v>8105</v>
      </c>
      <c r="E8543" s="32">
        <f t="shared" si="399"/>
        <v>45606</v>
      </c>
      <c r="F8543" s="51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8105</v>
      </c>
      <c r="D8544" t="s">
        <v>8106</v>
      </c>
      <c r="E8544" s="32">
        <f t="shared" si="399"/>
        <v>45606</v>
      </c>
      <c r="F8544" s="51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8106</v>
      </c>
      <c r="D8545" t="s">
        <v>8107</v>
      </c>
      <c r="E8545" s="32">
        <f t="shared" si="399"/>
        <v>45606</v>
      </c>
      <c r="F8545" s="51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8107</v>
      </c>
      <c r="D8546" t="s">
        <v>8108</v>
      </c>
      <c r="E8546" s="32">
        <f t="shared" si="399"/>
        <v>45606</v>
      </c>
      <c r="F8546" s="51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8108</v>
      </c>
      <c r="D8547" t="s">
        <v>8109</v>
      </c>
      <c r="E8547" s="32">
        <f t="shared" si="399"/>
        <v>45606</v>
      </c>
      <c r="F8547" s="51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8109</v>
      </c>
      <c r="D8548" t="s">
        <v>8110</v>
      </c>
      <c r="E8548" s="32">
        <f t="shared" si="399"/>
        <v>45606</v>
      </c>
      <c r="F8548" s="51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8110</v>
      </c>
      <c r="D8549" t="s">
        <v>8111</v>
      </c>
      <c r="E8549" s="32">
        <f t="shared" si="399"/>
        <v>45606</v>
      </c>
      <c r="F8549" s="51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8111</v>
      </c>
      <c r="D8550" t="s">
        <v>8112</v>
      </c>
      <c r="E8550" s="32">
        <f t="shared" si="399"/>
        <v>45606</v>
      </c>
      <c r="F8550" s="51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8112</v>
      </c>
      <c r="D8551" t="s">
        <v>8113</v>
      </c>
      <c r="E8551" s="32">
        <f t="shared" si="399"/>
        <v>45606</v>
      </c>
      <c r="F8551" s="51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8113</v>
      </c>
      <c r="D8552" t="s">
        <v>8114</v>
      </c>
      <c r="E8552" s="32">
        <f t="shared" si="399"/>
        <v>45606</v>
      </c>
      <c r="F8552" s="51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8114</v>
      </c>
      <c r="D8553" t="s">
        <v>8115</v>
      </c>
      <c r="E8553" s="32">
        <f t="shared" si="399"/>
        <v>45606</v>
      </c>
      <c r="F8553" s="51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8115</v>
      </c>
      <c r="D8554" t="s">
        <v>8116</v>
      </c>
      <c r="E8554" s="32">
        <f t="shared" si="399"/>
        <v>45606</v>
      </c>
      <c r="F8554" s="51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8116</v>
      </c>
      <c r="D8555" t="s">
        <v>8117</v>
      </c>
      <c r="E8555" s="32">
        <f t="shared" si="399"/>
        <v>45606</v>
      </c>
      <c r="F8555" s="51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8117</v>
      </c>
      <c r="D8556" t="s">
        <v>8118</v>
      </c>
      <c r="E8556" s="32">
        <f t="shared" si="399"/>
        <v>45606</v>
      </c>
      <c r="F8556" s="51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8118</v>
      </c>
      <c r="D8557" t="s">
        <v>8119</v>
      </c>
      <c r="E8557" s="32">
        <f t="shared" si="399"/>
        <v>45606</v>
      </c>
      <c r="F8557" s="51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8119</v>
      </c>
      <c r="D8558" t="s">
        <v>8120</v>
      </c>
      <c r="E8558" s="32">
        <f t="shared" si="399"/>
        <v>45606</v>
      </c>
      <c r="F8558" s="51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8120</v>
      </c>
      <c r="D8559" t="s">
        <v>8121</v>
      </c>
      <c r="E8559" s="32">
        <f t="shared" si="399"/>
        <v>45606</v>
      </c>
      <c r="F8559" s="51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8121</v>
      </c>
      <c r="D8560" t="s">
        <v>8122</v>
      </c>
      <c r="E8560" s="32">
        <f t="shared" si="399"/>
        <v>45606</v>
      </c>
      <c r="F8560" s="51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8122</v>
      </c>
      <c r="D8561" t="s">
        <v>8123</v>
      </c>
      <c r="E8561" s="32">
        <f t="shared" si="399"/>
        <v>45606</v>
      </c>
      <c r="F8561" s="51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8123</v>
      </c>
      <c r="D8562" t="s">
        <v>8124</v>
      </c>
      <c r="E8562" s="32">
        <f t="shared" si="399"/>
        <v>45607</v>
      </c>
      <c r="F8562" s="51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8124</v>
      </c>
      <c r="D8563" t="s">
        <v>8125</v>
      </c>
      <c r="E8563" s="32">
        <f t="shared" si="399"/>
        <v>45607</v>
      </c>
      <c r="F8563" s="51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8125</v>
      </c>
      <c r="D8564" t="s">
        <v>8126</v>
      </c>
      <c r="E8564" s="32">
        <f t="shared" si="399"/>
        <v>45607</v>
      </c>
      <c r="F8564" s="51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8126</v>
      </c>
      <c r="D8565" t="s">
        <v>8127</v>
      </c>
      <c r="E8565" s="32">
        <f t="shared" si="399"/>
        <v>45607</v>
      </c>
      <c r="F8565" s="51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8127</v>
      </c>
      <c r="D8566" t="s">
        <v>8128</v>
      </c>
      <c r="E8566" s="32">
        <f t="shared" si="399"/>
        <v>45607</v>
      </c>
      <c r="F8566" s="51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8128</v>
      </c>
      <c r="D8567" t="s">
        <v>8129</v>
      </c>
      <c r="E8567" s="32">
        <f t="shared" si="399"/>
        <v>45607</v>
      </c>
      <c r="F8567" s="51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8129</v>
      </c>
      <c r="D8568" t="s">
        <v>8130</v>
      </c>
      <c r="E8568" s="32">
        <f t="shared" si="399"/>
        <v>45607</v>
      </c>
      <c r="F8568" s="51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8130</v>
      </c>
      <c r="D8569" t="s">
        <v>8131</v>
      </c>
      <c r="E8569" s="32">
        <f t="shared" si="399"/>
        <v>45607</v>
      </c>
      <c r="F8569" s="51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8131</v>
      </c>
      <c r="D8570" t="s">
        <v>8132</v>
      </c>
      <c r="E8570" s="32">
        <f t="shared" si="399"/>
        <v>45607</v>
      </c>
      <c r="F8570" s="51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8132</v>
      </c>
      <c r="D8571" t="s">
        <v>8133</v>
      </c>
      <c r="E8571" s="32">
        <f t="shared" si="399"/>
        <v>45607</v>
      </c>
      <c r="F8571" s="51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8133</v>
      </c>
      <c r="D8572" t="s">
        <v>8134</v>
      </c>
      <c r="E8572" s="32">
        <f t="shared" si="399"/>
        <v>45607</v>
      </c>
      <c r="F8572" s="51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8134</v>
      </c>
      <c r="D8573" t="s">
        <v>8135</v>
      </c>
      <c r="E8573" s="32">
        <f t="shared" si="399"/>
        <v>45607</v>
      </c>
      <c r="F8573" s="51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8135</v>
      </c>
      <c r="D8574" t="s">
        <v>8136</v>
      </c>
      <c r="E8574" s="32">
        <f t="shared" si="399"/>
        <v>45607</v>
      </c>
      <c r="F8574" s="51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8136</v>
      </c>
      <c r="D8575" t="s">
        <v>8137</v>
      </c>
      <c r="E8575" s="32">
        <f t="shared" si="399"/>
        <v>45607</v>
      </c>
      <c r="F8575" s="51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8137</v>
      </c>
      <c r="D8576" t="s">
        <v>8138</v>
      </c>
      <c r="E8576" s="32">
        <f t="shared" si="399"/>
        <v>45607</v>
      </c>
      <c r="F8576" s="51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8138</v>
      </c>
      <c r="D8577" t="s">
        <v>8139</v>
      </c>
      <c r="E8577" s="32">
        <f t="shared" si="399"/>
        <v>45607</v>
      </c>
      <c r="F8577" s="51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8139</v>
      </c>
      <c r="D8578" t="s">
        <v>8140</v>
      </c>
      <c r="E8578" s="32">
        <f t="shared" si="399"/>
        <v>45607</v>
      </c>
      <c r="F8578" s="51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8140</v>
      </c>
      <c r="D8579" t="s">
        <v>8141</v>
      </c>
      <c r="E8579" s="32">
        <f t="shared" si="399"/>
        <v>45607</v>
      </c>
      <c r="F8579" s="51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8141</v>
      </c>
      <c r="D8580" t="s">
        <v>8142</v>
      </c>
      <c r="E8580" s="32">
        <f t="shared" ref="E8580:E8643" si="402">DATE(MID(C8580,2,4),MID(C8580,7,2),MID(C8580,10,2))</f>
        <v>45607</v>
      </c>
      <c r="F8580" s="51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8142</v>
      </c>
      <c r="D8581" t="s">
        <v>8143</v>
      </c>
      <c r="E8581" s="32">
        <f t="shared" si="402"/>
        <v>45607</v>
      </c>
      <c r="F8581" s="51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8143</v>
      </c>
      <c r="D8582" t="s">
        <v>8144</v>
      </c>
      <c r="E8582" s="32">
        <f t="shared" si="402"/>
        <v>45607</v>
      </c>
      <c r="F8582" s="51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8144</v>
      </c>
      <c r="D8583" t="s">
        <v>8145</v>
      </c>
      <c r="E8583" s="32">
        <f t="shared" si="402"/>
        <v>45607</v>
      </c>
      <c r="F8583" s="51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8145</v>
      </c>
      <c r="D8584" t="s">
        <v>8146</v>
      </c>
      <c r="E8584" s="32">
        <f t="shared" si="402"/>
        <v>45607</v>
      </c>
      <c r="F8584" s="51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8146</v>
      </c>
      <c r="D8585" t="s">
        <v>8147</v>
      </c>
      <c r="E8585" s="32">
        <f t="shared" si="402"/>
        <v>45607</v>
      </c>
      <c r="F8585" s="51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8147</v>
      </c>
      <c r="D8586" t="s">
        <v>8148</v>
      </c>
      <c r="E8586" s="32">
        <f t="shared" si="402"/>
        <v>45607</v>
      </c>
      <c r="F8586" s="51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8148</v>
      </c>
      <c r="D8587" t="s">
        <v>8149</v>
      </c>
      <c r="E8587" s="32">
        <f t="shared" si="402"/>
        <v>45607</v>
      </c>
      <c r="F8587" s="51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8149</v>
      </c>
      <c r="D8588" t="s">
        <v>8150</v>
      </c>
      <c r="E8588" s="32">
        <f t="shared" si="402"/>
        <v>45607</v>
      </c>
      <c r="F8588" s="51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8150</v>
      </c>
      <c r="D8589" t="s">
        <v>8151</v>
      </c>
      <c r="E8589" s="32">
        <f t="shared" si="402"/>
        <v>45607</v>
      </c>
      <c r="F8589" s="51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8151</v>
      </c>
      <c r="D8590" t="s">
        <v>8152</v>
      </c>
      <c r="E8590" s="32">
        <f t="shared" si="402"/>
        <v>45607</v>
      </c>
      <c r="F8590" s="51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8152</v>
      </c>
      <c r="D8591" t="s">
        <v>8153</v>
      </c>
      <c r="E8591" s="32">
        <f t="shared" si="402"/>
        <v>45607</v>
      </c>
      <c r="F8591" s="51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8153</v>
      </c>
      <c r="D8592" t="s">
        <v>8154</v>
      </c>
      <c r="E8592" s="32">
        <f t="shared" si="402"/>
        <v>45607</v>
      </c>
      <c r="F8592" s="51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8154</v>
      </c>
      <c r="D8593" t="s">
        <v>8155</v>
      </c>
      <c r="E8593" s="32">
        <f t="shared" si="402"/>
        <v>45607</v>
      </c>
      <c r="F8593" s="51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8155</v>
      </c>
      <c r="D8594" t="s">
        <v>8156</v>
      </c>
      <c r="E8594" s="32">
        <f t="shared" si="402"/>
        <v>45607</v>
      </c>
      <c r="F8594" s="51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8156</v>
      </c>
      <c r="D8595" t="s">
        <v>8157</v>
      </c>
      <c r="E8595" s="32">
        <f t="shared" si="402"/>
        <v>45607</v>
      </c>
      <c r="F8595" s="51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8157</v>
      </c>
      <c r="D8596" t="s">
        <v>8158</v>
      </c>
      <c r="E8596" s="32">
        <f t="shared" si="402"/>
        <v>45607</v>
      </c>
      <c r="F8596" s="51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8158</v>
      </c>
      <c r="D8597" t="s">
        <v>8159</v>
      </c>
      <c r="E8597" s="32">
        <f t="shared" si="402"/>
        <v>45607</v>
      </c>
      <c r="F8597" s="51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8159</v>
      </c>
      <c r="D8598" t="s">
        <v>8160</v>
      </c>
      <c r="E8598" s="32">
        <f t="shared" si="402"/>
        <v>45607</v>
      </c>
      <c r="F8598" s="51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8160</v>
      </c>
      <c r="D8599" t="s">
        <v>8161</v>
      </c>
      <c r="E8599" s="32">
        <f t="shared" si="402"/>
        <v>45607</v>
      </c>
      <c r="F8599" s="51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8161</v>
      </c>
      <c r="D8600" t="s">
        <v>8162</v>
      </c>
      <c r="E8600" s="32">
        <f t="shared" si="402"/>
        <v>45607</v>
      </c>
      <c r="F8600" s="51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8162</v>
      </c>
      <c r="D8601" t="s">
        <v>8163</v>
      </c>
      <c r="E8601" s="32">
        <f t="shared" si="402"/>
        <v>45607</v>
      </c>
      <c r="F8601" s="51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8163</v>
      </c>
      <c r="D8602" t="s">
        <v>8164</v>
      </c>
      <c r="E8602" s="32">
        <f t="shared" si="402"/>
        <v>45607</v>
      </c>
      <c r="F8602" s="51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8164</v>
      </c>
      <c r="D8603" t="s">
        <v>8165</v>
      </c>
      <c r="E8603" s="32">
        <f t="shared" si="402"/>
        <v>45607</v>
      </c>
      <c r="F8603" s="51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8165</v>
      </c>
      <c r="D8604" t="s">
        <v>8166</v>
      </c>
      <c r="E8604" s="32">
        <f t="shared" si="402"/>
        <v>45607</v>
      </c>
      <c r="F8604" s="51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8166</v>
      </c>
      <c r="D8605" t="s">
        <v>8167</v>
      </c>
      <c r="E8605" s="32">
        <f t="shared" si="402"/>
        <v>45607</v>
      </c>
      <c r="F8605" s="51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8167</v>
      </c>
      <c r="D8606" t="s">
        <v>8168</v>
      </c>
      <c r="E8606" s="32">
        <f t="shared" si="402"/>
        <v>45607</v>
      </c>
      <c r="F8606" s="51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8168</v>
      </c>
      <c r="D8607" t="s">
        <v>8169</v>
      </c>
      <c r="E8607" s="32">
        <f t="shared" si="402"/>
        <v>45607</v>
      </c>
      <c r="F8607" s="51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8169</v>
      </c>
      <c r="D8608" t="s">
        <v>8170</v>
      </c>
      <c r="E8608" s="32">
        <f t="shared" si="402"/>
        <v>45607</v>
      </c>
      <c r="F8608" s="51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8170</v>
      </c>
      <c r="D8609" t="s">
        <v>8171</v>
      </c>
      <c r="E8609" s="32">
        <f t="shared" si="402"/>
        <v>45607</v>
      </c>
      <c r="F8609" s="51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8171</v>
      </c>
      <c r="D8610" t="s">
        <v>8172</v>
      </c>
      <c r="E8610" s="32">
        <f t="shared" si="402"/>
        <v>45608</v>
      </c>
      <c r="F8610" s="51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8172</v>
      </c>
      <c r="D8611" t="s">
        <v>8173</v>
      </c>
      <c r="E8611" s="32">
        <f t="shared" si="402"/>
        <v>45608</v>
      </c>
      <c r="F8611" s="51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8173</v>
      </c>
      <c r="D8612" t="s">
        <v>8174</v>
      </c>
      <c r="E8612" s="32">
        <f t="shared" si="402"/>
        <v>45608</v>
      </c>
      <c r="F8612" s="51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8174</v>
      </c>
      <c r="D8613" t="s">
        <v>8175</v>
      </c>
      <c r="E8613" s="32">
        <f t="shared" si="402"/>
        <v>45608</v>
      </c>
      <c r="F8613" s="51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8175</v>
      </c>
      <c r="D8614" t="s">
        <v>8176</v>
      </c>
      <c r="E8614" s="32">
        <f t="shared" si="402"/>
        <v>45608</v>
      </c>
      <c r="F8614" s="51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8176</v>
      </c>
      <c r="D8615" t="s">
        <v>8177</v>
      </c>
      <c r="E8615" s="32">
        <f t="shared" si="402"/>
        <v>45608</v>
      </c>
      <c r="F8615" s="51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8177</v>
      </c>
      <c r="D8616" t="s">
        <v>8178</v>
      </c>
      <c r="E8616" s="32">
        <f t="shared" si="402"/>
        <v>45608</v>
      </c>
      <c r="F8616" s="51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8178</v>
      </c>
      <c r="D8617" t="s">
        <v>8179</v>
      </c>
      <c r="E8617" s="32">
        <f t="shared" si="402"/>
        <v>45608</v>
      </c>
      <c r="F8617" s="51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8179</v>
      </c>
      <c r="D8618" t="s">
        <v>8180</v>
      </c>
      <c r="E8618" s="32">
        <f t="shared" si="402"/>
        <v>45608</v>
      </c>
      <c r="F8618" s="51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8180</v>
      </c>
      <c r="D8619" t="s">
        <v>8181</v>
      </c>
      <c r="E8619" s="32">
        <f t="shared" si="402"/>
        <v>45608</v>
      </c>
      <c r="F8619" s="51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8181</v>
      </c>
      <c r="D8620" t="s">
        <v>8182</v>
      </c>
      <c r="E8620" s="32">
        <f t="shared" si="402"/>
        <v>45608</v>
      </c>
      <c r="F8620" s="51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8182</v>
      </c>
      <c r="D8621" t="s">
        <v>8183</v>
      </c>
      <c r="E8621" s="32">
        <f t="shared" si="402"/>
        <v>45608</v>
      </c>
      <c r="F8621" s="51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8183</v>
      </c>
      <c r="D8622" t="s">
        <v>8184</v>
      </c>
      <c r="E8622" s="32">
        <f t="shared" si="402"/>
        <v>45608</v>
      </c>
      <c r="F8622" s="51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8184</v>
      </c>
      <c r="D8623" t="s">
        <v>8185</v>
      </c>
      <c r="E8623" s="32">
        <f t="shared" si="402"/>
        <v>45608</v>
      </c>
      <c r="F8623" s="51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8185</v>
      </c>
      <c r="D8624" t="s">
        <v>8186</v>
      </c>
      <c r="E8624" s="32">
        <f t="shared" si="402"/>
        <v>45608</v>
      </c>
      <c r="F8624" s="51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8186</v>
      </c>
      <c r="D8625" t="s">
        <v>8187</v>
      </c>
      <c r="E8625" s="32">
        <f t="shared" si="402"/>
        <v>45608</v>
      </c>
      <c r="F8625" s="51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8187</v>
      </c>
      <c r="D8626" t="s">
        <v>8188</v>
      </c>
      <c r="E8626" s="32">
        <f t="shared" si="402"/>
        <v>45608</v>
      </c>
      <c r="F8626" s="51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8188</v>
      </c>
      <c r="D8627" t="s">
        <v>8189</v>
      </c>
      <c r="E8627" s="32">
        <f t="shared" si="402"/>
        <v>45608</v>
      </c>
      <c r="F8627" s="51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8189</v>
      </c>
      <c r="D8628" t="s">
        <v>8190</v>
      </c>
      <c r="E8628" s="32">
        <f t="shared" si="402"/>
        <v>45608</v>
      </c>
      <c r="F8628" s="51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8190</v>
      </c>
      <c r="D8629" t="s">
        <v>8191</v>
      </c>
      <c r="E8629" s="32">
        <f t="shared" si="402"/>
        <v>45608</v>
      </c>
      <c r="F8629" s="51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8191</v>
      </c>
      <c r="D8630" t="s">
        <v>8192</v>
      </c>
      <c r="E8630" s="32">
        <f t="shared" si="402"/>
        <v>45608</v>
      </c>
      <c r="F8630" s="51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8192</v>
      </c>
      <c r="D8631" t="s">
        <v>8193</v>
      </c>
      <c r="E8631" s="32">
        <f t="shared" si="402"/>
        <v>45608</v>
      </c>
      <c r="F8631" s="51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8193</v>
      </c>
      <c r="D8632" t="s">
        <v>8194</v>
      </c>
      <c r="E8632" s="32">
        <f t="shared" si="402"/>
        <v>45608</v>
      </c>
      <c r="F8632" s="51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8194</v>
      </c>
      <c r="D8633" t="s">
        <v>8195</v>
      </c>
      <c r="E8633" s="32">
        <f t="shared" si="402"/>
        <v>45608</v>
      </c>
      <c r="F8633" s="51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8195</v>
      </c>
      <c r="D8634" t="s">
        <v>8196</v>
      </c>
      <c r="E8634" s="32">
        <f t="shared" si="402"/>
        <v>45608</v>
      </c>
      <c r="F8634" s="51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8196</v>
      </c>
      <c r="D8635" t="s">
        <v>8197</v>
      </c>
      <c r="E8635" s="32">
        <f t="shared" si="402"/>
        <v>45608</v>
      </c>
      <c r="F8635" s="51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8197</v>
      </c>
      <c r="D8636" t="s">
        <v>8198</v>
      </c>
      <c r="E8636" s="32">
        <f t="shared" si="402"/>
        <v>45608</v>
      </c>
      <c r="F8636" s="51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8198</v>
      </c>
      <c r="D8637" t="s">
        <v>8199</v>
      </c>
      <c r="E8637" s="32">
        <f t="shared" si="402"/>
        <v>45608</v>
      </c>
      <c r="F8637" s="51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8199</v>
      </c>
      <c r="D8638" t="s">
        <v>8200</v>
      </c>
      <c r="E8638" s="32">
        <f t="shared" si="402"/>
        <v>45608</v>
      </c>
      <c r="F8638" s="51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8200</v>
      </c>
      <c r="D8639" t="s">
        <v>8201</v>
      </c>
      <c r="E8639" s="32">
        <f t="shared" si="402"/>
        <v>45608</v>
      </c>
      <c r="F8639" s="51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8201</v>
      </c>
      <c r="D8640" t="s">
        <v>8202</v>
      </c>
      <c r="E8640" s="32">
        <f t="shared" si="402"/>
        <v>45608</v>
      </c>
      <c r="F8640" s="51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8202</v>
      </c>
      <c r="D8641" t="s">
        <v>8203</v>
      </c>
      <c r="E8641" s="32">
        <f t="shared" si="402"/>
        <v>45608</v>
      </c>
      <c r="F8641" s="51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8203</v>
      </c>
      <c r="D8642" t="s">
        <v>8204</v>
      </c>
      <c r="E8642" s="32">
        <f t="shared" si="402"/>
        <v>45608</v>
      </c>
      <c r="F8642" s="51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8204</v>
      </c>
      <c r="D8643" t="s">
        <v>8205</v>
      </c>
      <c r="E8643" s="32">
        <f t="shared" si="402"/>
        <v>45608</v>
      </c>
      <c r="F8643" s="51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8205</v>
      </c>
      <c r="D8644" t="s">
        <v>8206</v>
      </c>
      <c r="E8644" s="32">
        <f t="shared" ref="E8644:E8707" si="405">DATE(MID(C8644,2,4),MID(C8644,7,2),MID(C8644,10,2))</f>
        <v>45608</v>
      </c>
      <c r="F8644" s="51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8206</v>
      </c>
      <c r="D8645" t="s">
        <v>8207</v>
      </c>
      <c r="E8645" s="32">
        <f t="shared" si="405"/>
        <v>45608</v>
      </c>
      <c r="F8645" s="51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8207</v>
      </c>
      <c r="D8646" t="s">
        <v>8208</v>
      </c>
      <c r="E8646" s="32">
        <f t="shared" si="405"/>
        <v>45608</v>
      </c>
      <c r="F8646" s="51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8208</v>
      </c>
      <c r="D8647" t="s">
        <v>8209</v>
      </c>
      <c r="E8647" s="32">
        <f t="shared" si="405"/>
        <v>45608</v>
      </c>
      <c r="F8647" s="51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8209</v>
      </c>
      <c r="D8648" t="s">
        <v>8210</v>
      </c>
      <c r="E8648" s="32">
        <f t="shared" si="405"/>
        <v>45608</v>
      </c>
      <c r="F8648" s="51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8210</v>
      </c>
      <c r="D8649" t="s">
        <v>8211</v>
      </c>
      <c r="E8649" s="32">
        <f t="shared" si="405"/>
        <v>45608</v>
      </c>
      <c r="F8649" s="51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8211</v>
      </c>
      <c r="D8650" t="s">
        <v>8212</v>
      </c>
      <c r="E8650" s="32">
        <f t="shared" si="405"/>
        <v>45608</v>
      </c>
      <c r="F8650" s="51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8212</v>
      </c>
      <c r="D8651" t="s">
        <v>8213</v>
      </c>
      <c r="E8651" s="32">
        <f t="shared" si="405"/>
        <v>45608</v>
      </c>
      <c r="F8651" s="51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8213</v>
      </c>
      <c r="D8652" t="s">
        <v>8214</v>
      </c>
      <c r="E8652" s="32">
        <f t="shared" si="405"/>
        <v>45608</v>
      </c>
      <c r="F8652" s="51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8214</v>
      </c>
      <c r="D8653" t="s">
        <v>8215</v>
      </c>
      <c r="E8653" s="32">
        <f t="shared" si="405"/>
        <v>45608</v>
      </c>
      <c r="F8653" s="51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8215</v>
      </c>
      <c r="D8654" t="s">
        <v>8216</v>
      </c>
      <c r="E8654" s="32">
        <f t="shared" si="405"/>
        <v>45608</v>
      </c>
      <c r="F8654" s="51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8216</v>
      </c>
      <c r="D8655" t="s">
        <v>8217</v>
      </c>
      <c r="E8655" s="32">
        <f t="shared" si="405"/>
        <v>45608</v>
      </c>
      <c r="F8655" s="51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8217</v>
      </c>
      <c r="D8656" t="s">
        <v>8218</v>
      </c>
      <c r="E8656" s="32">
        <f t="shared" si="405"/>
        <v>45608</v>
      </c>
      <c r="F8656" s="51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8218</v>
      </c>
      <c r="D8657" t="s">
        <v>8219</v>
      </c>
      <c r="E8657" s="32">
        <f t="shared" si="405"/>
        <v>45608</v>
      </c>
      <c r="F8657" s="51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8219</v>
      </c>
      <c r="D8658" t="s">
        <v>8220</v>
      </c>
      <c r="E8658" s="32">
        <f t="shared" si="405"/>
        <v>45609</v>
      </c>
      <c r="F8658" s="51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8220</v>
      </c>
      <c r="D8659" t="s">
        <v>8221</v>
      </c>
      <c r="E8659" s="32">
        <f t="shared" si="405"/>
        <v>45609</v>
      </c>
      <c r="F8659" s="51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8221</v>
      </c>
      <c r="D8660" t="s">
        <v>8222</v>
      </c>
      <c r="E8660" s="32">
        <f t="shared" si="405"/>
        <v>45609</v>
      </c>
      <c r="F8660" s="51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8222</v>
      </c>
      <c r="D8661" t="s">
        <v>8223</v>
      </c>
      <c r="E8661" s="32">
        <f t="shared" si="405"/>
        <v>45609</v>
      </c>
      <c r="F8661" s="51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8223</v>
      </c>
      <c r="D8662" t="s">
        <v>8224</v>
      </c>
      <c r="E8662" s="32">
        <f t="shared" si="405"/>
        <v>45609</v>
      </c>
      <c r="F8662" s="51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8224</v>
      </c>
      <c r="D8663" t="s">
        <v>8225</v>
      </c>
      <c r="E8663" s="32">
        <f t="shared" si="405"/>
        <v>45609</v>
      </c>
      <c r="F8663" s="51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8225</v>
      </c>
      <c r="D8664" t="s">
        <v>8226</v>
      </c>
      <c r="E8664" s="32">
        <f t="shared" si="405"/>
        <v>45609</v>
      </c>
      <c r="F8664" s="51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8226</v>
      </c>
      <c r="D8665" t="s">
        <v>8227</v>
      </c>
      <c r="E8665" s="32">
        <f t="shared" si="405"/>
        <v>45609</v>
      </c>
      <c r="F8665" s="51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8227</v>
      </c>
      <c r="D8666" t="s">
        <v>8228</v>
      </c>
      <c r="E8666" s="32">
        <f t="shared" si="405"/>
        <v>45609</v>
      </c>
      <c r="F8666" s="51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8228</v>
      </c>
      <c r="D8667" t="s">
        <v>8229</v>
      </c>
      <c r="E8667" s="32">
        <f t="shared" si="405"/>
        <v>45609</v>
      </c>
      <c r="F8667" s="51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8229</v>
      </c>
      <c r="D8668" t="s">
        <v>8230</v>
      </c>
      <c r="E8668" s="32">
        <f t="shared" si="405"/>
        <v>45609</v>
      </c>
      <c r="F8668" s="51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8230</v>
      </c>
      <c r="D8669" t="s">
        <v>8231</v>
      </c>
      <c r="E8669" s="32">
        <f t="shared" si="405"/>
        <v>45609</v>
      </c>
      <c r="F8669" s="51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8231</v>
      </c>
      <c r="D8670" t="s">
        <v>8232</v>
      </c>
      <c r="E8670" s="32">
        <f t="shared" si="405"/>
        <v>45609</v>
      </c>
      <c r="F8670" s="51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8232</v>
      </c>
      <c r="D8671" t="s">
        <v>8233</v>
      </c>
      <c r="E8671" s="32">
        <f t="shared" si="405"/>
        <v>45609</v>
      </c>
      <c r="F8671" s="51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8233</v>
      </c>
      <c r="D8672" t="s">
        <v>8234</v>
      </c>
      <c r="E8672" s="32">
        <f t="shared" si="405"/>
        <v>45609</v>
      </c>
      <c r="F8672" s="51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8234</v>
      </c>
      <c r="D8673" t="s">
        <v>8235</v>
      </c>
      <c r="E8673" s="32">
        <f t="shared" si="405"/>
        <v>45609</v>
      </c>
      <c r="F8673" s="51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8235</v>
      </c>
      <c r="D8674" t="s">
        <v>8236</v>
      </c>
      <c r="E8674" s="32">
        <f t="shared" si="405"/>
        <v>45609</v>
      </c>
      <c r="F8674" s="51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8236</v>
      </c>
      <c r="D8675" t="s">
        <v>8237</v>
      </c>
      <c r="E8675" s="32">
        <f t="shared" si="405"/>
        <v>45609</v>
      </c>
      <c r="F8675" s="51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8237</v>
      </c>
      <c r="D8676" t="s">
        <v>8238</v>
      </c>
      <c r="E8676" s="32">
        <f t="shared" si="405"/>
        <v>45609</v>
      </c>
      <c r="F8676" s="51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8238</v>
      </c>
      <c r="D8677" t="s">
        <v>8239</v>
      </c>
      <c r="E8677" s="32">
        <f t="shared" si="405"/>
        <v>45609</v>
      </c>
      <c r="F8677" s="51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8239</v>
      </c>
      <c r="D8678" t="s">
        <v>8240</v>
      </c>
      <c r="E8678" s="32">
        <f t="shared" si="405"/>
        <v>45609</v>
      </c>
      <c r="F8678" s="51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8240</v>
      </c>
      <c r="D8679" t="s">
        <v>8241</v>
      </c>
      <c r="E8679" s="32">
        <f t="shared" si="405"/>
        <v>45609</v>
      </c>
      <c r="F8679" s="51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8241</v>
      </c>
      <c r="D8680" t="s">
        <v>8242</v>
      </c>
      <c r="E8680" s="32">
        <f t="shared" si="405"/>
        <v>45609</v>
      </c>
      <c r="F8680" s="51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8242</v>
      </c>
      <c r="D8681" t="s">
        <v>8243</v>
      </c>
      <c r="E8681" s="32">
        <f t="shared" si="405"/>
        <v>45609</v>
      </c>
      <c r="F8681" s="51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8243</v>
      </c>
      <c r="D8682" t="s">
        <v>8244</v>
      </c>
      <c r="E8682" s="32">
        <f t="shared" si="405"/>
        <v>45609</v>
      </c>
      <c r="F8682" s="51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8244</v>
      </c>
      <c r="D8683" t="s">
        <v>8245</v>
      </c>
      <c r="E8683" s="32">
        <f t="shared" si="405"/>
        <v>45609</v>
      </c>
      <c r="F8683" s="51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8245</v>
      </c>
      <c r="D8684" t="s">
        <v>8246</v>
      </c>
      <c r="E8684" s="32">
        <f t="shared" si="405"/>
        <v>45609</v>
      </c>
      <c r="F8684" s="51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8246</v>
      </c>
      <c r="D8685" t="s">
        <v>8247</v>
      </c>
      <c r="E8685" s="32">
        <f t="shared" si="405"/>
        <v>45609</v>
      </c>
      <c r="F8685" s="51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8247</v>
      </c>
      <c r="D8686" t="s">
        <v>8248</v>
      </c>
      <c r="E8686" s="32">
        <f t="shared" si="405"/>
        <v>45609</v>
      </c>
      <c r="F8686" s="51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8248</v>
      </c>
      <c r="D8687" t="s">
        <v>8249</v>
      </c>
      <c r="E8687" s="32">
        <f t="shared" si="405"/>
        <v>45609</v>
      </c>
      <c r="F8687" s="51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8249</v>
      </c>
      <c r="D8688" t="s">
        <v>8250</v>
      </c>
      <c r="E8688" s="32">
        <f t="shared" si="405"/>
        <v>45609</v>
      </c>
      <c r="F8688" s="51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8250</v>
      </c>
      <c r="D8689" t="s">
        <v>8251</v>
      </c>
      <c r="E8689" s="32">
        <f t="shared" si="405"/>
        <v>45609</v>
      </c>
      <c r="F8689" s="51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8251</v>
      </c>
      <c r="D8690" t="s">
        <v>8252</v>
      </c>
      <c r="E8690" s="32">
        <f t="shared" si="405"/>
        <v>45609</v>
      </c>
      <c r="F8690" s="51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8252</v>
      </c>
      <c r="D8691" t="s">
        <v>8253</v>
      </c>
      <c r="E8691" s="32">
        <f t="shared" si="405"/>
        <v>45609</v>
      </c>
      <c r="F8691" s="51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8253</v>
      </c>
      <c r="D8692" t="s">
        <v>8254</v>
      </c>
      <c r="E8692" s="32">
        <f t="shared" si="405"/>
        <v>45609</v>
      </c>
      <c r="F8692" s="51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8254</v>
      </c>
      <c r="D8693" t="s">
        <v>8255</v>
      </c>
      <c r="E8693" s="32">
        <f t="shared" si="405"/>
        <v>45609</v>
      </c>
      <c r="F8693" s="51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8255</v>
      </c>
      <c r="D8694" t="s">
        <v>8256</v>
      </c>
      <c r="E8694" s="32">
        <f t="shared" si="405"/>
        <v>45609</v>
      </c>
      <c r="F8694" s="51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8256</v>
      </c>
      <c r="D8695" t="s">
        <v>8257</v>
      </c>
      <c r="E8695" s="32">
        <f t="shared" si="405"/>
        <v>45609</v>
      </c>
      <c r="F8695" s="51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8257</v>
      </c>
      <c r="D8696" t="s">
        <v>8258</v>
      </c>
      <c r="E8696" s="32">
        <f t="shared" si="405"/>
        <v>45609</v>
      </c>
      <c r="F8696" s="51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8258</v>
      </c>
      <c r="D8697" t="s">
        <v>8259</v>
      </c>
      <c r="E8697" s="32">
        <f t="shared" si="405"/>
        <v>45609</v>
      </c>
      <c r="F8697" s="51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8259</v>
      </c>
      <c r="D8698" t="s">
        <v>8260</v>
      </c>
      <c r="E8698" s="32">
        <f t="shared" si="405"/>
        <v>45609</v>
      </c>
      <c r="F8698" s="51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8260</v>
      </c>
      <c r="D8699" t="s">
        <v>8261</v>
      </c>
      <c r="E8699" s="32">
        <f t="shared" si="405"/>
        <v>45609</v>
      </c>
      <c r="F8699" s="51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8261</v>
      </c>
      <c r="D8700" t="s">
        <v>8262</v>
      </c>
      <c r="E8700" s="32">
        <f t="shared" si="405"/>
        <v>45609</v>
      </c>
      <c r="F8700" s="51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8262</v>
      </c>
      <c r="D8701" t="s">
        <v>8263</v>
      </c>
      <c r="E8701" s="32">
        <f t="shared" si="405"/>
        <v>45609</v>
      </c>
      <c r="F8701" s="51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8263</v>
      </c>
      <c r="D8702" t="s">
        <v>8264</v>
      </c>
      <c r="E8702" s="32">
        <f t="shared" si="405"/>
        <v>45609</v>
      </c>
      <c r="F8702" s="51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8264</v>
      </c>
      <c r="D8703" t="s">
        <v>8265</v>
      </c>
      <c r="E8703" s="32">
        <f t="shared" si="405"/>
        <v>45609</v>
      </c>
      <c r="F8703" s="51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8265</v>
      </c>
      <c r="D8704" t="s">
        <v>8266</v>
      </c>
      <c r="E8704" s="32">
        <f t="shared" si="405"/>
        <v>45609</v>
      </c>
      <c r="F8704" s="51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8266</v>
      </c>
      <c r="D8705" t="s">
        <v>8267</v>
      </c>
      <c r="E8705" s="32">
        <f t="shared" si="405"/>
        <v>45609</v>
      </c>
      <c r="F8705" s="51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8267</v>
      </c>
      <c r="D8706" t="s">
        <v>8268</v>
      </c>
      <c r="E8706" s="32">
        <f t="shared" si="405"/>
        <v>45610</v>
      </c>
      <c r="F8706" s="51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8268</v>
      </c>
      <c r="D8707" t="s">
        <v>8269</v>
      </c>
      <c r="E8707" s="32">
        <f t="shared" si="405"/>
        <v>45610</v>
      </c>
      <c r="F8707" s="51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8269</v>
      </c>
      <c r="D8708" t="s">
        <v>8270</v>
      </c>
      <c r="E8708" s="32">
        <f t="shared" ref="E8708:E8771" si="408">DATE(MID(C8708,2,4),MID(C8708,7,2),MID(C8708,10,2))</f>
        <v>45610</v>
      </c>
      <c r="F8708" s="51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8270</v>
      </c>
      <c r="D8709" t="s">
        <v>8271</v>
      </c>
      <c r="E8709" s="32">
        <f t="shared" si="408"/>
        <v>45610</v>
      </c>
      <c r="F8709" s="51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8271</v>
      </c>
      <c r="D8710" t="s">
        <v>8272</v>
      </c>
      <c r="E8710" s="32">
        <f t="shared" si="408"/>
        <v>45610</v>
      </c>
      <c r="F8710" s="51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8272</v>
      </c>
      <c r="D8711" t="s">
        <v>8273</v>
      </c>
      <c r="E8711" s="32">
        <f t="shared" si="408"/>
        <v>45610</v>
      </c>
      <c r="F8711" s="51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8273</v>
      </c>
      <c r="D8712" t="s">
        <v>8274</v>
      </c>
      <c r="E8712" s="32">
        <f t="shared" si="408"/>
        <v>45610</v>
      </c>
      <c r="F8712" s="51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8274</v>
      </c>
      <c r="D8713" t="s">
        <v>8275</v>
      </c>
      <c r="E8713" s="32">
        <f t="shared" si="408"/>
        <v>45610</v>
      </c>
      <c r="F8713" s="51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8275</v>
      </c>
      <c r="D8714" t="s">
        <v>8276</v>
      </c>
      <c r="E8714" s="32">
        <f t="shared" si="408"/>
        <v>45610</v>
      </c>
      <c r="F8714" s="51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8276</v>
      </c>
      <c r="D8715" t="s">
        <v>8277</v>
      </c>
      <c r="E8715" s="32">
        <f t="shared" si="408"/>
        <v>45610</v>
      </c>
      <c r="F8715" s="51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8277</v>
      </c>
      <c r="D8716" t="s">
        <v>8278</v>
      </c>
      <c r="E8716" s="32">
        <f t="shared" si="408"/>
        <v>45610</v>
      </c>
      <c r="F8716" s="51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8278</v>
      </c>
      <c r="D8717" t="s">
        <v>8279</v>
      </c>
      <c r="E8717" s="32">
        <f t="shared" si="408"/>
        <v>45610</v>
      </c>
      <c r="F8717" s="51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8279</v>
      </c>
      <c r="D8718" t="s">
        <v>8280</v>
      </c>
      <c r="E8718" s="32">
        <f t="shared" si="408"/>
        <v>45610</v>
      </c>
      <c r="F8718" s="51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8280</v>
      </c>
      <c r="D8719" t="s">
        <v>8281</v>
      </c>
      <c r="E8719" s="32">
        <f t="shared" si="408"/>
        <v>45610</v>
      </c>
      <c r="F8719" s="51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8281</v>
      </c>
      <c r="D8720" t="s">
        <v>8282</v>
      </c>
      <c r="E8720" s="32">
        <f t="shared" si="408"/>
        <v>45610</v>
      </c>
      <c r="F8720" s="51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8282</v>
      </c>
      <c r="D8721" t="s">
        <v>8283</v>
      </c>
      <c r="E8721" s="32">
        <f t="shared" si="408"/>
        <v>45610</v>
      </c>
      <c r="F8721" s="51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8283</v>
      </c>
      <c r="D8722" t="s">
        <v>8284</v>
      </c>
      <c r="E8722" s="32">
        <f t="shared" si="408"/>
        <v>45610</v>
      </c>
      <c r="F8722" s="51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8284</v>
      </c>
      <c r="D8723" t="s">
        <v>8285</v>
      </c>
      <c r="E8723" s="32">
        <f t="shared" si="408"/>
        <v>45610</v>
      </c>
      <c r="F8723" s="51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8285</v>
      </c>
      <c r="D8724" t="s">
        <v>8286</v>
      </c>
      <c r="E8724" s="32">
        <f t="shared" si="408"/>
        <v>45610</v>
      </c>
      <c r="F8724" s="51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8286</v>
      </c>
      <c r="D8725" t="s">
        <v>8287</v>
      </c>
      <c r="E8725" s="32">
        <f t="shared" si="408"/>
        <v>45610</v>
      </c>
      <c r="F8725" s="51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8287</v>
      </c>
      <c r="D8726" t="s">
        <v>8288</v>
      </c>
      <c r="E8726" s="32">
        <f t="shared" si="408"/>
        <v>45610</v>
      </c>
      <c r="F8726" s="51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8288</v>
      </c>
      <c r="D8727" t="s">
        <v>8289</v>
      </c>
      <c r="E8727" s="32">
        <f t="shared" si="408"/>
        <v>45610</v>
      </c>
      <c r="F8727" s="51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8289</v>
      </c>
      <c r="D8728" t="s">
        <v>8290</v>
      </c>
      <c r="E8728" s="32">
        <f t="shared" si="408"/>
        <v>45610</v>
      </c>
      <c r="F8728" s="51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8290</v>
      </c>
      <c r="D8729" t="s">
        <v>8291</v>
      </c>
      <c r="E8729" s="32">
        <f t="shared" si="408"/>
        <v>45610</v>
      </c>
      <c r="F8729" s="51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8291</v>
      </c>
      <c r="D8730" t="s">
        <v>8292</v>
      </c>
      <c r="E8730" s="32">
        <f t="shared" si="408"/>
        <v>45610</v>
      </c>
      <c r="F8730" s="51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8292</v>
      </c>
      <c r="D8731" t="s">
        <v>8293</v>
      </c>
      <c r="E8731" s="32">
        <f t="shared" si="408"/>
        <v>45610</v>
      </c>
      <c r="F8731" s="51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8293</v>
      </c>
      <c r="D8732" t="s">
        <v>8294</v>
      </c>
      <c r="E8732" s="32">
        <f t="shared" si="408"/>
        <v>45610</v>
      </c>
      <c r="F8732" s="51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8294</v>
      </c>
      <c r="D8733" t="s">
        <v>8295</v>
      </c>
      <c r="E8733" s="32">
        <f t="shared" si="408"/>
        <v>45610</v>
      </c>
      <c r="F8733" s="51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8295</v>
      </c>
      <c r="D8734" t="s">
        <v>8296</v>
      </c>
      <c r="E8734" s="32">
        <f t="shared" si="408"/>
        <v>45610</v>
      </c>
      <c r="F8734" s="51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8296</v>
      </c>
      <c r="D8735" t="s">
        <v>8297</v>
      </c>
      <c r="E8735" s="32">
        <f t="shared" si="408"/>
        <v>45610</v>
      </c>
      <c r="F8735" s="51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8297</v>
      </c>
      <c r="D8736" t="s">
        <v>8298</v>
      </c>
      <c r="E8736" s="32">
        <f t="shared" si="408"/>
        <v>45610</v>
      </c>
      <c r="F8736" s="51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8298</v>
      </c>
      <c r="D8737" t="s">
        <v>8299</v>
      </c>
      <c r="E8737" s="32">
        <f t="shared" si="408"/>
        <v>45610</v>
      </c>
      <c r="F8737" s="51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8299</v>
      </c>
      <c r="D8738" t="s">
        <v>8300</v>
      </c>
      <c r="E8738" s="32">
        <f t="shared" si="408"/>
        <v>45610</v>
      </c>
      <c r="F8738" s="51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8300</v>
      </c>
      <c r="D8739" t="s">
        <v>8301</v>
      </c>
      <c r="E8739" s="32">
        <f t="shared" si="408"/>
        <v>45610</v>
      </c>
      <c r="F8739" s="51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8301</v>
      </c>
      <c r="D8740" t="s">
        <v>8302</v>
      </c>
      <c r="E8740" s="32">
        <f t="shared" si="408"/>
        <v>45610</v>
      </c>
      <c r="F8740" s="51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8302</v>
      </c>
      <c r="D8741" t="s">
        <v>8303</v>
      </c>
      <c r="E8741" s="32">
        <f t="shared" si="408"/>
        <v>45610</v>
      </c>
      <c r="F8741" s="51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8303</v>
      </c>
      <c r="D8742" t="s">
        <v>8304</v>
      </c>
      <c r="E8742" s="32">
        <f t="shared" si="408"/>
        <v>45610</v>
      </c>
      <c r="F8742" s="51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8304</v>
      </c>
      <c r="D8743" t="s">
        <v>8305</v>
      </c>
      <c r="E8743" s="32">
        <f t="shared" si="408"/>
        <v>45610</v>
      </c>
      <c r="F8743" s="51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8305</v>
      </c>
      <c r="D8744" t="s">
        <v>8306</v>
      </c>
      <c r="E8744" s="32">
        <f t="shared" si="408"/>
        <v>45610</v>
      </c>
      <c r="F8744" s="51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8306</v>
      </c>
      <c r="D8745" t="s">
        <v>8307</v>
      </c>
      <c r="E8745" s="32">
        <f t="shared" si="408"/>
        <v>45610</v>
      </c>
      <c r="F8745" s="51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8307</v>
      </c>
      <c r="D8746" t="s">
        <v>8308</v>
      </c>
      <c r="E8746" s="32">
        <f t="shared" si="408"/>
        <v>45610</v>
      </c>
      <c r="F8746" s="51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8308</v>
      </c>
      <c r="D8747" t="s">
        <v>8309</v>
      </c>
      <c r="E8747" s="32">
        <f t="shared" si="408"/>
        <v>45610</v>
      </c>
      <c r="F8747" s="51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8309</v>
      </c>
      <c r="D8748" t="s">
        <v>8310</v>
      </c>
      <c r="E8748" s="32">
        <f t="shared" si="408"/>
        <v>45610</v>
      </c>
      <c r="F8748" s="51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8310</v>
      </c>
      <c r="D8749" t="s">
        <v>8311</v>
      </c>
      <c r="E8749" s="32">
        <f t="shared" si="408"/>
        <v>45610</v>
      </c>
      <c r="F8749" s="51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8311</v>
      </c>
      <c r="D8750" t="s">
        <v>8312</v>
      </c>
      <c r="E8750" s="32">
        <f t="shared" si="408"/>
        <v>45610</v>
      </c>
      <c r="F8750" s="51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8312</v>
      </c>
      <c r="D8751" t="s">
        <v>8313</v>
      </c>
      <c r="E8751" s="32">
        <f t="shared" si="408"/>
        <v>45610</v>
      </c>
      <c r="F8751" s="51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8313</v>
      </c>
      <c r="D8752" t="s">
        <v>8314</v>
      </c>
      <c r="E8752" s="32">
        <f t="shared" si="408"/>
        <v>45610</v>
      </c>
      <c r="F8752" s="51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8314</v>
      </c>
      <c r="D8753" t="s">
        <v>8315</v>
      </c>
      <c r="E8753" s="32">
        <f t="shared" si="408"/>
        <v>45610</v>
      </c>
      <c r="F8753" s="51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8315</v>
      </c>
      <c r="D8754" t="s">
        <v>8316</v>
      </c>
      <c r="E8754" s="32">
        <f t="shared" si="408"/>
        <v>45611</v>
      </c>
      <c r="F8754" s="51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8316</v>
      </c>
      <c r="D8755" t="s">
        <v>8317</v>
      </c>
      <c r="E8755" s="32">
        <f t="shared" si="408"/>
        <v>45611</v>
      </c>
      <c r="F8755" s="51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8317</v>
      </c>
      <c r="D8756" t="s">
        <v>8318</v>
      </c>
      <c r="E8756" s="32">
        <f t="shared" si="408"/>
        <v>45611</v>
      </c>
      <c r="F8756" s="51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8318</v>
      </c>
      <c r="D8757" t="s">
        <v>8319</v>
      </c>
      <c r="E8757" s="32">
        <f t="shared" si="408"/>
        <v>45611</v>
      </c>
      <c r="F8757" s="51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8319</v>
      </c>
      <c r="D8758" t="s">
        <v>8320</v>
      </c>
      <c r="E8758" s="32">
        <f t="shared" si="408"/>
        <v>45611</v>
      </c>
      <c r="F8758" s="51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8320</v>
      </c>
      <c r="D8759" t="s">
        <v>8321</v>
      </c>
      <c r="E8759" s="32">
        <f t="shared" si="408"/>
        <v>45611</v>
      </c>
      <c r="F8759" s="51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8321</v>
      </c>
      <c r="D8760" t="s">
        <v>8322</v>
      </c>
      <c r="E8760" s="32">
        <f t="shared" si="408"/>
        <v>45611</v>
      </c>
      <c r="F8760" s="51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8322</v>
      </c>
      <c r="D8761" t="s">
        <v>8323</v>
      </c>
      <c r="E8761" s="32">
        <f t="shared" si="408"/>
        <v>45611</v>
      </c>
      <c r="F8761" s="51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8323</v>
      </c>
      <c r="D8762" t="s">
        <v>8324</v>
      </c>
      <c r="E8762" s="32">
        <f t="shared" si="408"/>
        <v>45611</v>
      </c>
      <c r="F8762" s="51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8324</v>
      </c>
      <c r="D8763" t="s">
        <v>8325</v>
      </c>
      <c r="E8763" s="32">
        <f t="shared" si="408"/>
        <v>45611</v>
      </c>
      <c r="F8763" s="51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8325</v>
      </c>
      <c r="D8764" t="s">
        <v>8326</v>
      </c>
      <c r="E8764" s="32">
        <f t="shared" si="408"/>
        <v>45611</v>
      </c>
      <c r="F8764" s="51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8326</v>
      </c>
      <c r="D8765" t="s">
        <v>8327</v>
      </c>
      <c r="E8765" s="32">
        <f t="shared" si="408"/>
        <v>45611</v>
      </c>
      <c r="F8765" s="51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8327</v>
      </c>
      <c r="D8766" t="s">
        <v>8328</v>
      </c>
      <c r="E8766" s="32">
        <f t="shared" si="408"/>
        <v>45611</v>
      </c>
      <c r="F8766" s="51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8328</v>
      </c>
      <c r="D8767" t="s">
        <v>8329</v>
      </c>
      <c r="E8767" s="32">
        <f t="shared" si="408"/>
        <v>45611</v>
      </c>
      <c r="F8767" s="51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8329</v>
      </c>
      <c r="D8768" t="s">
        <v>8330</v>
      </c>
      <c r="E8768" s="32">
        <f t="shared" si="408"/>
        <v>45611</v>
      </c>
      <c r="F8768" s="51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8330</v>
      </c>
      <c r="D8769" t="s">
        <v>8331</v>
      </c>
      <c r="E8769" s="32">
        <f t="shared" si="408"/>
        <v>45611</v>
      </c>
      <c r="F8769" s="51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8331</v>
      </c>
      <c r="D8770" t="s">
        <v>8332</v>
      </c>
      <c r="E8770" s="32">
        <f t="shared" si="408"/>
        <v>45611</v>
      </c>
      <c r="F8770" s="51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8332</v>
      </c>
      <c r="D8771" t="s">
        <v>8333</v>
      </c>
      <c r="E8771" s="32">
        <f t="shared" si="408"/>
        <v>45611</v>
      </c>
      <c r="F8771" s="51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8333</v>
      </c>
      <c r="D8772" t="s">
        <v>8334</v>
      </c>
      <c r="E8772" s="32">
        <f t="shared" ref="E8772:E8835" si="411">DATE(MID(C8772,2,4),MID(C8772,7,2),MID(C8772,10,2))</f>
        <v>45611</v>
      </c>
      <c r="F8772" s="51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8334</v>
      </c>
      <c r="D8773" t="s">
        <v>8335</v>
      </c>
      <c r="E8773" s="32">
        <f t="shared" si="411"/>
        <v>45611</v>
      </c>
      <c r="F8773" s="51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8335</v>
      </c>
      <c r="D8774" t="s">
        <v>8336</v>
      </c>
      <c r="E8774" s="32">
        <f t="shared" si="411"/>
        <v>45611</v>
      </c>
      <c r="F8774" s="51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8336</v>
      </c>
      <c r="D8775" t="s">
        <v>8337</v>
      </c>
      <c r="E8775" s="32">
        <f t="shared" si="411"/>
        <v>45611</v>
      </c>
      <c r="F8775" s="51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8337</v>
      </c>
      <c r="D8776" t="s">
        <v>8338</v>
      </c>
      <c r="E8776" s="32">
        <f t="shared" si="411"/>
        <v>45611</v>
      </c>
      <c r="F8776" s="51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8338</v>
      </c>
      <c r="D8777" t="s">
        <v>8339</v>
      </c>
      <c r="E8777" s="32">
        <f t="shared" si="411"/>
        <v>45611</v>
      </c>
      <c r="F8777" s="51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8339</v>
      </c>
      <c r="D8778" t="s">
        <v>8340</v>
      </c>
      <c r="E8778" s="32">
        <f t="shared" si="411"/>
        <v>45611</v>
      </c>
      <c r="F8778" s="51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8340</v>
      </c>
      <c r="D8779" t="s">
        <v>8341</v>
      </c>
      <c r="E8779" s="32">
        <f t="shared" si="411"/>
        <v>45611</v>
      </c>
      <c r="F8779" s="51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8341</v>
      </c>
      <c r="D8780" t="s">
        <v>8342</v>
      </c>
      <c r="E8780" s="32">
        <f t="shared" si="411"/>
        <v>45611</v>
      </c>
      <c r="F8780" s="51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8342</v>
      </c>
      <c r="D8781" t="s">
        <v>8343</v>
      </c>
      <c r="E8781" s="32">
        <f t="shared" si="411"/>
        <v>45611</v>
      </c>
      <c r="F8781" s="51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8343</v>
      </c>
      <c r="D8782" t="s">
        <v>8344</v>
      </c>
      <c r="E8782" s="32">
        <f t="shared" si="411"/>
        <v>45611</v>
      </c>
      <c r="F8782" s="51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8344</v>
      </c>
      <c r="D8783" t="s">
        <v>8345</v>
      </c>
      <c r="E8783" s="32">
        <f t="shared" si="411"/>
        <v>45611</v>
      </c>
      <c r="F8783" s="51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8345</v>
      </c>
      <c r="D8784" t="s">
        <v>8346</v>
      </c>
      <c r="E8784" s="32">
        <f t="shared" si="411"/>
        <v>45611</v>
      </c>
      <c r="F8784" s="51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8346</v>
      </c>
      <c r="D8785" t="s">
        <v>8347</v>
      </c>
      <c r="E8785" s="32">
        <f t="shared" si="411"/>
        <v>45611</v>
      </c>
      <c r="F8785" s="51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8347</v>
      </c>
      <c r="D8786" t="s">
        <v>8348</v>
      </c>
      <c r="E8786" s="32">
        <f t="shared" si="411"/>
        <v>45611</v>
      </c>
      <c r="F8786" s="51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8348</v>
      </c>
      <c r="D8787" t="s">
        <v>8349</v>
      </c>
      <c r="E8787" s="32">
        <f t="shared" si="411"/>
        <v>45611</v>
      </c>
      <c r="F8787" s="51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8349</v>
      </c>
      <c r="D8788" t="s">
        <v>8350</v>
      </c>
      <c r="E8788" s="32">
        <f t="shared" si="411"/>
        <v>45611</v>
      </c>
      <c r="F8788" s="51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8350</v>
      </c>
      <c r="D8789" t="s">
        <v>8351</v>
      </c>
      <c r="E8789" s="32">
        <f t="shared" si="411"/>
        <v>45611</v>
      </c>
      <c r="F8789" s="51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8351</v>
      </c>
      <c r="D8790" t="s">
        <v>8352</v>
      </c>
      <c r="E8790" s="32">
        <f t="shared" si="411"/>
        <v>45611</v>
      </c>
      <c r="F8790" s="51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8352</v>
      </c>
      <c r="D8791" t="s">
        <v>8353</v>
      </c>
      <c r="E8791" s="32">
        <f t="shared" si="411"/>
        <v>45611</v>
      </c>
      <c r="F8791" s="51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8353</v>
      </c>
      <c r="D8792" t="s">
        <v>8354</v>
      </c>
      <c r="E8792" s="32">
        <f t="shared" si="411"/>
        <v>45611</v>
      </c>
      <c r="F8792" s="51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8354</v>
      </c>
      <c r="D8793" t="s">
        <v>8355</v>
      </c>
      <c r="E8793" s="32">
        <f t="shared" si="411"/>
        <v>45611</v>
      </c>
      <c r="F8793" s="51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8355</v>
      </c>
      <c r="D8794" t="s">
        <v>8356</v>
      </c>
      <c r="E8794" s="32">
        <f t="shared" si="411"/>
        <v>45611</v>
      </c>
      <c r="F8794" s="51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8356</v>
      </c>
      <c r="D8795" t="s">
        <v>8357</v>
      </c>
      <c r="E8795" s="32">
        <f t="shared" si="411"/>
        <v>45611</v>
      </c>
      <c r="F8795" s="51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8357</v>
      </c>
      <c r="D8796" t="s">
        <v>8358</v>
      </c>
      <c r="E8796" s="32">
        <f t="shared" si="411"/>
        <v>45611</v>
      </c>
      <c r="F8796" s="51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8358</v>
      </c>
      <c r="D8797" t="s">
        <v>8359</v>
      </c>
      <c r="E8797" s="32">
        <f t="shared" si="411"/>
        <v>45611</v>
      </c>
      <c r="F8797" s="51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8359</v>
      </c>
      <c r="D8798" t="s">
        <v>8360</v>
      </c>
      <c r="E8798" s="32">
        <f t="shared" si="411"/>
        <v>45611</v>
      </c>
      <c r="F8798" s="51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8360</v>
      </c>
      <c r="D8799" t="s">
        <v>8361</v>
      </c>
      <c r="E8799" s="32">
        <f t="shared" si="411"/>
        <v>45611</v>
      </c>
      <c r="F8799" s="51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8361</v>
      </c>
      <c r="D8800" t="s">
        <v>8362</v>
      </c>
      <c r="E8800" s="32">
        <f t="shared" si="411"/>
        <v>45611</v>
      </c>
      <c r="F8800" s="51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8362</v>
      </c>
      <c r="D8801" t="s">
        <v>8363</v>
      </c>
      <c r="E8801" s="32">
        <f t="shared" si="411"/>
        <v>45611</v>
      </c>
      <c r="F8801" s="51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8363</v>
      </c>
      <c r="D8802" t="s">
        <v>8364</v>
      </c>
      <c r="E8802" s="32">
        <f t="shared" si="411"/>
        <v>45612</v>
      </c>
      <c r="F8802" s="51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8364</v>
      </c>
      <c r="D8803" t="s">
        <v>8365</v>
      </c>
      <c r="E8803" s="32">
        <f t="shared" si="411"/>
        <v>45612</v>
      </c>
      <c r="F8803" s="51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8365</v>
      </c>
      <c r="D8804" t="s">
        <v>8366</v>
      </c>
      <c r="E8804" s="32">
        <f t="shared" si="411"/>
        <v>45612</v>
      </c>
      <c r="F8804" s="51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8366</v>
      </c>
      <c r="D8805" t="s">
        <v>8367</v>
      </c>
      <c r="E8805" s="32">
        <f t="shared" si="411"/>
        <v>45612</v>
      </c>
      <c r="F8805" s="51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8367</v>
      </c>
      <c r="D8806" t="s">
        <v>8368</v>
      </c>
      <c r="E8806" s="32">
        <f t="shared" si="411"/>
        <v>45612</v>
      </c>
      <c r="F8806" s="51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8368</v>
      </c>
      <c r="D8807" t="s">
        <v>8369</v>
      </c>
      <c r="E8807" s="32">
        <f t="shared" si="411"/>
        <v>45612</v>
      </c>
      <c r="F8807" s="51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8369</v>
      </c>
      <c r="D8808" t="s">
        <v>8370</v>
      </c>
      <c r="E8808" s="32">
        <f t="shared" si="411"/>
        <v>45612</v>
      </c>
      <c r="F8808" s="51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8370</v>
      </c>
      <c r="D8809" t="s">
        <v>8371</v>
      </c>
      <c r="E8809" s="32">
        <f t="shared" si="411"/>
        <v>45612</v>
      </c>
      <c r="F8809" s="51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8371</v>
      </c>
      <c r="D8810" t="s">
        <v>8372</v>
      </c>
      <c r="E8810" s="32">
        <f t="shared" si="411"/>
        <v>45612</v>
      </c>
      <c r="F8810" s="51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8372</v>
      </c>
      <c r="D8811" t="s">
        <v>8373</v>
      </c>
      <c r="E8811" s="32">
        <f t="shared" si="411"/>
        <v>45612</v>
      </c>
      <c r="F8811" s="51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8373</v>
      </c>
      <c r="D8812" t="s">
        <v>8374</v>
      </c>
      <c r="E8812" s="32">
        <f t="shared" si="411"/>
        <v>45612</v>
      </c>
      <c r="F8812" s="51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8374</v>
      </c>
      <c r="D8813" t="s">
        <v>8375</v>
      </c>
      <c r="E8813" s="32">
        <f t="shared" si="411"/>
        <v>45612</v>
      </c>
      <c r="F8813" s="51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8375</v>
      </c>
      <c r="D8814" t="s">
        <v>8376</v>
      </c>
      <c r="E8814" s="32">
        <f t="shared" si="411"/>
        <v>45612</v>
      </c>
      <c r="F8814" s="51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8376</v>
      </c>
      <c r="D8815" t="s">
        <v>8377</v>
      </c>
      <c r="E8815" s="32">
        <f t="shared" si="411"/>
        <v>45612</v>
      </c>
      <c r="F8815" s="51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8377</v>
      </c>
      <c r="D8816" t="s">
        <v>8378</v>
      </c>
      <c r="E8816" s="32">
        <f t="shared" si="411"/>
        <v>45612</v>
      </c>
      <c r="F8816" s="51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8378</v>
      </c>
      <c r="D8817" t="s">
        <v>8379</v>
      </c>
      <c r="E8817" s="32">
        <f t="shared" si="411"/>
        <v>45612</v>
      </c>
      <c r="F8817" s="51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8379</v>
      </c>
      <c r="D8818" t="s">
        <v>8380</v>
      </c>
      <c r="E8818" s="32">
        <f t="shared" si="411"/>
        <v>45612</v>
      </c>
      <c r="F8818" s="51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8380</v>
      </c>
      <c r="D8819" t="s">
        <v>8381</v>
      </c>
      <c r="E8819" s="32">
        <f t="shared" si="411"/>
        <v>45612</v>
      </c>
      <c r="F8819" s="51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8381</v>
      </c>
      <c r="D8820" t="s">
        <v>8382</v>
      </c>
      <c r="E8820" s="32">
        <f t="shared" si="411"/>
        <v>45612</v>
      </c>
      <c r="F8820" s="51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8382</v>
      </c>
      <c r="D8821" t="s">
        <v>8383</v>
      </c>
      <c r="E8821" s="32">
        <f t="shared" si="411"/>
        <v>45612</v>
      </c>
      <c r="F8821" s="51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8383</v>
      </c>
      <c r="D8822" t="s">
        <v>8384</v>
      </c>
      <c r="E8822" s="32">
        <f t="shared" si="411"/>
        <v>45612</v>
      </c>
      <c r="F8822" s="51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8384</v>
      </c>
      <c r="D8823" t="s">
        <v>8385</v>
      </c>
      <c r="E8823" s="32">
        <f t="shared" si="411"/>
        <v>45612</v>
      </c>
      <c r="F8823" s="51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8385</v>
      </c>
      <c r="D8824" t="s">
        <v>8386</v>
      </c>
      <c r="E8824" s="32">
        <f t="shared" si="411"/>
        <v>45612</v>
      </c>
      <c r="F8824" s="51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8386</v>
      </c>
      <c r="D8825" t="s">
        <v>8387</v>
      </c>
      <c r="E8825" s="32">
        <f t="shared" si="411"/>
        <v>45612</v>
      </c>
      <c r="F8825" s="51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8387</v>
      </c>
      <c r="D8826" t="s">
        <v>8388</v>
      </c>
      <c r="E8826" s="32">
        <f t="shared" si="411"/>
        <v>45612</v>
      </c>
      <c r="F8826" s="51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8388</v>
      </c>
      <c r="D8827" t="s">
        <v>8389</v>
      </c>
      <c r="E8827" s="32">
        <f t="shared" si="411"/>
        <v>45612</v>
      </c>
      <c r="F8827" s="51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8389</v>
      </c>
      <c r="D8828" t="s">
        <v>8390</v>
      </c>
      <c r="E8828" s="32">
        <f t="shared" si="411"/>
        <v>45612</v>
      </c>
      <c r="F8828" s="51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8390</v>
      </c>
      <c r="D8829" t="s">
        <v>8391</v>
      </c>
      <c r="E8829" s="32">
        <f t="shared" si="411"/>
        <v>45612</v>
      </c>
      <c r="F8829" s="51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8391</v>
      </c>
      <c r="D8830" t="s">
        <v>8392</v>
      </c>
      <c r="E8830" s="32">
        <f t="shared" si="411"/>
        <v>45612</v>
      </c>
      <c r="F8830" s="51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8392</v>
      </c>
      <c r="D8831" t="s">
        <v>8393</v>
      </c>
      <c r="E8831" s="32">
        <f t="shared" si="411"/>
        <v>45612</v>
      </c>
      <c r="F8831" s="51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8393</v>
      </c>
      <c r="D8832" t="s">
        <v>8394</v>
      </c>
      <c r="E8832" s="32">
        <f t="shared" si="411"/>
        <v>45612</v>
      </c>
      <c r="F8832" s="51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8394</v>
      </c>
      <c r="D8833" t="s">
        <v>8395</v>
      </c>
      <c r="E8833" s="32">
        <f t="shared" si="411"/>
        <v>45612</v>
      </c>
      <c r="F8833" s="51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8395</v>
      </c>
      <c r="D8834" t="s">
        <v>8396</v>
      </c>
      <c r="E8834" s="32">
        <f t="shared" si="411"/>
        <v>45612</v>
      </c>
      <c r="F8834" s="51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8396</v>
      </c>
      <c r="D8835" t="s">
        <v>8397</v>
      </c>
      <c r="E8835" s="32">
        <f t="shared" si="411"/>
        <v>45612</v>
      </c>
      <c r="F8835" s="51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8397</v>
      </c>
      <c r="D8836" t="s">
        <v>8398</v>
      </c>
      <c r="E8836" s="32">
        <f t="shared" ref="E8836:E8899" si="414">DATE(MID(C8836,2,4),MID(C8836,7,2),MID(C8836,10,2))</f>
        <v>45612</v>
      </c>
      <c r="F8836" s="51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8398</v>
      </c>
      <c r="D8837" t="s">
        <v>8399</v>
      </c>
      <c r="E8837" s="32">
        <f t="shared" si="414"/>
        <v>45612</v>
      </c>
      <c r="F8837" s="51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8399</v>
      </c>
      <c r="D8838" t="s">
        <v>8400</v>
      </c>
      <c r="E8838" s="32">
        <f t="shared" si="414"/>
        <v>45612</v>
      </c>
      <c r="F8838" s="51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8400</v>
      </c>
      <c r="D8839" t="s">
        <v>8401</v>
      </c>
      <c r="E8839" s="32">
        <f t="shared" si="414"/>
        <v>45612</v>
      </c>
      <c r="F8839" s="51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8401</v>
      </c>
      <c r="D8840" t="s">
        <v>8402</v>
      </c>
      <c r="E8840" s="32">
        <f t="shared" si="414"/>
        <v>45612</v>
      </c>
      <c r="F8840" s="51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8402</v>
      </c>
      <c r="D8841" t="s">
        <v>8403</v>
      </c>
      <c r="E8841" s="32">
        <f t="shared" si="414"/>
        <v>45612</v>
      </c>
      <c r="F8841" s="51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8403</v>
      </c>
      <c r="D8842" t="s">
        <v>8404</v>
      </c>
      <c r="E8842" s="32">
        <f t="shared" si="414"/>
        <v>45612</v>
      </c>
      <c r="F8842" s="51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8404</v>
      </c>
      <c r="D8843" t="s">
        <v>8405</v>
      </c>
      <c r="E8843" s="32">
        <f t="shared" si="414"/>
        <v>45612</v>
      </c>
      <c r="F8843" s="51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8405</v>
      </c>
      <c r="D8844" t="s">
        <v>8406</v>
      </c>
      <c r="E8844" s="32">
        <f t="shared" si="414"/>
        <v>45612</v>
      </c>
      <c r="F8844" s="51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8406</v>
      </c>
      <c r="D8845" t="s">
        <v>8407</v>
      </c>
      <c r="E8845" s="32">
        <f t="shared" si="414"/>
        <v>45612</v>
      </c>
      <c r="F8845" s="51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8407</v>
      </c>
      <c r="D8846" t="s">
        <v>8408</v>
      </c>
      <c r="E8846" s="32">
        <f t="shared" si="414"/>
        <v>45612</v>
      </c>
      <c r="F8846" s="51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8408</v>
      </c>
      <c r="D8847" t="s">
        <v>8409</v>
      </c>
      <c r="E8847" s="32">
        <f t="shared" si="414"/>
        <v>45612</v>
      </c>
      <c r="F8847" s="51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8409</v>
      </c>
      <c r="D8848" t="s">
        <v>8410</v>
      </c>
      <c r="E8848" s="32">
        <f t="shared" si="414"/>
        <v>45612</v>
      </c>
      <c r="F8848" s="51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8410</v>
      </c>
      <c r="D8849" t="s">
        <v>8411</v>
      </c>
      <c r="E8849" s="32">
        <f t="shared" si="414"/>
        <v>45612</v>
      </c>
      <c r="F8849" s="51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8411</v>
      </c>
      <c r="D8850" t="s">
        <v>8412</v>
      </c>
      <c r="E8850" s="32">
        <f t="shared" si="414"/>
        <v>45613</v>
      </c>
      <c r="F8850" s="51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8412</v>
      </c>
      <c r="D8851" t="s">
        <v>8413</v>
      </c>
      <c r="E8851" s="32">
        <f t="shared" si="414"/>
        <v>45613</v>
      </c>
      <c r="F8851" s="51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8413</v>
      </c>
      <c r="D8852" t="s">
        <v>8414</v>
      </c>
      <c r="E8852" s="32">
        <f t="shared" si="414"/>
        <v>45613</v>
      </c>
      <c r="F8852" s="51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8414</v>
      </c>
      <c r="D8853" t="s">
        <v>8415</v>
      </c>
      <c r="E8853" s="32">
        <f t="shared" si="414"/>
        <v>45613</v>
      </c>
      <c r="F8853" s="51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8415</v>
      </c>
      <c r="D8854" t="s">
        <v>8416</v>
      </c>
      <c r="E8854" s="32">
        <f t="shared" si="414"/>
        <v>45613</v>
      </c>
      <c r="F8854" s="51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8416</v>
      </c>
      <c r="D8855" t="s">
        <v>8417</v>
      </c>
      <c r="E8855" s="32">
        <f t="shared" si="414"/>
        <v>45613</v>
      </c>
      <c r="F8855" s="51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8417</v>
      </c>
      <c r="D8856" t="s">
        <v>8418</v>
      </c>
      <c r="E8856" s="32">
        <f t="shared" si="414"/>
        <v>45613</v>
      </c>
      <c r="F8856" s="51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8418</v>
      </c>
      <c r="D8857" t="s">
        <v>8419</v>
      </c>
      <c r="E8857" s="32">
        <f t="shared" si="414"/>
        <v>45613</v>
      </c>
      <c r="F8857" s="51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8419</v>
      </c>
      <c r="D8858" t="s">
        <v>8420</v>
      </c>
      <c r="E8858" s="32">
        <f t="shared" si="414"/>
        <v>45613</v>
      </c>
      <c r="F8858" s="51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8420</v>
      </c>
      <c r="D8859" t="s">
        <v>8421</v>
      </c>
      <c r="E8859" s="32">
        <f t="shared" si="414"/>
        <v>45613</v>
      </c>
      <c r="F8859" s="51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8421</v>
      </c>
      <c r="D8860" t="s">
        <v>8422</v>
      </c>
      <c r="E8860" s="32">
        <f t="shared" si="414"/>
        <v>45613</v>
      </c>
      <c r="F8860" s="51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8422</v>
      </c>
      <c r="D8861" t="s">
        <v>8423</v>
      </c>
      <c r="E8861" s="32">
        <f t="shared" si="414"/>
        <v>45613</v>
      </c>
      <c r="F8861" s="51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8423</v>
      </c>
      <c r="D8862" t="s">
        <v>8424</v>
      </c>
      <c r="E8862" s="32">
        <f t="shared" si="414"/>
        <v>45613</v>
      </c>
      <c r="F8862" s="51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8424</v>
      </c>
      <c r="D8863" t="s">
        <v>8425</v>
      </c>
      <c r="E8863" s="32">
        <f t="shared" si="414"/>
        <v>45613</v>
      </c>
      <c r="F8863" s="51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8425</v>
      </c>
      <c r="D8864" t="s">
        <v>8426</v>
      </c>
      <c r="E8864" s="32">
        <f t="shared" si="414"/>
        <v>45613</v>
      </c>
      <c r="F8864" s="51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8426</v>
      </c>
      <c r="D8865" t="s">
        <v>8427</v>
      </c>
      <c r="E8865" s="32">
        <f t="shared" si="414"/>
        <v>45613</v>
      </c>
      <c r="F8865" s="51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8427</v>
      </c>
      <c r="D8866" t="s">
        <v>8428</v>
      </c>
      <c r="E8866" s="32">
        <f t="shared" si="414"/>
        <v>45613</v>
      </c>
      <c r="F8866" s="51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8428</v>
      </c>
      <c r="D8867" t="s">
        <v>8429</v>
      </c>
      <c r="E8867" s="32">
        <f t="shared" si="414"/>
        <v>45613</v>
      </c>
      <c r="F8867" s="51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8429</v>
      </c>
      <c r="D8868" t="s">
        <v>8430</v>
      </c>
      <c r="E8868" s="32">
        <f t="shared" si="414"/>
        <v>45613</v>
      </c>
      <c r="F8868" s="51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8430</v>
      </c>
      <c r="D8869" t="s">
        <v>8431</v>
      </c>
      <c r="E8869" s="32">
        <f t="shared" si="414"/>
        <v>45613</v>
      </c>
      <c r="F8869" s="51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8431</v>
      </c>
      <c r="D8870" t="s">
        <v>8432</v>
      </c>
      <c r="E8870" s="32">
        <f t="shared" si="414"/>
        <v>45613</v>
      </c>
      <c r="F8870" s="51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8432</v>
      </c>
      <c r="D8871" t="s">
        <v>8433</v>
      </c>
      <c r="E8871" s="32">
        <f t="shared" si="414"/>
        <v>45613</v>
      </c>
      <c r="F8871" s="51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8433</v>
      </c>
      <c r="D8872" t="s">
        <v>8434</v>
      </c>
      <c r="E8872" s="32">
        <f t="shared" si="414"/>
        <v>45613</v>
      </c>
      <c r="F8872" s="51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8434</v>
      </c>
      <c r="D8873" t="s">
        <v>8435</v>
      </c>
      <c r="E8873" s="32">
        <f t="shared" si="414"/>
        <v>45613</v>
      </c>
      <c r="F8873" s="51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8435</v>
      </c>
      <c r="D8874" t="s">
        <v>8436</v>
      </c>
      <c r="E8874" s="32">
        <f t="shared" si="414"/>
        <v>45613</v>
      </c>
      <c r="F8874" s="51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8436</v>
      </c>
      <c r="D8875" t="s">
        <v>8437</v>
      </c>
      <c r="E8875" s="32">
        <f t="shared" si="414"/>
        <v>45613</v>
      </c>
      <c r="F8875" s="51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8437</v>
      </c>
      <c r="D8876" t="s">
        <v>8438</v>
      </c>
      <c r="E8876" s="32">
        <f t="shared" si="414"/>
        <v>45613</v>
      </c>
      <c r="F8876" s="51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8438</v>
      </c>
      <c r="D8877" t="s">
        <v>8439</v>
      </c>
      <c r="E8877" s="32">
        <f t="shared" si="414"/>
        <v>45613</v>
      </c>
      <c r="F8877" s="51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8439</v>
      </c>
      <c r="D8878" t="s">
        <v>8440</v>
      </c>
      <c r="E8878" s="32">
        <f t="shared" si="414"/>
        <v>45613</v>
      </c>
      <c r="F8878" s="51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8440</v>
      </c>
      <c r="D8879" t="s">
        <v>8441</v>
      </c>
      <c r="E8879" s="32">
        <f t="shared" si="414"/>
        <v>45613</v>
      </c>
      <c r="F8879" s="51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8441</v>
      </c>
      <c r="D8880" t="s">
        <v>8442</v>
      </c>
      <c r="E8880" s="32">
        <f t="shared" si="414"/>
        <v>45613</v>
      </c>
      <c r="F8880" s="51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8442</v>
      </c>
      <c r="D8881" t="s">
        <v>8443</v>
      </c>
      <c r="E8881" s="32">
        <f t="shared" si="414"/>
        <v>45613</v>
      </c>
      <c r="F8881" s="51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8443</v>
      </c>
      <c r="D8882" t="s">
        <v>8444</v>
      </c>
      <c r="E8882" s="32">
        <f t="shared" si="414"/>
        <v>45613</v>
      </c>
      <c r="F8882" s="51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8444</v>
      </c>
      <c r="D8883" t="s">
        <v>8445</v>
      </c>
      <c r="E8883" s="32">
        <f t="shared" si="414"/>
        <v>45613</v>
      </c>
      <c r="F8883" s="51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8445</v>
      </c>
      <c r="D8884" t="s">
        <v>8446</v>
      </c>
      <c r="E8884" s="32">
        <f t="shared" si="414"/>
        <v>45613</v>
      </c>
      <c r="F8884" s="51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8446</v>
      </c>
      <c r="D8885" t="s">
        <v>8447</v>
      </c>
      <c r="E8885" s="32">
        <f t="shared" si="414"/>
        <v>45613</v>
      </c>
      <c r="F8885" s="51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8447</v>
      </c>
      <c r="D8886" t="s">
        <v>8448</v>
      </c>
      <c r="E8886" s="32">
        <f t="shared" si="414"/>
        <v>45613</v>
      </c>
      <c r="F8886" s="51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8448</v>
      </c>
      <c r="D8887" t="s">
        <v>8449</v>
      </c>
      <c r="E8887" s="32">
        <f t="shared" si="414"/>
        <v>45613</v>
      </c>
      <c r="F8887" s="51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8449</v>
      </c>
      <c r="D8888" t="s">
        <v>8450</v>
      </c>
      <c r="E8888" s="32">
        <f t="shared" si="414"/>
        <v>45613</v>
      </c>
      <c r="F8888" s="51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8450</v>
      </c>
      <c r="D8889" t="s">
        <v>8451</v>
      </c>
      <c r="E8889" s="32">
        <f t="shared" si="414"/>
        <v>45613</v>
      </c>
      <c r="F8889" s="51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8451</v>
      </c>
      <c r="D8890" t="s">
        <v>8452</v>
      </c>
      <c r="E8890" s="32">
        <f t="shared" si="414"/>
        <v>45613</v>
      </c>
      <c r="F8890" s="51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8452</v>
      </c>
      <c r="D8891" t="s">
        <v>8453</v>
      </c>
      <c r="E8891" s="32">
        <f t="shared" si="414"/>
        <v>45613</v>
      </c>
      <c r="F8891" s="51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8453</v>
      </c>
      <c r="D8892" t="s">
        <v>8454</v>
      </c>
      <c r="E8892" s="32">
        <f t="shared" si="414"/>
        <v>45613</v>
      </c>
      <c r="F8892" s="51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8454</v>
      </c>
      <c r="D8893" t="s">
        <v>8455</v>
      </c>
      <c r="E8893" s="32">
        <f t="shared" si="414"/>
        <v>45613</v>
      </c>
      <c r="F8893" s="51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8455</v>
      </c>
      <c r="D8894" t="s">
        <v>8456</v>
      </c>
      <c r="E8894" s="32">
        <f t="shared" si="414"/>
        <v>45613</v>
      </c>
      <c r="F8894" s="51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8456</v>
      </c>
      <c r="D8895" t="s">
        <v>8457</v>
      </c>
      <c r="E8895" s="32">
        <f t="shared" si="414"/>
        <v>45613</v>
      </c>
      <c r="F8895" s="51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8457</v>
      </c>
      <c r="D8896" t="s">
        <v>8458</v>
      </c>
      <c r="E8896" s="32">
        <f t="shared" si="414"/>
        <v>45613</v>
      </c>
      <c r="F8896" s="51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8458</v>
      </c>
      <c r="D8897" t="s">
        <v>8459</v>
      </c>
      <c r="E8897" s="32">
        <f t="shared" si="414"/>
        <v>45613</v>
      </c>
      <c r="F8897" s="51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8459</v>
      </c>
      <c r="D8898" t="s">
        <v>8460</v>
      </c>
      <c r="E8898" s="32">
        <f t="shared" si="414"/>
        <v>45614</v>
      </c>
      <c r="F8898" s="51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8460</v>
      </c>
      <c r="D8899" t="s">
        <v>8461</v>
      </c>
      <c r="E8899" s="32">
        <f t="shared" si="414"/>
        <v>45614</v>
      </c>
      <c r="F8899" s="51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8461</v>
      </c>
      <c r="D8900" t="s">
        <v>8462</v>
      </c>
      <c r="E8900" s="32">
        <f t="shared" ref="E8900:E8963" si="417">DATE(MID(C8900,2,4),MID(C8900,7,2),MID(C8900,10,2))</f>
        <v>45614</v>
      </c>
      <c r="F8900" s="51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8462</v>
      </c>
      <c r="D8901" t="s">
        <v>8463</v>
      </c>
      <c r="E8901" s="32">
        <f t="shared" si="417"/>
        <v>45614</v>
      </c>
      <c r="F8901" s="51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8463</v>
      </c>
      <c r="D8902" t="s">
        <v>8464</v>
      </c>
      <c r="E8902" s="32">
        <f t="shared" si="417"/>
        <v>45614</v>
      </c>
      <c r="F8902" s="51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8464</v>
      </c>
      <c r="D8903" t="s">
        <v>8465</v>
      </c>
      <c r="E8903" s="32">
        <f t="shared" si="417"/>
        <v>45614</v>
      </c>
      <c r="F8903" s="51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8465</v>
      </c>
      <c r="D8904" t="s">
        <v>8466</v>
      </c>
      <c r="E8904" s="32">
        <f t="shared" si="417"/>
        <v>45614</v>
      </c>
      <c r="F8904" s="51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8466</v>
      </c>
      <c r="D8905" t="s">
        <v>8467</v>
      </c>
      <c r="E8905" s="32">
        <f t="shared" si="417"/>
        <v>45614</v>
      </c>
      <c r="F8905" s="51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8467</v>
      </c>
      <c r="D8906" t="s">
        <v>8468</v>
      </c>
      <c r="E8906" s="32">
        <f t="shared" si="417"/>
        <v>45614</v>
      </c>
      <c r="F8906" s="51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8468</v>
      </c>
      <c r="D8907" t="s">
        <v>8469</v>
      </c>
      <c r="E8907" s="32">
        <f t="shared" si="417"/>
        <v>45614</v>
      </c>
      <c r="F8907" s="51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8469</v>
      </c>
      <c r="D8908" t="s">
        <v>8470</v>
      </c>
      <c r="E8908" s="32">
        <f t="shared" si="417"/>
        <v>45614</v>
      </c>
      <c r="F8908" s="51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8470</v>
      </c>
      <c r="D8909" t="s">
        <v>8471</v>
      </c>
      <c r="E8909" s="32">
        <f t="shared" si="417"/>
        <v>45614</v>
      </c>
      <c r="F8909" s="51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8471</v>
      </c>
      <c r="D8910" t="s">
        <v>8472</v>
      </c>
      <c r="E8910" s="32">
        <f t="shared" si="417"/>
        <v>45614</v>
      </c>
      <c r="F8910" s="51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8472</v>
      </c>
      <c r="D8911" t="s">
        <v>8473</v>
      </c>
      <c r="E8911" s="32">
        <f t="shared" si="417"/>
        <v>45614</v>
      </c>
      <c r="F8911" s="51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8473</v>
      </c>
      <c r="D8912" t="s">
        <v>8474</v>
      </c>
      <c r="E8912" s="32">
        <f t="shared" si="417"/>
        <v>45614</v>
      </c>
      <c r="F8912" s="51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8474</v>
      </c>
      <c r="D8913" t="s">
        <v>8475</v>
      </c>
      <c r="E8913" s="32">
        <f t="shared" si="417"/>
        <v>45614</v>
      </c>
      <c r="F8913" s="51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8475</v>
      </c>
      <c r="D8914" t="s">
        <v>8476</v>
      </c>
      <c r="E8914" s="32">
        <f t="shared" si="417"/>
        <v>45614</v>
      </c>
      <c r="F8914" s="51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8476</v>
      </c>
      <c r="D8915" t="s">
        <v>8477</v>
      </c>
      <c r="E8915" s="32">
        <f t="shared" si="417"/>
        <v>45614</v>
      </c>
      <c r="F8915" s="51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8477</v>
      </c>
      <c r="D8916" t="s">
        <v>8478</v>
      </c>
      <c r="E8916" s="32">
        <f t="shared" si="417"/>
        <v>45614</v>
      </c>
      <c r="F8916" s="51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8478</v>
      </c>
      <c r="D8917" t="s">
        <v>8479</v>
      </c>
      <c r="E8917" s="32">
        <f t="shared" si="417"/>
        <v>45614</v>
      </c>
      <c r="F8917" s="51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8479</v>
      </c>
      <c r="D8918" t="s">
        <v>8480</v>
      </c>
      <c r="E8918" s="32">
        <f t="shared" si="417"/>
        <v>45614</v>
      </c>
      <c r="F8918" s="51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8480</v>
      </c>
      <c r="D8919" t="s">
        <v>8481</v>
      </c>
      <c r="E8919" s="32">
        <f t="shared" si="417"/>
        <v>45614</v>
      </c>
      <c r="F8919" s="51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8481</v>
      </c>
      <c r="D8920" t="s">
        <v>8482</v>
      </c>
      <c r="E8920" s="32">
        <f t="shared" si="417"/>
        <v>45614</v>
      </c>
      <c r="F8920" s="51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8482</v>
      </c>
      <c r="D8921" t="s">
        <v>8483</v>
      </c>
      <c r="E8921" s="32">
        <f t="shared" si="417"/>
        <v>45614</v>
      </c>
      <c r="F8921" s="51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8483</v>
      </c>
      <c r="D8922" t="s">
        <v>8484</v>
      </c>
      <c r="E8922" s="32">
        <f t="shared" si="417"/>
        <v>45614</v>
      </c>
      <c r="F8922" s="51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8484</v>
      </c>
      <c r="D8923" t="s">
        <v>8485</v>
      </c>
      <c r="E8923" s="32">
        <f t="shared" si="417"/>
        <v>45614</v>
      </c>
      <c r="F8923" s="51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8485</v>
      </c>
      <c r="D8924" t="s">
        <v>8486</v>
      </c>
      <c r="E8924" s="32">
        <f t="shared" si="417"/>
        <v>45614</v>
      </c>
      <c r="F8924" s="51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8486</v>
      </c>
      <c r="D8925" t="s">
        <v>8487</v>
      </c>
      <c r="E8925" s="32">
        <f t="shared" si="417"/>
        <v>45614</v>
      </c>
      <c r="F8925" s="51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8487</v>
      </c>
      <c r="D8926" t="s">
        <v>8488</v>
      </c>
      <c r="E8926" s="32">
        <f t="shared" si="417"/>
        <v>45614</v>
      </c>
      <c r="F8926" s="51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8488</v>
      </c>
      <c r="D8927" t="s">
        <v>8489</v>
      </c>
      <c r="E8927" s="32">
        <f t="shared" si="417"/>
        <v>45614</v>
      </c>
      <c r="F8927" s="51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8489</v>
      </c>
      <c r="D8928" t="s">
        <v>8490</v>
      </c>
      <c r="E8928" s="32">
        <f t="shared" si="417"/>
        <v>45614</v>
      </c>
      <c r="F8928" s="51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8490</v>
      </c>
      <c r="D8929" t="s">
        <v>8491</v>
      </c>
      <c r="E8929" s="32">
        <f t="shared" si="417"/>
        <v>45614</v>
      </c>
      <c r="F8929" s="51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8491</v>
      </c>
      <c r="D8930" t="s">
        <v>8492</v>
      </c>
      <c r="E8930" s="32">
        <f t="shared" si="417"/>
        <v>45614</v>
      </c>
      <c r="F8930" s="51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8492</v>
      </c>
      <c r="D8931" t="s">
        <v>8493</v>
      </c>
      <c r="E8931" s="32">
        <f t="shared" si="417"/>
        <v>45614</v>
      </c>
      <c r="F8931" s="51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8493</v>
      </c>
      <c r="D8932" t="s">
        <v>8494</v>
      </c>
      <c r="E8932" s="32">
        <f t="shared" si="417"/>
        <v>45614</v>
      </c>
      <c r="F8932" s="51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8494</v>
      </c>
      <c r="D8933" t="s">
        <v>8495</v>
      </c>
      <c r="E8933" s="32">
        <f t="shared" si="417"/>
        <v>45614</v>
      </c>
      <c r="F8933" s="51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8495</v>
      </c>
      <c r="D8934" t="s">
        <v>8496</v>
      </c>
      <c r="E8934" s="32">
        <f t="shared" si="417"/>
        <v>45614</v>
      </c>
      <c r="F8934" s="51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8496</v>
      </c>
      <c r="D8935" t="s">
        <v>8497</v>
      </c>
      <c r="E8935" s="32">
        <f t="shared" si="417"/>
        <v>45614</v>
      </c>
      <c r="F8935" s="51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8497</v>
      </c>
      <c r="D8936" t="s">
        <v>8498</v>
      </c>
      <c r="E8936" s="32">
        <f t="shared" si="417"/>
        <v>45614</v>
      </c>
      <c r="F8936" s="51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8498</v>
      </c>
      <c r="D8937" t="s">
        <v>8499</v>
      </c>
      <c r="E8937" s="32">
        <f t="shared" si="417"/>
        <v>45614</v>
      </c>
      <c r="F8937" s="51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8499</v>
      </c>
      <c r="D8938" t="s">
        <v>8500</v>
      </c>
      <c r="E8938" s="32">
        <f t="shared" si="417"/>
        <v>45614</v>
      </c>
      <c r="F8938" s="51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8500</v>
      </c>
      <c r="D8939" t="s">
        <v>8501</v>
      </c>
      <c r="E8939" s="32">
        <f t="shared" si="417"/>
        <v>45614</v>
      </c>
      <c r="F8939" s="51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8501</v>
      </c>
      <c r="D8940" t="s">
        <v>8502</v>
      </c>
      <c r="E8940" s="32">
        <f t="shared" si="417"/>
        <v>45614</v>
      </c>
      <c r="F8940" s="51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8502</v>
      </c>
      <c r="D8941" t="s">
        <v>8503</v>
      </c>
      <c r="E8941" s="32">
        <f t="shared" si="417"/>
        <v>45614</v>
      </c>
      <c r="F8941" s="51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8503</v>
      </c>
      <c r="D8942" t="s">
        <v>8504</v>
      </c>
      <c r="E8942" s="32">
        <f t="shared" si="417"/>
        <v>45614</v>
      </c>
      <c r="F8942" s="51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8504</v>
      </c>
      <c r="D8943" t="s">
        <v>8505</v>
      </c>
      <c r="E8943" s="32">
        <f t="shared" si="417"/>
        <v>45614</v>
      </c>
      <c r="F8943" s="51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8505</v>
      </c>
      <c r="D8944" t="s">
        <v>8506</v>
      </c>
      <c r="E8944" s="32">
        <f t="shared" si="417"/>
        <v>45614</v>
      </c>
      <c r="F8944" s="51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8506</v>
      </c>
      <c r="D8945" t="s">
        <v>8507</v>
      </c>
      <c r="E8945" s="32">
        <f t="shared" si="417"/>
        <v>45614</v>
      </c>
      <c r="F8945" s="51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8507</v>
      </c>
      <c r="D8946" t="s">
        <v>8508</v>
      </c>
      <c r="E8946" s="32">
        <f t="shared" si="417"/>
        <v>45615</v>
      </c>
      <c r="F8946" s="51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8508</v>
      </c>
      <c r="D8947" t="s">
        <v>8509</v>
      </c>
      <c r="E8947" s="32">
        <f t="shared" si="417"/>
        <v>45615</v>
      </c>
      <c r="F8947" s="51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8509</v>
      </c>
      <c r="D8948" t="s">
        <v>8510</v>
      </c>
      <c r="E8948" s="32">
        <f t="shared" si="417"/>
        <v>45615</v>
      </c>
      <c r="F8948" s="51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8510</v>
      </c>
      <c r="D8949" t="s">
        <v>8511</v>
      </c>
      <c r="E8949" s="32">
        <f t="shared" si="417"/>
        <v>45615</v>
      </c>
      <c r="F8949" s="51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8511</v>
      </c>
      <c r="D8950" t="s">
        <v>8512</v>
      </c>
      <c r="E8950" s="32">
        <f t="shared" si="417"/>
        <v>45615</v>
      </c>
      <c r="F8950" s="51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8512</v>
      </c>
      <c r="D8951" t="s">
        <v>8513</v>
      </c>
      <c r="E8951" s="32">
        <f t="shared" si="417"/>
        <v>45615</v>
      </c>
      <c r="F8951" s="51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8513</v>
      </c>
      <c r="D8952" t="s">
        <v>8514</v>
      </c>
      <c r="E8952" s="32">
        <f t="shared" si="417"/>
        <v>45615</v>
      </c>
      <c r="F8952" s="51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8514</v>
      </c>
      <c r="D8953" t="s">
        <v>8515</v>
      </c>
      <c r="E8953" s="32">
        <f t="shared" si="417"/>
        <v>45615</v>
      </c>
      <c r="F8953" s="51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8515</v>
      </c>
      <c r="D8954" t="s">
        <v>8516</v>
      </c>
      <c r="E8954" s="32">
        <f t="shared" si="417"/>
        <v>45615</v>
      </c>
      <c r="F8954" s="51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8516</v>
      </c>
      <c r="D8955" t="s">
        <v>8517</v>
      </c>
      <c r="E8955" s="32">
        <f t="shared" si="417"/>
        <v>45615</v>
      </c>
      <c r="F8955" s="51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8517</v>
      </c>
      <c r="D8956" t="s">
        <v>8518</v>
      </c>
      <c r="E8956" s="32">
        <f t="shared" si="417"/>
        <v>45615</v>
      </c>
      <c r="F8956" s="51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8518</v>
      </c>
      <c r="D8957" t="s">
        <v>8519</v>
      </c>
      <c r="E8957" s="32">
        <f t="shared" si="417"/>
        <v>45615</v>
      </c>
      <c r="F8957" s="51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8519</v>
      </c>
      <c r="D8958" t="s">
        <v>8520</v>
      </c>
      <c r="E8958" s="32">
        <f t="shared" si="417"/>
        <v>45615</v>
      </c>
      <c r="F8958" s="51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8520</v>
      </c>
      <c r="D8959" t="s">
        <v>8521</v>
      </c>
      <c r="E8959" s="32">
        <f t="shared" si="417"/>
        <v>45615</v>
      </c>
      <c r="F8959" s="51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8521</v>
      </c>
      <c r="D8960" t="s">
        <v>8522</v>
      </c>
      <c r="E8960" s="32">
        <f t="shared" si="417"/>
        <v>45615</v>
      </c>
      <c r="F8960" s="51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8522</v>
      </c>
      <c r="D8961" t="s">
        <v>8523</v>
      </c>
      <c r="E8961" s="32">
        <f t="shared" si="417"/>
        <v>45615</v>
      </c>
      <c r="F8961" s="51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8523</v>
      </c>
      <c r="D8962" t="s">
        <v>8524</v>
      </c>
      <c r="E8962" s="32">
        <f t="shared" si="417"/>
        <v>45615</v>
      </c>
      <c r="F8962" s="51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8524</v>
      </c>
      <c r="D8963" t="s">
        <v>8525</v>
      </c>
      <c r="E8963" s="32">
        <f t="shared" si="417"/>
        <v>45615</v>
      </c>
      <c r="F8963" s="51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8525</v>
      </c>
      <c r="D8964" t="s">
        <v>8526</v>
      </c>
      <c r="E8964" s="32">
        <f t="shared" ref="E8964:E9027" si="420">DATE(MID(C8964,2,4),MID(C8964,7,2),MID(C8964,10,2))</f>
        <v>45615</v>
      </c>
      <c r="F8964" s="51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8526</v>
      </c>
      <c r="D8965" t="s">
        <v>8527</v>
      </c>
      <c r="E8965" s="32">
        <f t="shared" si="420"/>
        <v>45615</v>
      </c>
      <c r="F8965" s="51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8527</v>
      </c>
      <c r="D8966" t="s">
        <v>8528</v>
      </c>
      <c r="E8966" s="32">
        <f t="shared" si="420"/>
        <v>45615</v>
      </c>
      <c r="F8966" s="51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8528</v>
      </c>
      <c r="D8967" t="s">
        <v>8529</v>
      </c>
      <c r="E8967" s="32">
        <f t="shared" si="420"/>
        <v>45615</v>
      </c>
      <c r="F8967" s="51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8529</v>
      </c>
      <c r="D8968" t="s">
        <v>8530</v>
      </c>
      <c r="E8968" s="32">
        <f t="shared" si="420"/>
        <v>45615</v>
      </c>
      <c r="F8968" s="51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8530</v>
      </c>
      <c r="D8969" t="s">
        <v>8531</v>
      </c>
      <c r="E8969" s="32">
        <f t="shared" si="420"/>
        <v>45615</v>
      </c>
      <c r="F8969" s="51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8531</v>
      </c>
      <c r="D8970" t="s">
        <v>8532</v>
      </c>
      <c r="E8970" s="32">
        <f t="shared" si="420"/>
        <v>45615</v>
      </c>
      <c r="F8970" s="51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8532</v>
      </c>
      <c r="D8971" t="s">
        <v>8533</v>
      </c>
      <c r="E8971" s="32">
        <f t="shared" si="420"/>
        <v>45615</v>
      </c>
      <c r="F8971" s="51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8533</v>
      </c>
      <c r="D8972" t="s">
        <v>8534</v>
      </c>
      <c r="E8972" s="32">
        <f t="shared" si="420"/>
        <v>45615</v>
      </c>
      <c r="F8972" s="51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8534</v>
      </c>
      <c r="D8973" t="s">
        <v>8535</v>
      </c>
      <c r="E8973" s="32">
        <f t="shared" si="420"/>
        <v>45615</v>
      </c>
      <c r="F8973" s="51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8535</v>
      </c>
      <c r="D8974" t="s">
        <v>8536</v>
      </c>
      <c r="E8974" s="32">
        <f t="shared" si="420"/>
        <v>45615</v>
      </c>
      <c r="F8974" s="51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8536</v>
      </c>
      <c r="D8975" t="s">
        <v>8537</v>
      </c>
      <c r="E8975" s="32">
        <f t="shared" si="420"/>
        <v>45615</v>
      </c>
      <c r="F8975" s="51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8537</v>
      </c>
      <c r="D8976" t="s">
        <v>8538</v>
      </c>
      <c r="E8976" s="32">
        <f t="shared" si="420"/>
        <v>45615</v>
      </c>
      <c r="F8976" s="51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8538</v>
      </c>
      <c r="D8977" t="s">
        <v>8539</v>
      </c>
      <c r="E8977" s="32">
        <f t="shared" si="420"/>
        <v>45615</v>
      </c>
      <c r="F8977" s="51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8539</v>
      </c>
      <c r="D8978" t="s">
        <v>8540</v>
      </c>
      <c r="E8978" s="32">
        <f t="shared" si="420"/>
        <v>45615</v>
      </c>
      <c r="F8978" s="51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8540</v>
      </c>
      <c r="D8979" t="s">
        <v>8541</v>
      </c>
      <c r="E8979" s="32">
        <f t="shared" si="420"/>
        <v>45615</v>
      </c>
      <c r="F8979" s="51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8541</v>
      </c>
      <c r="D8980" t="s">
        <v>8542</v>
      </c>
      <c r="E8980" s="32">
        <f t="shared" si="420"/>
        <v>45615</v>
      </c>
      <c r="F8980" s="51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8542</v>
      </c>
      <c r="D8981" t="s">
        <v>8543</v>
      </c>
      <c r="E8981" s="32">
        <f t="shared" si="420"/>
        <v>45615</v>
      </c>
      <c r="F8981" s="51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8543</v>
      </c>
      <c r="D8982" t="s">
        <v>8544</v>
      </c>
      <c r="E8982" s="32">
        <f t="shared" si="420"/>
        <v>45615</v>
      </c>
      <c r="F8982" s="51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8544</v>
      </c>
      <c r="D8983" t="s">
        <v>8545</v>
      </c>
      <c r="E8983" s="32">
        <f t="shared" si="420"/>
        <v>45615</v>
      </c>
      <c r="F8983" s="51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8545</v>
      </c>
      <c r="D8984" t="s">
        <v>8546</v>
      </c>
      <c r="E8984" s="32">
        <f t="shared" si="420"/>
        <v>45615</v>
      </c>
      <c r="F8984" s="51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8546</v>
      </c>
      <c r="D8985" t="s">
        <v>8547</v>
      </c>
      <c r="E8985" s="32">
        <f t="shared" si="420"/>
        <v>45615</v>
      </c>
      <c r="F8985" s="51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8547</v>
      </c>
      <c r="D8986" t="s">
        <v>8548</v>
      </c>
      <c r="E8986" s="32">
        <f t="shared" si="420"/>
        <v>45615</v>
      </c>
      <c r="F8986" s="51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8548</v>
      </c>
      <c r="D8987" t="s">
        <v>8549</v>
      </c>
      <c r="E8987" s="32">
        <f t="shared" si="420"/>
        <v>45615</v>
      </c>
      <c r="F8987" s="51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8549</v>
      </c>
      <c r="D8988" t="s">
        <v>8550</v>
      </c>
      <c r="E8988" s="32">
        <f t="shared" si="420"/>
        <v>45615</v>
      </c>
      <c r="F8988" s="51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8550</v>
      </c>
      <c r="D8989" t="s">
        <v>8551</v>
      </c>
      <c r="E8989" s="32">
        <f t="shared" si="420"/>
        <v>45615</v>
      </c>
      <c r="F8989" s="51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8551</v>
      </c>
      <c r="D8990" t="s">
        <v>8552</v>
      </c>
      <c r="E8990" s="32">
        <f t="shared" si="420"/>
        <v>45615</v>
      </c>
      <c r="F8990" s="51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8552</v>
      </c>
      <c r="D8991" t="s">
        <v>8553</v>
      </c>
      <c r="E8991" s="32">
        <f t="shared" si="420"/>
        <v>45615</v>
      </c>
      <c r="F8991" s="51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8553</v>
      </c>
      <c r="D8992" t="s">
        <v>8554</v>
      </c>
      <c r="E8992" s="32">
        <f t="shared" si="420"/>
        <v>45615</v>
      </c>
      <c r="F8992" s="51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8554</v>
      </c>
      <c r="D8993" t="s">
        <v>8555</v>
      </c>
      <c r="E8993" s="32">
        <f t="shared" si="420"/>
        <v>45615</v>
      </c>
      <c r="F8993" s="51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8555</v>
      </c>
      <c r="D8994" t="s">
        <v>8556</v>
      </c>
      <c r="E8994" s="32">
        <f t="shared" si="420"/>
        <v>45616</v>
      </c>
      <c r="F8994" s="51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8556</v>
      </c>
      <c r="D8995" t="s">
        <v>8557</v>
      </c>
      <c r="E8995" s="32">
        <f t="shared" si="420"/>
        <v>45616</v>
      </c>
      <c r="F8995" s="51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8557</v>
      </c>
      <c r="D8996" t="s">
        <v>8558</v>
      </c>
      <c r="E8996" s="32">
        <f t="shared" si="420"/>
        <v>45616</v>
      </c>
      <c r="F8996" s="51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8558</v>
      </c>
      <c r="D8997" t="s">
        <v>8559</v>
      </c>
      <c r="E8997" s="32">
        <f t="shared" si="420"/>
        <v>45616</v>
      </c>
      <c r="F8997" s="51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8559</v>
      </c>
      <c r="D8998" t="s">
        <v>8560</v>
      </c>
      <c r="E8998" s="32">
        <f t="shared" si="420"/>
        <v>45616</v>
      </c>
      <c r="F8998" s="51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8560</v>
      </c>
      <c r="D8999" t="s">
        <v>8561</v>
      </c>
      <c r="E8999" s="32">
        <f t="shared" si="420"/>
        <v>45616</v>
      </c>
      <c r="F8999" s="51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8561</v>
      </c>
      <c r="D9000" t="s">
        <v>8562</v>
      </c>
      <c r="E9000" s="32">
        <f t="shared" si="420"/>
        <v>45616</v>
      </c>
      <c r="F9000" s="51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8562</v>
      </c>
      <c r="D9001" t="s">
        <v>8563</v>
      </c>
      <c r="E9001" s="32">
        <f t="shared" si="420"/>
        <v>45616</v>
      </c>
      <c r="F9001" s="51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8563</v>
      </c>
      <c r="D9002" t="s">
        <v>8564</v>
      </c>
      <c r="E9002" s="32">
        <f t="shared" si="420"/>
        <v>45616</v>
      </c>
      <c r="F9002" s="51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8564</v>
      </c>
      <c r="D9003" t="s">
        <v>8565</v>
      </c>
      <c r="E9003" s="32">
        <f t="shared" si="420"/>
        <v>45616</v>
      </c>
      <c r="F9003" s="51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8565</v>
      </c>
      <c r="D9004" t="s">
        <v>8566</v>
      </c>
      <c r="E9004" s="32">
        <f t="shared" si="420"/>
        <v>45616</v>
      </c>
      <c r="F9004" s="51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8566</v>
      </c>
      <c r="D9005" t="s">
        <v>8567</v>
      </c>
      <c r="E9005" s="32">
        <f t="shared" si="420"/>
        <v>45616</v>
      </c>
      <c r="F9005" s="51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8567</v>
      </c>
      <c r="D9006" t="s">
        <v>8568</v>
      </c>
      <c r="E9006" s="32">
        <f t="shared" si="420"/>
        <v>45616</v>
      </c>
      <c r="F9006" s="51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8568</v>
      </c>
      <c r="D9007" t="s">
        <v>8569</v>
      </c>
      <c r="E9007" s="32">
        <f t="shared" si="420"/>
        <v>45616</v>
      </c>
      <c r="F9007" s="51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8569</v>
      </c>
      <c r="D9008" t="s">
        <v>8570</v>
      </c>
      <c r="E9008" s="32">
        <f t="shared" si="420"/>
        <v>45616</v>
      </c>
      <c r="F9008" s="51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8570</v>
      </c>
      <c r="D9009" t="s">
        <v>8571</v>
      </c>
      <c r="E9009" s="32">
        <f t="shared" si="420"/>
        <v>45616</v>
      </c>
      <c r="F9009" s="51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8571</v>
      </c>
      <c r="D9010" t="s">
        <v>8572</v>
      </c>
      <c r="E9010" s="32">
        <f t="shared" si="420"/>
        <v>45616</v>
      </c>
      <c r="F9010" s="51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8572</v>
      </c>
      <c r="D9011" t="s">
        <v>8573</v>
      </c>
      <c r="E9011" s="32">
        <f t="shared" si="420"/>
        <v>45616</v>
      </c>
      <c r="F9011" s="51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8573</v>
      </c>
      <c r="D9012" t="s">
        <v>8574</v>
      </c>
      <c r="E9012" s="32">
        <f t="shared" si="420"/>
        <v>45616</v>
      </c>
      <c r="F9012" s="51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8574</v>
      </c>
      <c r="D9013" t="s">
        <v>8575</v>
      </c>
      <c r="E9013" s="32">
        <f t="shared" si="420"/>
        <v>45616</v>
      </c>
      <c r="F9013" s="51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8575</v>
      </c>
      <c r="D9014" t="s">
        <v>8576</v>
      </c>
      <c r="E9014" s="32">
        <f t="shared" si="420"/>
        <v>45616</v>
      </c>
      <c r="F9014" s="51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8576</v>
      </c>
      <c r="D9015" t="s">
        <v>8577</v>
      </c>
      <c r="E9015" s="32">
        <f t="shared" si="420"/>
        <v>45616</v>
      </c>
      <c r="F9015" s="51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8577</v>
      </c>
      <c r="D9016" t="s">
        <v>8578</v>
      </c>
      <c r="E9016" s="32">
        <f t="shared" si="420"/>
        <v>45616</v>
      </c>
      <c r="F9016" s="51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8578</v>
      </c>
      <c r="D9017" t="s">
        <v>8579</v>
      </c>
      <c r="E9017" s="32">
        <f t="shared" si="420"/>
        <v>45616</v>
      </c>
      <c r="F9017" s="51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8579</v>
      </c>
      <c r="D9018" t="s">
        <v>8580</v>
      </c>
      <c r="E9018" s="32">
        <f t="shared" si="420"/>
        <v>45616</v>
      </c>
      <c r="F9018" s="51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8580</v>
      </c>
      <c r="D9019" t="s">
        <v>8581</v>
      </c>
      <c r="E9019" s="32">
        <f t="shared" si="420"/>
        <v>45616</v>
      </c>
      <c r="F9019" s="51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8581</v>
      </c>
      <c r="D9020" t="s">
        <v>8582</v>
      </c>
      <c r="E9020" s="32">
        <f t="shared" si="420"/>
        <v>45616</v>
      </c>
      <c r="F9020" s="51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8582</v>
      </c>
      <c r="D9021" t="s">
        <v>8583</v>
      </c>
      <c r="E9021" s="32">
        <f t="shared" si="420"/>
        <v>45616</v>
      </c>
      <c r="F9021" s="51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8583</v>
      </c>
      <c r="D9022" t="s">
        <v>8584</v>
      </c>
      <c r="E9022" s="32">
        <f t="shared" si="420"/>
        <v>45616</v>
      </c>
      <c r="F9022" s="51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8584</v>
      </c>
      <c r="D9023" t="s">
        <v>8585</v>
      </c>
      <c r="E9023" s="32">
        <f t="shared" si="420"/>
        <v>45616</v>
      </c>
      <c r="F9023" s="51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8585</v>
      </c>
      <c r="D9024" t="s">
        <v>8586</v>
      </c>
      <c r="E9024" s="32">
        <f t="shared" si="420"/>
        <v>45616</v>
      </c>
      <c r="F9024" s="51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8586</v>
      </c>
      <c r="D9025" t="s">
        <v>8587</v>
      </c>
      <c r="E9025" s="32">
        <f t="shared" si="420"/>
        <v>45616</v>
      </c>
      <c r="F9025" s="51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8587</v>
      </c>
      <c r="D9026" t="s">
        <v>8588</v>
      </c>
      <c r="E9026" s="32">
        <f t="shared" si="420"/>
        <v>45616</v>
      </c>
      <c r="F9026" s="51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8588</v>
      </c>
      <c r="D9027" t="s">
        <v>8589</v>
      </c>
      <c r="E9027" s="32">
        <f t="shared" si="420"/>
        <v>45616</v>
      </c>
      <c r="F9027" s="51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8589</v>
      </c>
      <c r="D9028" t="s">
        <v>8590</v>
      </c>
      <c r="E9028" s="32">
        <f t="shared" ref="E9028:E9091" si="423">DATE(MID(C9028,2,4),MID(C9028,7,2),MID(C9028,10,2))</f>
        <v>45616</v>
      </c>
      <c r="F9028" s="51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8590</v>
      </c>
      <c r="D9029" t="s">
        <v>8591</v>
      </c>
      <c r="E9029" s="32">
        <f t="shared" si="423"/>
        <v>45616</v>
      </c>
      <c r="F9029" s="51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8591</v>
      </c>
      <c r="D9030" t="s">
        <v>8592</v>
      </c>
      <c r="E9030" s="32">
        <f t="shared" si="423"/>
        <v>45616</v>
      </c>
      <c r="F9030" s="51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8592</v>
      </c>
      <c r="D9031" t="s">
        <v>8593</v>
      </c>
      <c r="E9031" s="32">
        <f t="shared" si="423"/>
        <v>45616</v>
      </c>
      <c r="F9031" s="51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8593</v>
      </c>
      <c r="D9032" t="s">
        <v>8594</v>
      </c>
      <c r="E9032" s="32">
        <f t="shared" si="423"/>
        <v>45616</v>
      </c>
      <c r="F9032" s="51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8594</v>
      </c>
      <c r="D9033" t="s">
        <v>8595</v>
      </c>
      <c r="E9033" s="32">
        <f t="shared" si="423"/>
        <v>45616</v>
      </c>
      <c r="F9033" s="51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8595</v>
      </c>
      <c r="D9034" t="s">
        <v>8596</v>
      </c>
      <c r="E9034" s="32">
        <f t="shared" si="423"/>
        <v>45616</v>
      </c>
      <c r="F9034" s="51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8596</v>
      </c>
      <c r="D9035" t="s">
        <v>8597</v>
      </c>
      <c r="E9035" s="32">
        <f t="shared" si="423"/>
        <v>45616</v>
      </c>
      <c r="F9035" s="51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8597</v>
      </c>
      <c r="D9036" t="s">
        <v>8598</v>
      </c>
      <c r="E9036" s="32">
        <f t="shared" si="423"/>
        <v>45616</v>
      </c>
      <c r="F9036" s="51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8598</v>
      </c>
      <c r="D9037" t="s">
        <v>8599</v>
      </c>
      <c r="E9037" s="32">
        <f t="shared" si="423"/>
        <v>45616</v>
      </c>
      <c r="F9037" s="51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8599</v>
      </c>
      <c r="D9038" t="s">
        <v>8600</v>
      </c>
      <c r="E9038" s="32">
        <f t="shared" si="423"/>
        <v>45616</v>
      </c>
      <c r="F9038" s="51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8600</v>
      </c>
      <c r="D9039" t="s">
        <v>8601</v>
      </c>
      <c r="E9039" s="32">
        <f t="shared" si="423"/>
        <v>45616</v>
      </c>
      <c r="F9039" s="51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8601</v>
      </c>
      <c r="D9040" t="s">
        <v>8602</v>
      </c>
      <c r="E9040" s="32">
        <f t="shared" si="423"/>
        <v>45616</v>
      </c>
      <c r="F9040" s="51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8602</v>
      </c>
      <c r="D9041" t="s">
        <v>8603</v>
      </c>
      <c r="E9041" s="32">
        <f t="shared" si="423"/>
        <v>45616</v>
      </c>
      <c r="F9041" s="51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8603</v>
      </c>
      <c r="D9042" t="s">
        <v>8604</v>
      </c>
      <c r="E9042" s="32">
        <f t="shared" si="423"/>
        <v>45617</v>
      </c>
      <c r="F9042" s="51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8604</v>
      </c>
      <c r="D9043" t="s">
        <v>8605</v>
      </c>
      <c r="E9043" s="32">
        <f t="shared" si="423"/>
        <v>45617</v>
      </c>
      <c r="F9043" s="51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8605</v>
      </c>
      <c r="D9044" t="s">
        <v>8606</v>
      </c>
      <c r="E9044" s="32">
        <f t="shared" si="423"/>
        <v>45617</v>
      </c>
      <c r="F9044" s="51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8606</v>
      </c>
      <c r="D9045" t="s">
        <v>8607</v>
      </c>
      <c r="E9045" s="32">
        <f t="shared" si="423"/>
        <v>45617</v>
      </c>
      <c r="F9045" s="51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8607</v>
      </c>
      <c r="D9046" t="s">
        <v>8608</v>
      </c>
      <c r="E9046" s="32">
        <f t="shared" si="423"/>
        <v>45617</v>
      </c>
      <c r="F9046" s="51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8608</v>
      </c>
      <c r="D9047" t="s">
        <v>8609</v>
      </c>
      <c r="E9047" s="32">
        <f t="shared" si="423"/>
        <v>45617</v>
      </c>
      <c r="F9047" s="51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8609</v>
      </c>
      <c r="D9048" t="s">
        <v>8610</v>
      </c>
      <c r="E9048" s="32">
        <f t="shared" si="423"/>
        <v>45617</v>
      </c>
      <c r="F9048" s="51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8610</v>
      </c>
      <c r="D9049" t="s">
        <v>8611</v>
      </c>
      <c r="E9049" s="32">
        <f t="shared" si="423"/>
        <v>45617</v>
      </c>
      <c r="F9049" s="51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8611</v>
      </c>
      <c r="D9050" t="s">
        <v>8612</v>
      </c>
      <c r="E9050" s="32">
        <f t="shared" si="423"/>
        <v>45617</v>
      </c>
      <c r="F9050" s="51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8612</v>
      </c>
      <c r="D9051" t="s">
        <v>8613</v>
      </c>
      <c r="E9051" s="32">
        <f t="shared" si="423"/>
        <v>45617</v>
      </c>
      <c r="F9051" s="51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8613</v>
      </c>
      <c r="D9052" t="s">
        <v>8614</v>
      </c>
      <c r="E9052" s="32">
        <f t="shared" si="423"/>
        <v>45617</v>
      </c>
      <c r="F9052" s="51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8614</v>
      </c>
      <c r="D9053" t="s">
        <v>8615</v>
      </c>
      <c r="E9053" s="32">
        <f t="shared" si="423"/>
        <v>45617</v>
      </c>
      <c r="F9053" s="51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8615</v>
      </c>
      <c r="D9054" t="s">
        <v>8616</v>
      </c>
      <c r="E9054" s="32">
        <f t="shared" si="423"/>
        <v>45617</v>
      </c>
      <c r="F9054" s="51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8616</v>
      </c>
      <c r="D9055" t="s">
        <v>8617</v>
      </c>
      <c r="E9055" s="32">
        <f t="shared" si="423"/>
        <v>45617</v>
      </c>
      <c r="F9055" s="51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8617</v>
      </c>
      <c r="D9056" t="s">
        <v>8618</v>
      </c>
      <c r="E9056" s="32">
        <f t="shared" si="423"/>
        <v>45617</v>
      </c>
      <c r="F9056" s="51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8618</v>
      </c>
      <c r="D9057" t="s">
        <v>8619</v>
      </c>
      <c r="E9057" s="32">
        <f t="shared" si="423"/>
        <v>45617</v>
      </c>
      <c r="F9057" s="51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8619</v>
      </c>
      <c r="D9058" t="s">
        <v>8620</v>
      </c>
      <c r="E9058" s="32">
        <f t="shared" si="423"/>
        <v>45617</v>
      </c>
      <c r="F9058" s="51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8620</v>
      </c>
      <c r="D9059" t="s">
        <v>8621</v>
      </c>
      <c r="E9059" s="32">
        <f t="shared" si="423"/>
        <v>45617</v>
      </c>
      <c r="F9059" s="51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8621</v>
      </c>
      <c r="D9060" t="s">
        <v>8622</v>
      </c>
      <c r="E9060" s="32">
        <f t="shared" si="423"/>
        <v>45617</v>
      </c>
      <c r="F9060" s="51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8622</v>
      </c>
      <c r="D9061" t="s">
        <v>8623</v>
      </c>
      <c r="E9061" s="32">
        <f t="shared" si="423"/>
        <v>45617</v>
      </c>
      <c r="F9061" s="51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8623</v>
      </c>
      <c r="D9062" t="s">
        <v>8624</v>
      </c>
      <c r="E9062" s="32">
        <f t="shared" si="423"/>
        <v>45617</v>
      </c>
      <c r="F9062" s="51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8624</v>
      </c>
      <c r="D9063" t="s">
        <v>8625</v>
      </c>
      <c r="E9063" s="32">
        <f t="shared" si="423"/>
        <v>45617</v>
      </c>
      <c r="F9063" s="51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8625</v>
      </c>
      <c r="D9064" t="s">
        <v>8626</v>
      </c>
      <c r="E9064" s="32">
        <f t="shared" si="423"/>
        <v>45617</v>
      </c>
      <c r="F9064" s="51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8626</v>
      </c>
      <c r="D9065" t="s">
        <v>8627</v>
      </c>
      <c r="E9065" s="32">
        <f t="shared" si="423"/>
        <v>45617</v>
      </c>
      <c r="F9065" s="51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8627</v>
      </c>
      <c r="D9066" t="s">
        <v>8628</v>
      </c>
      <c r="E9066" s="32">
        <f t="shared" si="423"/>
        <v>45617</v>
      </c>
      <c r="F9066" s="51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8628</v>
      </c>
      <c r="D9067" t="s">
        <v>8629</v>
      </c>
      <c r="E9067" s="32">
        <f t="shared" si="423"/>
        <v>45617</v>
      </c>
      <c r="F9067" s="51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8629</v>
      </c>
      <c r="D9068" t="s">
        <v>8630</v>
      </c>
      <c r="E9068" s="32">
        <f t="shared" si="423"/>
        <v>45617</v>
      </c>
      <c r="F9068" s="51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8630</v>
      </c>
      <c r="D9069" t="s">
        <v>8631</v>
      </c>
      <c r="E9069" s="32">
        <f t="shared" si="423"/>
        <v>45617</v>
      </c>
      <c r="F9069" s="51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8631</v>
      </c>
      <c r="D9070" t="s">
        <v>8632</v>
      </c>
      <c r="E9070" s="32">
        <f t="shared" si="423"/>
        <v>45617</v>
      </c>
      <c r="F9070" s="51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8632</v>
      </c>
      <c r="D9071" t="s">
        <v>8633</v>
      </c>
      <c r="E9071" s="32">
        <f t="shared" si="423"/>
        <v>45617</v>
      </c>
      <c r="F9071" s="51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8633</v>
      </c>
      <c r="D9072" t="s">
        <v>8634</v>
      </c>
      <c r="E9072" s="32">
        <f t="shared" si="423"/>
        <v>45617</v>
      </c>
      <c r="F9072" s="51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8634</v>
      </c>
      <c r="D9073" t="s">
        <v>8635</v>
      </c>
      <c r="E9073" s="32">
        <f t="shared" si="423"/>
        <v>45617</v>
      </c>
      <c r="F9073" s="51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8635</v>
      </c>
      <c r="D9074" t="s">
        <v>8636</v>
      </c>
      <c r="E9074" s="32">
        <f t="shared" si="423"/>
        <v>45617</v>
      </c>
      <c r="F9074" s="51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8636</v>
      </c>
      <c r="D9075" t="s">
        <v>8637</v>
      </c>
      <c r="E9075" s="32">
        <f t="shared" si="423"/>
        <v>45617</v>
      </c>
      <c r="F9075" s="51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8637</v>
      </c>
      <c r="D9076" t="s">
        <v>8638</v>
      </c>
      <c r="E9076" s="32">
        <f t="shared" si="423"/>
        <v>45617</v>
      </c>
      <c r="F9076" s="51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8638</v>
      </c>
      <c r="D9077" t="s">
        <v>8639</v>
      </c>
      <c r="E9077" s="32">
        <f t="shared" si="423"/>
        <v>45617</v>
      </c>
      <c r="F9077" s="51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8639</v>
      </c>
      <c r="D9078" t="s">
        <v>8640</v>
      </c>
      <c r="E9078" s="32">
        <f t="shared" si="423"/>
        <v>45617</v>
      </c>
      <c r="F9078" s="51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8640</v>
      </c>
      <c r="D9079" t="s">
        <v>8641</v>
      </c>
      <c r="E9079" s="32">
        <f t="shared" si="423"/>
        <v>45617</v>
      </c>
      <c r="F9079" s="51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8641</v>
      </c>
      <c r="D9080" t="s">
        <v>8642</v>
      </c>
      <c r="E9080" s="32">
        <f t="shared" si="423"/>
        <v>45617</v>
      </c>
      <c r="F9080" s="51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8642</v>
      </c>
      <c r="D9081" t="s">
        <v>8643</v>
      </c>
      <c r="E9081" s="32">
        <f t="shared" si="423"/>
        <v>45617</v>
      </c>
      <c r="F9081" s="51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8643</v>
      </c>
      <c r="D9082" t="s">
        <v>8644</v>
      </c>
      <c r="E9082" s="32">
        <f t="shared" si="423"/>
        <v>45617</v>
      </c>
      <c r="F9082" s="51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8644</v>
      </c>
      <c r="D9083" t="s">
        <v>8645</v>
      </c>
      <c r="E9083" s="32">
        <f t="shared" si="423"/>
        <v>45617</v>
      </c>
      <c r="F9083" s="51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8645</v>
      </c>
      <c r="D9084" t="s">
        <v>8646</v>
      </c>
      <c r="E9084" s="32">
        <f t="shared" si="423"/>
        <v>45617</v>
      </c>
      <c r="F9084" s="51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8646</v>
      </c>
      <c r="D9085" t="s">
        <v>8647</v>
      </c>
      <c r="E9085" s="32">
        <f t="shared" si="423"/>
        <v>45617</v>
      </c>
      <c r="F9085" s="51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8647</v>
      </c>
      <c r="D9086" t="s">
        <v>8648</v>
      </c>
      <c r="E9086" s="32">
        <f t="shared" si="423"/>
        <v>45617</v>
      </c>
      <c r="F9086" s="51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8648</v>
      </c>
      <c r="D9087" t="s">
        <v>8649</v>
      </c>
      <c r="E9087" s="32">
        <f t="shared" si="423"/>
        <v>45617</v>
      </c>
      <c r="F9087" s="51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8649</v>
      </c>
      <c r="D9088" t="s">
        <v>8650</v>
      </c>
      <c r="E9088" s="32">
        <f t="shared" si="423"/>
        <v>45617</v>
      </c>
      <c r="F9088" s="51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8650</v>
      </c>
      <c r="D9089" t="s">
        <v>8651</v>
      </c>
      <c r="E9089" s="32">
        <f t="shared" si="423"/>
        <v>45617</v>
      </c>
      <c r="F9089" s="51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8651</v>
      </c>
      <c r="D9090" t="s">
        <v>8652</v>
      </c>
      <c r="E9090" s="32">
        <f t="shared" si="423"/>
        <v>45618</v>
      </c>
      <c r="F9090" s="51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8652</v>
      </c>
      <c r="D9091" t="s">
        <v>8653</v>
      </c>
      <c r="E9091" s="32">
        <f t="shared" si="423"/>
        <v>45618</v>
      </c>
      <c r="F9091" s="51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8653</v>
      </c>
      <c r="D9092" t="s">
        <v>8654</v>
      </c>
      <c r="E9092" s="32">
        <f t="shared" ref="E9092:E9155" si="426">DATE(MID(C9092,2,4),MID(C9092,7,2),MID(C9092,10,2))</f>
        <v>45618</v>
      </c>
      <c r="F9092" s="51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8654</v>
      </c>
      <c r="D9093" t="s">
        <v>8655</v>
      </c>
      <c r="E9093" s="32">
        <f t="shared" si="426"/>
        <v>45618</v>
      </c>
      <c r="F9093" s="51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8655</v>
      </c>
      <c r="D9094" t="s">
        <v>8656</v>
      </c>
      <c r="E9094" s="32">
        <f t="shared" si="426"/>
        <v>45618</v>
      </c>
      <c r="F9094" s="51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8656</v>
      </c>
      <c r="D9095" t="s">
        <v>8657</v>
      </c>
      <c r="E9095" s="32">
        <f t="shared" si="426"/>
        <v>45618</v>
      </c>
      <c r="F9095" s="51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8657</v>
      </c>
      <c r="D9096" t="s">
        <v>8658</v>
      </c>
      <c r="E9096" s="32">
        <f t="shared" si="426"/>
        <v>45618</v>
      </c>
      <c r="F9096" s="51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8658</v>
      </c>
      <c r="D9097" t="s">
        <v>8659</v>
      </c>
      <c r="E9097" s="32">
        <f t="shared" si="426"/>
        <v>45618</v>
      </c>
      <c r="F9097" s="51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8659</v>
      </c>
      <c r="D9098" t="s">
        <v>8660</v>
      </c>
      <c r="E9098" s="32">
        <f t="shared" si="426"/>
        <v>45618</v>
      </c>
      <c r="F9098" s="51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8660</v>
      </c>
      <c r="D9099" t="s">
        <v>8661</v>
      </c>
      <c r="E9099" s="32">
        <f t="shared" si="426"/>
        <v>45618</v>
      </c>
      <c r="F9099" s="51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8661</v>
      </c>
      <c r="D9100" t="s">
        <v>8662</v>
      </c>
      <c r="E9100" s="32">
        <f t="shared" si="426"/>
        <v>45618</v>
      </c>
      <c r="F9100" s="51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8662</v>
      </c>
      <c r="D9101" t="s">
        <v>8663</v>
      </c>
      <c r="E9101" s="32">
        <f t="shared" si="426"/>
        <v>45618</v>
      </c>
      <c r="F9101" s="51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8663</v>
      </c>
      <c r="D9102" t="s">
        <v>8664</v>
      </c>
      <c r="E9102" s="32">
        <f t="shared" si="426"/>
        <v>45618</v>
      </c>
      <c r="F9102" s="51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8664</v>
      </c>
      <c r="D9103" t="s">
        <v>8665</v>
      </c>
      <c r="E9103" s="32">
        <f t="shared" si="426"/>
        <v>45618</v>
      </c>
      <c r="F9103" s="51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8665</v>
      </c>
      <c r="D9104" t="s">
        <v>8666</v>
      </c>
      <c r="E9104" s="32">
        <f t="shared" si="426"/>
        <v>45618</v>
      </c>
      <c r="F9104" s="51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8666</v>
      </c>
      <c r="D9105" t="s">
        <v>8667</v>
      </c>
      <c r="E9105" s="32">
        <f t="shared" si="426"/>
        <v>45618</v>
      </c>
      <c r="F9105" s="51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8667</v>
      </c>
      <c r="D9106" t="s">
        <v>8668</v>
      </c>
      <c r="E9106" s="32">
        <f t="shared" si="426"/>
        <v>45618</v>
      </c>
      <c r="F9106" s="51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8668</v>
      </c>
      <c r="D9107" t="s">
        <v>8669</v>
      </c>
      <c r="E9107" s="32">
        <f t="shared" si="426"/>
        <v>45618</v>
      </c>
      <c r="F9107" s="51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8669</v>
      </c>
      <c r="D9108" t="s">
        <v>8670</v>
      </c>
      <c r="E9108" s="32">
        <f t="shared" si="426"/>
        <v>45618</v>
      </c>
      <c r="F9108" s="51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8670</v>
      </c>
      <c r="D9109" t="s">
        <v>8671</v>
      </c>
      <c r="E9109" s="32">
        <f t="shared" si="426"/>
        <v>45618</v>
      </c>
      <c r="F9109" s="51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8671</v>
      </c>
      <c r="D9110" t="s">
        <v>8672</v>
      </c>
      <c r="E9110" s="32">
        <f t="shared" si="426"/>
        <v>45618</v>
      </c>
      <c r="F9110" s="51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8672</v>
      </c>
      <c r="D9111" t="s">
        <v>8673</v>
      </c>
      <c r="E9111" s="32">
        <f t="shared" si="426"/>
        <v>45618</v>
      </c>
      <c r="F9111" s="51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8673</v>
      </c>
      <c r="D9112" t="s">
        <v>8674</v>
      </c>
      <c r="E9112" s="32">
        <f t="shared" si="426"/>
        <v>45618</v>
      </c>
      <c r="F9112" s="51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8674</v>
      </c>
      <c r="D9113" t="s">
        <v>8675</v>
      </c>
      <c r="E9113" s="32">
        <f t="shared" si="426"/>
        <v>45618</v>
      </c>
      <c r="F9113" s="51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8675</v>
      </c>
      <c r="D9114" t="s">
        <v>8676</v>
      </c>
      <c r="E9114" s="32">
        <f t="shared" si="426"/>
        <v>45618</v>
      </c>
      <c r="F9114" s="51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8676</v>
      </c>
      <c r="D9115" t="s">
        <v>8677</v>
      </c>
      <c r="E9115" s="32">
        <f t="shared" si="426"/>
        <v>45618</v>
      </c>
      <c r="F9115" s="51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8677</v>
      </c>
      <c r="D9116" t="s">
        <v>8678</v>
      </c>
      <c r="E9116" s="32">
        <f t="shared" si="426"/>
        <v>45618</v>
      </c>
      <c r="F9116" s="51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8678</v>
      </c>
      <c r="D9117" t="s">
        <v>8679</v>
      </c>
      <c r="E9117" s="32">
        <f t="shared" si="426"/>
        <v>45618</v>
      </c>
      <c r="F9117" s="51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8679</v>
      </c>
      <c r="D9118" t="s">
        <v>8680</v>
      </c>
      <c r="E9118" s="32">
        <f t="shared" si="426"/>
        <v>45618</v>
      </c>
      <c r="F9118" s="51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8680</v>
      </c>
      <c r="D9119" t="s">
        <v>8681</v>
      </c>
      <c r="E9119" s="32">
        <f t="shared" si="426"/>
        <v>45618</v>
      </c>
      <c r="F9119" s="51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8681</v>
      </c>
      <c r="D9120" t="s">
        <v>8682</v>
      </c>
      <c r="E9120" s="32">
        <f t="shared" si="426"/>
        <v>45618</v>
      </c>
      <c r="F9120" s="51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8682</v>
      </c>
      <c r="D9121" t="s">
        <v>8683</v>
      </c>
      <c r="E9121" s="32">
        <f t="shared" si="426"/>
        <v>45618</v>
      </c>
      <c r="F9121" s="51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8683</v>
      </c>
      <c r="D9122" t="s">
        <v>8684</v>
      </c>
      <c r="E9122" s="32">
        <f t="shared" si="426"/>
        <v>45618</v>
      </c>
      <c r="F9122" s="51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8684</v>
      </c>
      <c r="D9123" t="s">
        <v>8685</v>
      </c>
      <c r="E9123" s="32">
        <f t="shared" si="426"/>
        <v>45618</v>
      </c>
      <c r="F9123" s="51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8685</v>
      </c>
      <c r="D9124" t="s">
        <v>8686</v>
      </c>
      <c r="E9124" s="32">
        <f t="shared" si="426"/>
        <v>45618</v>
      </c>
      <c r="F9124" s="51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8686</v>
      </c>
      <c r="D9125" t="s">
        <v>8687</v>
      </c>
      <c r="E9125" s="32">
        <f t="shared" si="426"/>
        <v>45618</v>
      </c>
      <c r="F9125" s="51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8687</v>
      </c>
      <c r="D9126" t="s">
        <v>8688</v>
      </c>
      <c r="E9126" s="32">
        <f t="shared" si="426"/>
        <v>45618</v>
      </c>
      <c r="F9126" s="51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8688</v>
      </c>
      <c r="D9127" t="s">
        <v>8689</v>
      </c>
      <c r="E9127" s="32">
        <f t="shared" si="426"/>
        <v>45618</v>
      </c>
      <c r="F9127" s="51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8689</v>
      </c>
      <c r="D9128" t="s">
        <v>8690</v>
      </c>
      <c r="E9128" s="32">
        <f t="shared" si="426"/>
        <v>45618</v>
      </c>
      <c r="F9128" s="51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8690</v>
      </c>
      <c r="D9129" t="s">
        <v>8691</v>
      </c>
      <c r="E9129" s="32">
        <f t="shared" si="426"/>
        <v>45618</v>
      </c>
      <c r="F9129" s="51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8691</v>
      </c>
      <c r="D9130" t="s">
        <v>8692</v>
      </c>
      <c r="E9130" s="32">
        <f t="shared" si="426"/>
        <v>45618</v>
      </c>
      <c r="F9130" s="51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8692</v>
      </c>
      <c r="D9131" t="s">
        <v>8693</v>
      </c>
      <c r="E9131" s="32">
        <f t="shared" si="426"/>
        <v>45618</v>
      </c>
      <c r="F9131" s="51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8693</v>
      </c>
      <c r="D9132" t="s">
        <v>8694</v>
      </c>
      <c r="E9132" s="32">
        <f t="shared" si="426"/>
        <v>45618</v>
      </c>
      <c r="F9132" s="51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8694</v>
      </c>
      <c r="D9133" t="s">
        <v>8695</v>
      </c>
      <c r="E9133" s="32">
        <f t="shared" si="426"/>
        <v>45618</v>
      </c>
      <c r="F9133" s="51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8695</v>
      </c>
      <c r="D9134" t="s">
        <v>8696</v>
      </c>
      <c r="E9134" s="32">
        <f t="shared" si="426"/>
        <v>45618</v>
      </c>
      <c r="F9134" s="51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8696</v>
      </c>
      <c r="D9135" t="s">
        <v>8697</v>
      </c>
      <c r="E9135" s="32">
        <f t="shared" si="426"/>
        <v>45618</v>
      </c>
      <c r="F9135" s="51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8697</v>
      </c>
      <c r="D9136" t="s">
        <v>8698</v>
      </c>
      <c r="E9136" s="32">
        <f t="shared" si="426"/>
        <v>45618</v>
      </c>
      <c r="F9136" s="51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8698</v>
      </c>
      <c r="D9137" t="s">
        <v>8699</v>
      </c>
      <c r="E9137" s="32">
        <f t="shared" si="426"/>
        <v>45618</v>
      </c>
      <c r="F9137" s="51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8699</v>
      </c>
      <c r="D9138" t="s">
        <v>8700</v>
      </c>
      <c r="E9138" s="32">
        <f t="shared" si="426"/>
        <v>45619</v>
      </c>
      <c r="F9138" s="51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8700</v>
      </c>
      <c r="D9139" t="s">
        <v>8701</v>
      </c>
      <c r="E9139" s="32">
        <f t="shared" si="426"/>
        <v>45619</v>
      </c>
      <c r="F9139" s="51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8701</v>
      </c>
      <c r="D9140" t="s">
        <v>8702</v>
      </c>
      <c r="E9140" s="32">
        <f t="shared" si="426"/>
        <v>45619</v>
      </c>
      <c r="F9140" s="51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8702</v>
      </c>
      <c r="D9141" t="s">
        <v>8703</v>
      </c>
      <c r="E9141" s="32">
        <f t="shared" si="426"/>
        <v>45619</v>
      </c>
      <c r="F9141" s="51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8703</v>
      </c>
      <c r="D9142" t="s">
        <v>8704</v>
      </c>
      <c r="E9142" s="32">
        <f t="shared" si="426"/>
        <v>45619</v>
      </c>
      <c r="F9142" s="51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8704</v>
      </c>
      <c r="D9143" t="s">
        <v>8705</v>
      </c>
      <c r="E9143" s="32">
        <f t="shared" si="426"/>
        <v>45619</v>
      </c>
      <c r="F9143" s="51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8705</v>
      </c>
      <c r="D9144" t="s">
        <v>8706</v>
      </c>
      <c r="E9144" s="32">
        <f t="shared" si="426"/>
        <v>45619</v>
      </c>
      <c r="F9144" s="51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8706</v>
      </c>
      <c r="D9145" t="s">
        <v>8707</v>
      </c>
      <c r="E9145" s="32">
        <f t="shared" si="426"/>
        <v>45619</v>
      </c>
      <c r="F9145" s="51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8707</v>
      </c>
      <c r="D9146" t="s">
        <v>8708</v>
      </c>
      <c r="E9146" s="32">
        <f t="shared" si="426"/>
        <v>45619</v>
      </c>
      <c r="F9146" s="51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8708</v>
      </c>
      <c r="D9147" t="s">
        <v>8709</v>
      </c>
      <c r="E9147" s="32">
        <f t="shared" si="426"/>
        <v>45619</v>
      </c>
      <c r="F9147" s="51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8709</v>
      </c>
      <c r="D9148" t="s">
        <v>8710</v>
      </c>
      <c r="E9148" s="32">
        <f t="shared" si="426"/>
        <v>45619</v>
      </c>
      <c r="F9148" s="51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8710</v>
      </c>
      <c r="D9149" t="s">
        <v>8711</v>
      </c>
      <c r="E9149" s="32">
        <f t="shared" si="426"/>
        <v>45619</v>
      </c>
      <c r="F9149" s="51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8711</v>
      </c>
      <c r="D9150" t="s">
        <v>8712</v>
      </c>
      <c r="E9150" s="32">
        <f t="shared" si="426"/>
        <v>45619</v>
      </c>
      <c r="F9150" s="51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8712</v>
      </c>
      <c r="D9151" t="s">
        <v>8713</v>
      </c>
      <c r="E9151" s="32">
        <f t="shared" si="426"/>
        <v>45619</v>
      </c>
      <c r="F9151" s="51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8713</v>
      </c>
      <c r="D9152" t="s">
        <v>8714</v>
      </c>
      <c r="E9152" s="32">
        <f t="shared" si="426"/>
        <v>45619</v>
      </c>
      <c r="F9152" s="51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8714</v>
      </c>
      <c r="D9153" t="s">
        <v>8715</v>
      </c>
      <c r="E9153" s="32">
        <f t="shared" si="426"/>
        <v>45619</v>
      </c>
      <c r="F9153" s="51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8715</v>
      </c>
      <c r="D9154" t="s">
        <v>8716</v>
      </c>
      <c r="E9154" s="32">
        <f t="shared" si="426"/>
        <v>45619</v>
      </c>
      <c r="F9154" s="51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8716</v>
      </c>
      <c r="D9155" t="s">
        <v>8717</v>
      </c>
      <c r="E9155" s="32">
        <f t="shared" si="426"/>
        <v>45619</v>
      </c>
      <c r="F9155" s="51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8717</v>
      </c>
      <c r="D9156" t="s">
        <v>8718</v>
      </c>
      <c r="E9156" s="32">
        <f t="shared" ref="E9156:E9219" si="429">DATE(MID(C9156,2,4),MID(C9156,7,2),MID(C9156,10,2))</f>
        <v>45619</v>
      </c>
      <c r="F9156" s="51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8718</v>
      </c>
      <c r="D9157" t="s">
        <v>8719</v>
      </c>
      <c r="E9157" s="32">
        <f t="shared" si="429"/>
        <v>45619</v>
      </c>
      <c r="F9157" s="51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8719</v>
      </c>
      <c r="D9158" t="s">
        <v>8720</v>
      </c>
      <c r="E9158" s="32">
        <f t="shared" si="429"/>
        <v>45619</v>
      </c>
      <c r="F9158" s="51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8720</v>
      </c>
      <c r="D9159" t="s">
        <v>8721</v>
      </c>
      <c r="E9159" s="32">
        <f t="shared" si="429"/>
        <v>45619</v>
      </c>
      <c r="F9159" s="51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8721</v>
      </c>
      <c r="D9160" t="s">
        <v>8722</v>
      </c>
      <c r="E9160" s="32">
        <f t="shared" si="429"/>
        <v>45619</v>
      </c>
      <c r="F9160" s="51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8722</v>
      </c>
      <c r="D9161" t="s">
        <v>8723</v>
      </c>
      <c r="E9161" s="32">
        <f t="shared" si="429"/>
        <v>45619</v>
      </c>
      <c r="F9161" s="51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8723</v>
      </c>
      <c r="D9162" t="s">
        <v>8724</v>
      </c>
      <c r="E9162" s="32">
        <f t="shared" si="429"/>
        <v>45619</v>
      </c>
      <c r="F9162" s="51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8724</v>
      </c>
      <c r="D9163" t="s">
        <v>8725</v>
      </c>
      <c r="E9163" s="32">
        <f t="shared" si="429"/>
        <v>45619</v>
      </c>
      <c r="F9163" s="51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8725</v>
      </c>
      <c r="D9164" t="s">
        <v>8726</v>
      </c>
      <c r="E9164" s="32">
        <f t="shared" si="429"/>
        <v>45619</v>
      </c>
      <c r="F9164" s="51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8726</v>
      </c>
      <c r="D9165" t="s">
        <v>8727</v>
      </c>
      <c r="E9165" s="32">
        <f t="shared" si="429"/>
        <v>45619</v>
      </c>
      <c r="F9165" s="51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8727</v>
      </c>
      <c r="D9166" t="s">
        <v>8728</v>
      </c>
      <c r="E9166" s="32">
        <f t="shared" si="429"/>
        <v>45619</v>
      </c>
      <c r="F9166" s="51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8728</v>
      </c>
      <c r="D9167" t="s">
        <v>8729</v>
      </c>
      <c r="E9167" s="32">
        <f t="shared" si="429"/>
        <v>45619</v>
      </c>
      <c r="F9167" s="51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8729</v>
      </c>
      <c r="D9168" t="s">
        <v>8730</v>
      </c>
      <c r="E9168" s="32">
        <f t="shared" si="429"/>
        <v>45619</v>
      </c>
      <c r="F9168" s="51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8730</v>
      </c>
      <c r="D9169" t="s">
        <v>8731</v>
      </c>
      <c r="E9169" s="32">
        <f t="shared" si="429"/>
        <v>45619</v>
      </c>
      <c r="F9169" s="51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8731</v>
      </c>
      <c r="D9170" t="s">
        <v>8732</v>
      </c>
      <c r="E9170" s="32">
        <f t="shared" si="429"/>
        <v>45619</v>
      </c>
      <c r="F9170" s="51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8732</v>
      </c>
      <c r="D9171" t="s">
        <v>8733</v>
      </c>
      <c r="E9171" s="32">
        <f t="shared" si="429"/>
        <v>45619</v>
      </c>
      <c r="F9171" s="51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8733</v>
      </c>
      <c r="D9172" t="s">
        <v>8734</v>
      </c>
      <c r="E9172" s="32">
        <f t="shared" si="429"/>
        <v>45619</v>
      </c>
      <c r="F9172" s="51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8734</v>
      </c>
      <c r="D9173" t="s">
        <v>8735</v>
      </c>
      <c r="E9173" s="32">
        <f t="shared" si="429"/>
        <v>45619</v>
      </c>
      <c r="F9173" s="51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8735</v>
      </c>
      <c r="D9174" t="s">
        <v>8736</v>
      </c>
      <c r="E9174" s="32">
        <f t="shared" si="429"/>
        <v>45619</v>
      </c>
      <c r="F9174" s="51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8736</v>
      </c>
      <c r="D9175" t="s">
        <v>8737</v>
      </c>
      <c r="E9175" s="32">
        <f t="shared" si="429"/>
        <v>45619</v>
      </c>
      <c r="F9175" s="51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8737</v>
      </c>
      <c r="D9176" t="s">
        <v>8738</v>
      </c>
      <c r="E9176" s="32">
        <f t="shared" si="429"/>
        <v>45619</v>
      </c>
      <c r="F9176" s="51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8738</v>
      </c>
      <c r="D9177" t="s">
        <v>8739</v>
      </c>
      <c r="E9177" s="32">
        <f t="shared" si="429"/>
        <v>45619</v>
      </c>
      <c r="F9177" s="51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8739</v>
      </c>
      <c r="D9178" t="s">
        <v>8740</v>
      </c>
      <c r="E9178" s="32">
        <f t="shared" si="429"/>
        <v>45619</v>
      </c>
      <c r="F9178" s="51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8740</v>
      </c>
      <c r="D9179" t="s">
        <v>8741</v>
      </c>
      <c r="E9179" s="32">
        <f t="shared" si="429"/>
        <v>45619</v>
      </c>
      <c r="F9179" s="51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8741</v>
      </c>
      <c r="D9180" t="s">
        <v>8742</v>
      </c>
      <c r="E9180" s="32">
        <f t="shared" si="429"/>
        <v>45619</v>
      </c>
      <c r="F9180" s="51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8742</v>
      </c>
      <c r="D9181" t="s">
        <v>8743</v>
      </c>
      <c r="E9181" s="32">
        <f t="shared" si="429"/>
        <v>45619</v>
      </c>
      <c r="F9181" s="51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8743</v>
      </c>
      <c r="D9182" t="s">
        <v>8744</v>
      </c>
      <c r="E9182" s="32">
        <f t="shared" si="429"/>
        <v>45619</v>
      </c>
      <c r="F9182" s="51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8744</v>
      </c>
      <c r="D9183" t="s">
        <v>8745</v>
      </c>
      <c r="E9183" s="32">
        <f t="shared" si="429"/>
        <v>45619</v>
      </c>
      <c r="F9183" s="51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8745</v>
      </c>
      <c r="D9184" t="s">
        <v>8746</v>
      </c>
      <c r="E9184" s="32">
        <f t="shared" si="429"/>
        <v>45619</v>
      </c>
      <c r="F9184" s="51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8746</v>
      </c>
      <c r="D9185" t="s">
        <v>8747</v>
      </c>
      <c r="E9185" s="32">
        <f t="shared" si="429"/>
        <v>45619</v>
      </c>
      <c r="F9185" s="51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8747</v>
      </c>
      <c r="D9186" t="s">
        <v>8748</v>
      </c>
      <c r="E9186" s="32">
        <f t="shared" si="429"/>
        <v>45620</v>
      </c>
      <c r="F9186" s="51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8748</v>
      </c>
      <c r="D9187" t="s">
        <v>8749</v>
      </c>
      <c r="E9187" s="32">
        <f t="shared" si="429"/>
        <v>45620</v>
      </c>
      <c r="F9187" s="51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8749</v>
      </c>
      <c r="D9188" t="s">
        <v>8750</v>
      </c>
      <c r="E9188" s="32">
        <f t="shared" si="429"/>
        <v>45620</v>
      </c>
      <c r="F9188" s="51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8750</v>
      </c>
      <c r="D9189" t="s">
        <v>8751</v>
      </c>
      <c r="E9189" s="32">
        <f t="shared" si="429"/>
        <v>45620</v>
      </c>
      <c r="F9189" s="51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8751</v>
      </c>
      <c r="D9190" t="s">
        <v>8752</v>
      </c>
      <c r="E9190" s="32">
        <f t="shared" si="429"/>
        <v>45620</v>
      </c>
      <c r="F9190" s="51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8752</v>
      </c>
      <c r="D9191" t="s">
        <v>8753</v>
      </c>
      <c r="E9191" s="32">
        <f t="shared" si="429"/>
        <v>45620</v>
      </c>
      <c r="F9191" s="51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8753</v>
      </c>
      <c r="D9192" t="s">
        <v>8754</v>
      </c>
      <c r="E9192" s="32">
        <f t="shared" si="429"/>
        <v>45620</v>
      </c>
      <c r="F9192" s="51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8754</v>
      </c>
      <c r="D9193" t="s">
        <v>8755</v>
      </c>
      <c r="E9193" s="32">
        <f t="shared" si="429"/>
        <v>45620</v>
      </c>
      <c r="F9193" s="51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8755</v>
      </c>
      <c r="D9194" t="s">
        <v>8756</v>
      </c>
      <c r="E9194" s="32">
        <f t="shared" si="429"/>
        <v>45620</v>
      </c>
      <c r="F9194" s="51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8756</v>
      </c>
      <c r="D9195" t="s">
        <v>8757</v>
      </c>
      <c r="E9195" s="32">
        <f t="shared" si="429"/>
        <v>45620</v>
      </c>
      <c r="F9195" s="51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8757</v>
      </c>
      <c r="D9196" t="s">
        <v>8758</v>
      </c>
      <c r="E9196" s="32">
        <f t="shared" si="429"/>
        <v>45620</v>
      </c>
      <c r="F9196" s="51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8758</v>
      </c>
      <c r="D9197" t="s">
        <v>8759</v>
      </c>
      <c r="E9197" s="32">
        <f t="shared" si="429"/>
        <v>45620</v>
      </c>
      <c r="F9197" s="51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8759</v>
      </c>
      <c r="D9198" t="s">
        <v>8760</v>
      </c>
      <c r="E9198" s="32">
        <f t="shared" si="429"/>
        <v>45620</v>
      </c>
      <c r="F9198" s="51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8760</v>
      </c>
      <c r="D9199" t="s">
        <v>8761</v>
      </c>
      <c r="E9199" s="32">
        <f t="shared" si="429"/>
        <v>45620</v>
      </c>
      <c r="F9199" s="51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8761</v>
      </c>
      <c r="D9200" t="s">
        <v>8762</v>
      </c>
      <c r="E9200" s="32">
        <f t="shared" si="429"/>
        <v>45620</v>
      </c>
      <c r="F9200" s="51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8762</v>
      </c>
      <c r="D9201" t="s">
        <v>8763</v>
      </c>
      <c r="E9201" s="32">
        <f t="shared" si="429"/>
        <v>45620</v>
      </c>
      <c r="F9201" s="51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8763</v>
      </c>
      <c r="D9202" t="s">
        <v>8764</v>
      </c>
      <c r="E9202" s="32">
        <f t="shared" si="429"/>
        <v>45620</v>
      </c>
      <c r="F9202" s="51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8764</v>
      </c>
      <c r="D9203" t="s">
        <v>8765</v>
      </c>
      <c r="E9203" s="32">
        <f t="shared" si="429"/>
        <v>45620</v>
      </c>
      <c r="F9203" s="51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8765</v>
      </c>
      <c r="D9204" t="s">
        <v>8766</v>
      </c>
      <c r="E9204" s="32">
        <f t="shared" si="429"/>
        <v>45620</v>
      </c>
      <c r="F9204" s="51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8766</v>
      </c>
      <c r="D9205" t="s">
        <v>8767</v>
      </c>
      <c r="E9205" s="32">
        <f t="shared" si="429"/>
        <v>45620</v>
      </c>
      <c r="F9205" s="51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8767</v>
      </c>
      <c r="D9206" t="s">
        <v>8768</v>
      </c>
      <c r="E9206" s="32">
        <f t="shared" si="429"/>
        <v>45620</v>
      </c>
      <c r="F9206" s="51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8768</v>
      </c>
      <c r="D9207" t="s">
        <v>8769</v>
      </c>
      <c r="E9207" s="32">
        <f t="shared" si="429"/>
        <v>45620</v>
      </c>
      <c r="F9207" s="51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8769</v>
      </c>
      <c r="D9208" t="s">
        <v>8770</v>
      </c>
      <c r="E9208" s="32">
        <f t="shared" si="429"/>
        <v>45620</v>
      </c>
      <c r="F9208" s="51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8770</v>
      </c>
      <c r="D9209" t="s">
        <v>8771</v>
      </c>
      <c r="E9209" s="32">
        <f t="shared" si="429"/>
        <v>45620</v>
      </c>
      <c r="F9209" s="51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8771</v>
      </c>
      <c r="D9210" t="s">
        <v>8772</v>
      </c>
      <c r="E9210" s="32">
        <f t="shared" si="429"/>
        <v>45620</v>
      </c>
      <c r="F9210" s="51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8772</v>
      </c>
      <c r="D9211" t="s">
        <v>8773</v>
      </c>
      <c r="E9211" s="32">
        <f t="shared" si="429"/>
        <v>45620</v>
      </c>
      <c r="F9211" s="51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8773</v>
      </c>
      <c r="D9212" t="s">
        <v>8774</v>
      </c>
      <c r="E9212" s="32">
        <f t="shared" si="429"/>
        <v>45620</v>
      </c>
      <c r="F9212" s="51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8774</v>
      </c>
      <c r="D9213" t="s">
        <v>8775</v>
      </c>
      <c r="E9213" s="32">
        <f t="shared" si="429"/>
        <v>45620</v>
      </c>
      <c r="F9213" s="51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8775</v>
      </c>
      <c r="D9214" t="s">
        <v>8776</v>
      </c>
      <c r="E9214" s="32">
        <f t="shared" si="429"/>
        <v>45620</v>
      </c>
      <c r="F9214" s="51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8776</v>
      </c>
      <c r="D9215" t="s">
        <v>8777</v>
      </c>
      <c r="E9215" s="32">
        <f t="shared" si="429"/>
        <v>45620</v>
      </c>
      <c r="F9215" s="51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8777</v>
      </c>
      <c r="D9216" t="s">
        <v>8778</v>
      </c>
      <c r="E9216" s="32">
        <f t="shared" si="429"/>
        <v>45620</v>
      </c>
      <c r="F9216" s="51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8778</v>
      </c>
      <c r="D9217" t="s">
        <v>8779</v>
      </c>
      <c r="E9217" s="32">
        <f t="shared" si="429"/>
        <v>45620</v>
      </c>
      <c r="F9217" s="51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8779</v>
      </c>
      <c r="D9218" t="s">
        <v>8780</v>
      </c>
      <c r="E9218" s="32">
        <f t="shared" si="429"/>
        <v>45620</v>
      </c>
      <c r="F9218" s="51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8780</v>
      </c>
      <c r="D9219" t="s">
        <v>8781</v>
      </c>
      <c r="E9219" s="32">
        <f t="shared" si="429"/>
        <v>45620</v>
      </c>
      <c r="F9219" s="51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8781</v>
      </c>
      <c r="D9220" t="s">
        <v>8782</v>
      </c>
      <c r="E9220" s="32">
        <f t="shared" ref="E9220:E9283" si="432">DATE(MID(C9220,2,4),MID(C9220,7,2),MID(C9220,10,2))</f>
        <v>45620</v>
      </c>
      <c r="F9220" s="51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8782</v>
      </c>
      <c r="D9221" t="s">
        <v>8783</v>
      </c>
      <c r="E9221" s="32">
        <f t="shared" si="432"/>
        <v>45620</v>
      </c>
      <c r="F9221" s="51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8783</v>
      </c>
      <c r="D9222" t="s">
        <v>8784</v>
      </c>
      <c r="E9222" s="32">
        <f t="shared" si="432"/>
        <v>45620</v>
      </c>
      <c r="F9222" s="51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8784</v>
      </c>
      <c r="D9223" t="s">
        <v>8785</v>
      </c>
      <c r="E9223" s="32">
        <f t="shared" si="432"/>
        <v>45620</v>
      </c>
      <c r="F9223" s="51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8785</v>
      </c>
      <c r="D9224" t="s">
        <v>8786</v>
      </c>
      <c r="E9224" s="32">
        <f t="shared" si="432"/>
        <v>45620</v>
      </c>
      <c r="F9224" s="51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8786</v>
      </c>
      <c r="D9225" t="s">
        <v>8787</v>
      </c>
      <c r="E9225" s="32">
        <f t="shared" si="432"/>
        <v>45620</v>
      </c>
      <c r="F9225" s="51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8787</v>
      </c>
      <c r="D9226" t="s">
        <v>8788</v>
      </c>
      <c r="E9226" s="32">
        <f t="shared" si="432"/>
        <v>45620</v>
      </c>
      <c r="F9226" s="51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8788</v>
      </c>
      <c r="D9227" t="s">
        <v>8789</v>
      </c>
      <c r="E9227" s="32">
        <f t="shared" si="432"/>
        <v>45620</v>
      </c>
      <c r="F9227" s="51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8789</v>
      </c>
      <c r="D9228" t="s">
        <v>8790</v>
      </c>
      <c r="E9228" s="32">
        <f t="shared" si="432"/>
        <v>45620</v>
      </c>
      <c r="F9228" s="51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8790</v>
      </c>
      <c r="D9229" t="s">
        <v>8791</v>
      </c>
      <c r="E9229" s="32">
        <f t="shared" si="432"/>
        <v>45620</v>
      </c>
      <c r="F9229" s="51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8791</v>
      </c>
      <c r="D9230" t="s">
        <v>8792</v>
      </c>
      <c r="E9230" s="32">
        <f t="shared" si="432"/>
        <v>45620</v>
      </c>
      <c r="F9230" s="51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8792</v>
      </c>
      <c r="D9231" t="s">
        <v>8793</v>
      </c>
      <c r="E9231" s="32">
        <f t="shared" si="432"/>
        <v>45620</v>
      </c>
      <c r="F9231" s="51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8793</v>
      </c>
      <c r="D9232" t="s">
        <v>8794</v>
      </c>
      <c r="E9232" s="32">
        <f t="shared" si="432"/>
        <v>45620</v>
      </c>
      <c r="F9232" s="51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8794</v>
      </c>
      <c r="D9233" t="s">
        <v>8795</v>
      </c>
      <c r="E9233" s="32">
        <f t="shared" si="432"/>
        <v>45620</v>
      </c>
      <c r="F9233" s="51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8795</v>
      </c>
      <c r="D9234" t="s">
        <v>8796</v>
      </c>
      <c r="E9234" s="32">
        <f t="shared" si="432"/>
        <v>45621</v>
      </c>
      <c r="F9234" s="51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8796</v>
      </c>
      <c r="D9235" t="s">
        <v>8797</v>
      </c>
      <c r="E9235" s="32">
        <f t="shared" si="432"/>
        <v>45621</v>
      </c>
      <c r="F9235" s="51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8797</v>
      </c>
      <c r="D9236" t="s">
        <v>8798</v>
      </c>
      <c r="E9236" s="32">
        <f t="shared" si="432"/>
        <v>45621</v>
      </c>
      <c r="F9236" s="51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8798</v>
      </c>
      <c r="D9237" t="s">
        <v>8799</v>
      </c>
      <c r="E9237" s="32">
        <f t="shared" si="432"/>
        <v>45621</v>
      </c>
      <c r="F9237" s="51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8799</v>
      </c>
      <c r="D9238" t="s">
        <v>8800</v>
      </c>
      <c r="E9238" s="32">
        <f t="shared" si="432"/>
        <v>45621</v>
      </c>
      <c r="F9238" s="51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8800</v>
      </c>
      <c r="D9239" t="s">
        <v>8801</v>
      </c>
      <c r="E9239" s="32">
        <f t="shared" si="432"/>
        <v>45621</v>
      </c>
      <c r="F9239" s="51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8801</v>
      </c>
      <c r="D9240" t="s">
        <v>8802</v>
      </c>
      <c r="E9240" s="32">
        <f t="shared" si="432"/>
        <v>45621</v>
      </c>
      <c r="F9240" s="51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8802</v>
      </c>
      <c r="D9241" t="s">
        <v>8803</v>
      </c>
      <c r="E9241" s="32">
        <f t="shared" si="432"/>
        <v>45621</v>
      </c>
      <c r="F9241" s="51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8803</v>
      </c>
      <c r="D9242" t="s">
        <v>8804</v>
      </c>
      <c r="E9242" s="32">
        <f t="shared" si="432"/>
        <v>45621</v>
      </c>
      <c r="F9242" s="51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8804</v>
      </c>
      <c r="D9243" t="s">
        <v>8805</v>
      </c>
      <c r="E9243" s="32">
        <f t="shared" si="432"/>
        <v>45621</v>
      </c>
      <c r="F9243" s="51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8805</v>
      </c>
      <c r="D9244" t="s">
        <v>8806</v>
      </c>
      <c r="E9244" s="32">
        <f t="shared" si="432"/>
        <v>45621</v>
      </c>
      <c r="F9244" s="51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8806</v>
      </c>
      <c r="D9245" t="s">
        <v>8807</v>
      </c>
      <c r="E9245" s="32">
        <f t="shared" si="432"/>
        <v>45621</v>
      </c>
      <c r="F9245" s="51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8807</v>
      </c>
      <c r="D9246" t="s">
        <v>8808</v>
      </c>
      <c r="E9246" s="32">
        <f t="shared" si="432"/>
        <v>45621</v>
      </c>
      <c r="F9246" s="51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8808</v>
      </c>
      <c r="D9247" t="s">
        <v>8809</v>
      </c>
      <c r="E9247" s="32">
        <f t="shared" si="432"/>
        <v>45621</v>
      </c>
      <c r="F9247" s="51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8809</v>
      </c>
      <c r="D9248" t="s">
        <v>8810</v>
      </c>
      <c r="E9248" s="32">
        <f t="shared" si="432"/>
        <v>45621</v>
      </c>
      <c r="F9248" s="51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8810</v>
      </c>
      <c r="D9249" t="s">
        <v>8811</v>
      </c>
      <c r="E9249" s="32">
        <f t="shared" si="432"/>
        <v>45621</v>
      </c>
      <c r="F9249" s="51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8811</v>
      </c>
      <c r="D9250" t="s">
        <v>8812</v>
      </c>
      <c r="E9250" s="32">
        <f t="shared" si="432"/>
        <v>45621</v>
      </c>
      <c r="F9250" s="51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8812</v>
      </c>
      <c r="D9251" t="s">
        <v>8813</v>
      </c>
      <c r="E9251" s="32">
        <f t="shared" si="432"/>
        <v>45621</v>
      </c>
      <c r="F9251" s="51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8813</v>
      </c>
      <c r="D9252" t="s">
        <v>8814</v>
      </c>
      <c r="E9252" s="32">
        <f t="shared" si="432"/>
        <v>45621</v>
      </c>
      <c r="F9252" s="51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8814</v>
      </c>
      <c r="D9253" t="s">
        <v>8815</v>
      </c>
      <c r="E9253" s="32">
        <f t="shared" si="432"/>
        <v>45621</v>
      </c>
      <c r="F9253" s="51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8815</v>
      </c>
      <c r="D9254" t="s">
        <v>8816</v>
      </c>
      <c r="E9254" s="32">
        <f t="shared" si="432"/>
        <v>45621</v>
      </c>
      <c r="F9254" s="51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8816</v>
      </c>
      <c r="D9255" t="s">
        <v>8817</v>
      </c>
      <c r="E9255" s="32">
        <f t="shared" si="432"/>
        <v>45621</v>
      </c>
      <c r="F9255" s="51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8817</v>
      </c>
      <c r="D9256" t="s">
        <v>8818</v>
      </c>
      <c r="E9256" s="32">
        <f t="shared" si="432"/>
        <v>45621</v>
      </c>
      <c r="F9256" s="51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8818</v>
      </c>
      <c r="D9257" t="s">
        <v>8819</v>
      </c>
      <c r="E9257" s="32">
        <f t="shared" si="432"/>
        <v>45621</v>
      </c>
      <c r="F9257" s="51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8819</v>
      </c>
      <c r="D9258" t="s">
        <v>8820</v>
      </c>
      <c r="E9258" s="32">
        <f t="shared" si="432"/>
        <v>45621</v>
      </c>
      <c r="F9258" s="51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8820</v>
      </c>
      <c r="D9259" t="s">
        <v>8821</v>
      </c>
      <c r="E9259" s="32">
        <f t="shared" si="432"/>
        <v>45621</v>
      </c>
      <c r="F9259" s="51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8821</v>
      </c>
      <c r="D9260" t="s">
        <v>8822</v>
      </c>
      <c r="E9260" s="32">
        <f t="shared" si="432"/>
        <v>45621</v>
      </c>
      <c r="F9260" s="51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8822</v>
      </c>
      <c r="D9261" t="s">
        <v>8823</v>
      </c>
      <c r="E9261" s="32">
        <f t="shared" si="432"/>
        <v>45621</v>
      </c>
      <c r="F9261" s="51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8823</v>
      </c>
      <c r="D9262" t="s">
        <v>8824</v>
      </c>
      <c r="E9262" s="32">
        <f t="shared" si="432"/>
        <v>45621</v>
      </c>
      <c r="F9262" s="51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8824</v>
      </c>
      <c r="D9263" t="s">
        <v>8825</v>
      </c>
      <c r="E9263" s="32">
        <f t="shared" si="432"/>
        <v>45621</v>
      </c>
      <c r="F9263" s="51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8825</v>
      </c>
      <c r="D9264" t="s">
        <v>8826</v>
      </c>
      <c r="E9264" s="32">
        <f t="shared" si="432"/>
        <v>45621</v>
      </c>
      <c r="F9264" s="51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8826</v>
      </c>
      <c r="D9265" t="s">
        <v>8827</v>
      </c>
      <c r="E9265" s="32">
        <f t="shared" si="432"/>
        <v>45621</v>
      </c>
      <c r="F9265" s="51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8827</v>
      </c>
      <c r="D9266" t="s">
        <v>8828</v>
      </c>
      <c r="E9266" s="32">
        <f t="shared" si="432"/>
        <v>45621</v>
      </c>
      <c r="F9266" s="51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8828</v>
      </c>
      <c r="D9267" t="s">
        <v>8829</v>
      </c>
      <c r="E9267" s="32">
        <f t="shared" si="432"/>
        <v>45621</v>
      </c>
      <c r="F9267" s="51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8829</v>
      </c>
      <c r="D9268" t="s">
        <v>8830</v>
      </c>
      <c r="E9268" s="32">
        <f t="shared" si="432"/>
        <v>45621</v>
      </c>
      <c r="F9268" s="51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8830</v>
      </c>
      <c r="D9269" t="s">
        <v>8831</v>
      </c>
      <c r="E9269" s="32">
        <f t="shared" si="432"/>
        <v>45621</v>
      </c>
      <c r="F9269" s="51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8831</v>
      </c>
      <c r="D9270" t="s">
        <v>8832</v>
      </c>
      <c r="E9270" s="32">
        <f t="shared" si="432"/>
        <v>45621</v>
      </c>
      <c r="F9270" s="51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8832</v>
      </c>
      <c r="D9271" t="s">
        <v>8833</v>
      </c>
      <c r="E9271" s="32">
        <f t="shared" si="432"/>
        <v>45621</v>
      </c>
      <c r="F9271" s="51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8833</v>
      </c>
      <c r="D9272" t="s">
        <v>8834</v>
      </c>
      <c r="E9272" s="32">
        <f t="shared" si="432"/>
        <v>45621</v>
      </c>
      <c r="F9272" s="51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8834</v>
      </c>
      <c r="D9273" t="s">
        <v>8835</v>
      </c>
      <c r="E9273" s="32">
        <f t="shared" si="432"/>
        <v>45621</v>
      </c>
      <c r="F9273" s="51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8835</v>
      </c>
      <c r="D9274" t="s">
        <v>8836</v>
      </c>
      <c r="E9274" s="32">
        <f t="shared" si="432"/>
        <v>45621</v>
      </c>
      <c r="F9274" s="51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8836</v>
      </c>
      <c r="D9275" t="s">
        <v>8837</v>
      </c>
      <c r="E9275" s="32">
        <f t="shared" si="432"/>
        <v>45621</v>
      </c>
      <c r="F9275" s="51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8837</v>
      </c>
      <c r="D9276" t="s">
        <v>8838</v>
      </c>
      <c r="E9276" s="32">
        <f t="shared" si="432"/>
        <v>45621</v>
      </c>
      <c r="F9276" s="51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8838</v>
      </c>
      <c r="D9277" t="s">
        <v>8839</v>
      </c>
      <c r="E9277" s="32">
        <f t="shared" si="432"/>
        <v>45621</v>
      </c>
      <c r="F9277" s="51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8839</v>
      </c>
      <c r="D9278" t="s">
        <v>8840</v>
      </c>
      <c r="E9278" s="32">
        <f t="shared" si="432"/>
        <v>45621</v>
      </c>
      <c r="F9278" s="51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8840</v>
      </c>
      <c r="D9279" t="s">
        <v>8841</v>
      </c>
      <c r="E9279" s="32">
        <f t="shared" si="432"/>
        <v>45621</v>
      </c>
      <c r="F9279" s="51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8841</v>
      </c>
      <c r="D9280" t="s">
        <v>8842</v>
      </c>
      <c r="E9280" s="32">
        <f t="shared" si="432"/>
        <v>45621</v>
      </c>
      <c r="F9280" s="51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8842</v>
      </c>
      <c r="D9281" t="s">
        <v>8843</v>
      </c>
      <c r="E9281" s="32">
        <f t="shared" si="432"/>
        <v>45621</v>
      </c>
      <c r="F9281" s="51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8843</v>
      </c>
      <c r="D9282" t="s">
        <v>8844</v>
      </c>
      <c r="E9282" s="32">
        <f t="shared" si="432"/>
        <v>45622</v>
      </c>
      <c r="F9282" s="51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8844</v>
      </c>
      <c r="D9283" t="s">
        <v>8845</v>
      </c>
      <c r="E9283" s="32">
        <f t="shared" si="432"/>
        <v>45622</v>
      </c>
      <c r="F9283" s="51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8845</v>
      </c>
      <c r="D9284" t="s">
        <v>8846</v>
      </c>
      <c r="E9284" s="32">
        <f t="shared" ref="E9284:E9347" si="435">DATE(MID(C9284,2,4),MID(C9284,7,2),MID(C9284,10,2))</f>
        <v>45622</v>
      </c>
      <c r="F9284" s="51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8846</v>
      </c>
      <c r="D9285" t="s">
        <v>8847</v>
      </c>
      <c r="E9285" s="32">
        <f t="shared" si="435"/>
        <v>45622</v>
      </c>
      <c r="F9285" s="51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8847</v>
      </c>
      <c r="D9286" t="s">
        <v>8848</v>
      </c>
      <c r="E9286" s="32">
        <f t="shared" si="435"/>
        <v>45622</v>
      </c>
      <c r="F9286" s="51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8848</v>
      </c>
      <c r="D9287" t="s">
        <v>8849</v>
      </c>
      <c r="E9287" s="32">
        <f t="shared" si="435"/>
        <v>45622</v>
      </c>
      <c r="F9287" s="51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8849</v>
      </c>
      <c r="D9288" t="s">
        <v>8850</v>
      </c>
      <c r="E9288" s="32">
        <f t="shared" si="435"/>
        <v>45622</v>
      </c>
      <c r="F9288" s="51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8850</v>
      </c>
      <c r="D9289" t="s">
        <v>8851</v>
      </c>
      <c r="E9289" s="32">
        <f t="shared" si="435"/>
        <v>45622</v>
      </c>
      <c r="F9289" s="51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8851</v>
      </c>
      <c r="D9290" t="s">
        <v>8852</v>
      </c>
      <c r="E9290" s="32">
        <f t="shared" si="435"/>
        <v>45622</v>
      </c>
      <c r="F9290" s="51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8852</v>
      </c>
      <c r="D9291" t="s">
        <v>8853</v>
      </c>
      <c r="E9291" s="32">
        <f t="shared" si="435"/>
        <v>45622</v>
      </c>
      <c r="F9291" s="51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8853</v>
      </c>
      <c r="D9292" t="s">
        <v>8854</v>
      </c>
      <c r="E9292" s="32">
        <f t="shared" si="435"/>
        <v>45622</v>
      </c>
      <c r="F9292" s="51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8854</v>
      </c>
      <c r="D9293" t="s">
        <v>8855</v>
      </c>
      <c r="E9293" s="32">
        <f t="shared" si="435"/>
        <v>45622</v>
      </c>
      <c r="F9293" s="51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8855</v>
      </c>
      <c r="D9294" t="s">
        <v>8856</v>
      </c>
      <c r="E9294" s="32">
        <f t="shared" si="435"/>
        <v>45622</v>
      </c>
      <c r="F9294" s="51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8856</v>
      </c>
      <c r="D9295" t="s">
        <v>8857</v>
      </c>
      <c r="E9295" s="32">
        <f t="shared" si="435"/>
        <v>45622</v>
      </c>
      <c r="F9295" s="51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8857</v>
      </c>
      <c r="D9296" t="s">
        <v>8858</v>
      </c>
      <c r="E9296" s="32">
        <f t="shared" si="435"/>
        <v>45622</v>
      </c>
      <c r="F9296" s="51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8858</v>
      </c>
      <c r="D9297" t="s">
        <v>8859</v>
      </c>
      <c r="E9297" s="32">
        <f t="shared" si="435"/>
        <v>45622</v>
      </c>
      <c r="F9297" s="51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8859</v>
      </c>
      <c r="D9298" t="s">
        <v>8860</v>
      </c>
      <c r="E9298" s="32">
        <f t="shared" si="435"/>
        <v>45622</v>
      </c>
      <c r="F9298" s="51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8860</v>
      </c>
      <c r="D9299" t="s">
        <v>8861</v>
      </c>
      <c r="E9299" s="32">
        <f t="shared" si="435"/>
        <v>45622</v>
      </c>
      <c r="F9299" s="51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8861</v>
      </c>
      <c r="D9300" t="s">
        <v>8862</v>
      </c>
      <c r="E9300" s="32">
        <f t="shared" si="435"/>
        <v>45622</v>
      </c>
      <c r="F9300" s="51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8862</v>
      </c>
      <c r="D9301" t="s">
        <v>8863</v>
      </c>
      <c r="E9301" s="32">
        <f t="shared" si="435"/>
        <v>45622</v>
      </c>
      <c r="F9301" s="51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8863</v>
      </c>
      <c r="D9302" t="s">
        <v>8864</v>
      </c>
      <c r="E9302" s="32">
        <f t="shared" si="435"/>
        <v>45622</v>
      </c>
      <c r="F9302" s="51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8864</v>
      </c>
      <c r="D9303" t="s">
        <v>8865</v>
      </c>
      <c r="E9303" s="32">
        <f t="shared" si="435"/>
        <v>45622</v>
      </c>
      <c r="F9303" s="51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8865</v>
      </c>
      <c r="D9304" t="s">
        <v>8866</v>
      </c>
      <c r="E9304" s="32">
        <f t="shared" si="435"/>
        <v>45622</v>
      </c>
      <c r="F9304" s="51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8866</v>
      </c>
      <c r="D9305" t="s">
        <v>8867</v>
      </c>
      <c r="E9305" s="32">
        <f t="shared" si="435"/>
        <v>45622</v>
      </c>
      <c r="F9305" s="51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8867</v>
      </c>
      <c r="D9306" t="s">
        <v>8868</v>
      </c>
      <c r="E9306" s="32">
        <f t="shared" si="435"/>
        <v>45622</v>
      </c>
      <c r="F9306" s="51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8868</v>
      </c>
      <c r="D9307" t="s">
        <v>8869</v>
      </c>
      <c r="E9307" s="32">
        <f t="shared" si="435"/>
        <v>45622</v>
      </c>
      <c r="F9307" s="51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8869</v>
      </c>
      <c r="D9308" t="s">
        <v>8870</v>
      </c>
      <c r="E9308" s="32">
        <f t="shared" si="435"/>
        <v>45622</v>
      </c>
      <c r="F9308" s="51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8870</v>
      </c>
      <c r="D9309" t="s">
        <v>8871</v>
      </c>
      <c r="E9309" s="32">
        <f t="shared" si="435"/>
        <v>45622</v>
      </c>
      <c r="F9309" s="51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8871</v>
      </c>
      <c r="D9310" t="s">
        <v>8872</v>
      </c>
      <c r="E9310" s="32">
        <f t="shared" si="435"/>
        <v>45622</v>
      </c>
      <c r="F9310" s="51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8872</v>
      </c>
      <c r="D9311" t="s">
        <v>8873</v>
      </c>
      <c r="E9311" s="32">
        <f t="shared" si="435"/>
        <v>45622</v>
      </c>
      <c r="F9311" s="51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8873</v>
      </c>
      <c r="D9312" t="s">
        <v>8874</v>
      </c>
      <c r="E9312" s="32">
        <f t="shared" si="435"/>
        <v>45622</v>
      </c>
      <c r="F9312" s="51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8874</v>
      </c>
      <c r="D9313" t="s">
        <v>8875</v>
      </c>
      <c r="E9313" s="32">
        <f t="shared" si="435"/>
        <v>45622</v>
      </c>
      <c r="F9313" s="51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8875</v>
      </c>
      <c r="D9314" t="s">
        <v>8876</v>
      </c>
      <c r="E9314" s="32">
        <f t="shared" si="435"/>
        <v>45622</v>
      </c>
      <c r="F9314" s="51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8876</v>
      </c>
      <c r="D9315" t="s">
        <v>8877</v>
      </c>
      <c r="E9315" s="32">
        <f t="shared" si="435"/>
        <v>45622</v>
      </c>
      <c r="F9315" s="51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8877</v>
      </c>
      <c r="D9316" t="s">
        <v>8878</v>
      </c>
      <c r="E9316" s="32">
        <f t="shared" si="435"/>
        <v>45622</v>
      </c>
      <c r="F9316" s="51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8878</v>
      </c>
      <c r="D9317" t="s">
        <v>8879</v>
      </c>
      <c r="E9317" s="32">
        <f t="shared" si="435"/>
        <v>45622</v>
      </c>
      <c r="F9317" s="51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8879</v>
      </c>
      <c r="D9318" t="s">
        <v>8880</v>
      </c>
      <c r="E9318" s="32">
        <f t="shared" si="435"/>
        <v>45622</v>
      </c>
      <c r="F9318" s="51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8880</v>
      </c>
      <c r="D9319" t="s">
        <v>8881</v>
      </c>
      <c r="E9319" s="32">
        <f t="shared" si="435"/>
        <v>45622</v>
      </c>
      <c r="F9319" s="51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8881</v>
      </c>
      <c r="D9320" t="s">
        <v>8882</v>
      </c>
      <c r="E9320" s="32">
        <f t="shared" si="435"/>
        <v>45622</v>
      </c>
      <c r="F9320" s="51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8882</v>
      </c>
      <c r="D9321" t="s">
        <v>8883</v>
      </c>
      <c r="E9321" s="32">
        <f t="shared" si="435"/>
        <v>45622</v>
      </c>
      <c r="F9321" s="51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8883</v>
      </c>
      <c r="D9322" t="s">
        <v>8884</v>
      </c>
      <c r="E9322" s="32">
        <f t="shared" si="435"/>
        <v>45622</v>
      </c>
      <c r="F9322" s="51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8884</v>
      </c>
      <c r="D9323" t="s">
        <v>8885</v>
      </c>
      <c r="E9323" s="32">
        <f t="shared" si="435"/>
        <v>45622</v>
      </c>
      <c r="F9323" s="51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8885</v>
      </c>
      <c r="D9324" t="s">
        <v>8886</v>
      </c>
      <c r="E9324" s="32">
        <f t="shared" si="435"/>
        <v>45622</v>
      </c>
      <c r="F9324" s="51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8886</v>
      </c>
      <c r="D9325" t="s">
        <v>8887</v>
      </c>
      <c r="E9325" s="32">
        <f t="shared" si="435"/>
        <v>45622</v>
      </c>
      <c r="F9325" s="51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8887</v>
      </c>
      <c r="D9326" t="s">
        <v>8888</v>
      </c>
      <c r="E9326" s="32">
        <f t="shared" si="435"/>
        <v>45622</v>
      </c>
      <c r="F9326" s="51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8888</v>
      </c>
      <c r="D9327" t="s">
        <v>8889</v>
      </c>
      <c r="E9327" s="32">
        <f t="shared" si="435"/>
        <v>45622</v>
      </c>
      <c r="F9327" s="51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8889</v>
      </c>
      <c r="D9328" t="s">
        <v>8890</v>
      </c>
      <c r="E9328" s="32">
        <f t="shared" si="435"/>
        <v>45622</v>
      </c>
      <c r="F9328" s="51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8890</v>
      </c>
      <c r="D9329" t="s">
        <v>8891</v>
      </c>
      <c r="E9329" s="32">
        <f t="shared" si="435"/>
        <v>45622</v>
      </c>
      <c r="F9329" s="51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8891</v>
      </c>
      <c r="D9330" t="s">
        <v>8892</v>
      </c>
      <c r="E9330" s="32">
        <f t="shared" si="435"/>
        <v>45623</v>
      </c>
      <c r="F9330" s="51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8892</v>
      </c>
      <c r="D9331" t="s">
        <v>8893</v>
      </c>
      <c r="E9331" s="32">
        <f t="shared" si="435"/>
        <v>45623</v>
      </c>
      <c r="F9331" s="51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8893</v>
      </c>
      <c r="D9332" t="s">
        <v>8894</v>
      </c>
      <c r="E9332" s="32">
        <f t="shared" si="435"/>
        <v>45623</v>
      </c>
      <c r="F9332" s="51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8894</v>
      </c>
      <c r="D9333" t="s">
        <v>8895</v>
      </c>
      <c r="E9333" s="32">
        <f t="shared" si="435"/>
        <v>45623</v>
      </c>
      <c r="F9333" s="51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8895</v>
      </c>
      <c r="D9334" t="s">
        <v>8896</v>
      </c>
      <c r="E9334" s="32">
        <f t="shared" si="435"/>
        <v>45623</v>
      </c>
      <c r="F9334" s="51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8896</v>
      </c>
      <c r="D9335" t="s">
        <v>8897</v>
      </c>
      <c r="E9335" s="32">
        <f t="shared" si="435"/>
        <v>45623</v>
      </c>
      <c r="F9335" s="51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8897</v>
      </c>
      <c r="D9336" t="s">
        <v>8898</v>
      </c>
      <c r="E9336" s="32">
        <f t="shared" si="435"/>
        <v>45623</v>
      </c>
      <c r="F9336" s="51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8898</v>
      </c>
      <c r="D9337" t="s">
        <v>8899</v>
      </c>
      <c r="E9337" s="32">
        <f t="shared" si="435"/>
        <v>45623</v>
      </c>
      <c r="F9337" s="51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8899</v>
      </c>
      <c r="D9338" t="s">
        <v>8900</v>
      </c>
      <c r="E9338" s="32">
        <f t="shared" si="435"/>
        <v>45623</v>
      </c>
      <c r="F9338" s="51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8900</v>
      </c>
      <c r="D9339" t="s">
        <v>8901</v>
      </c>
      <c r="E9339" s="32">
        <f t="shared" si="435"/>
        <v>45623</v>
      </c>
      <c r="F9339" s="51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8901</v>
      </c>
      <c r="D9340" t="s">
        <v>8902</v>
      </c>
      <c r="E9340" s="32">
        <f t="shared" si="435"/>
        <v>45623</v>
      </c>
      <c r="F9340" s="51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8902</v>
      </c>
      <c r="D9341" t="s">
        <v>8903</v>
      </c>
      <c r="E9341" s="32">
        <f t="shared" si="435"/>
        <v>45623</v>
      </c>
      <c r="F9341" s="51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8903</v>
      </c>
      <c r="D9342" t="s">
        <v>8904</v>
      </c>
      <c r="E9342" s="32">
        <f t="shared" si="435"/>
        <v>45623</v>
      </c>
      <c r="F9342" s="51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8904</v>
      </c>
      <c r="D9343" t="s">
        <v>8905</v>
      </c>
      <c r="E9343" s="32">
        <f t="shared" si="435"/>
        <v>45623</v>
      </c>
      <c r="F9343" s="51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8905</v>
      </c>
      <c r="D9344" t="s">
        <v>8906</v>
      </c>
      <c r="E9344" s="32">
        <f t="shared" si="435"/>
        <v>45623</v>
      </c>
      <c r="F9344" s="51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8906</v>
      </c>
      <c r="D9345" t="s">
        <v>8907</v>
      </c>
      <c r="E9345" s="32">
        <f t="shared" si="435"/>
        <v>45623</v>
      </c>
      <c r="F9345" s="51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8907</v>
      </c>
      <c r="D9346" t="s">
        <v>8908</v>
      </c>
      <c r="E9346" s="32">
        <f t="shared" si="435"/>
        <v>45623</v>
      </c>
      <c r="F9346" s="51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8908</v>
      </c>
      <c r="D9347" t="s">
        <v>8909</v>
      </c>
      <c r="E9347" s="32">
        <f t="shared" si="435"/>
        <v>45623</v>
      </c>
      <c r="F9347" s="51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8909</v>
      </c>
      <c r="D9348" t="s">
        <v>8910</v>
      </c>
      <c r="E9348" s="32">
        <f t="shared" ref="E9348:E9411" si="438">DATE(MID(C9348,2,4),MID(C9348,7,2),MID(C9348,10,2))</f>
        <v>45623</v>
      </c>
      <c r="F9348" s="51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8910</v>
      </c>
      <c r="D9349" t="s">
        <v>8911</v>
      </c>
      <c r="E9349" s="32">
        <f t="shared" si="438"/>
        <v>45623</v>
      </c>
      <c r="F9349" s="51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8911</v>
      </c>
      <c r="D9350" t="s">
        <v>8912</v>
      </c>
      <c r="E9350" s="32">
        <f t="shared" si="438"/>
        <v>45623</v>
      </c>
      <c r="F9350" s="51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8912</v>
      </c>
      <c r="D9351" t="s">
        <v>8913</v>
      </c>
      <c r="E9351" s="32">
        <f t="shared" si="438"/>
        <v>45623</v>
      </c>
      <c r="F9351" s="51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8913</v>
      </c>
      <c r="D9352" t="s">
        <v>8914</v>
      </c>
      <c r="E9352" s="32">
        <f t="shared" si="438"/>
        <v>45623</v>
      </c>
      <c r="F9352" s="51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8914</v>
      </c>
      <c r="D9353" t="s">
        <v>8915</v>
      </c>
      <c r="E9353" s="32">
        <f t="shared" si="438"/>
        <v>45623</v>
      </c>
      <c r="F9353" s="51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8915</v>
      </c>
      <c r="D9354" t="s">
        <v>8916</v>
      </c>
      <c r="E9354" s="32">
        <f t="shared" si="438"/>
        <v>45623</v>
      </c>
      <c r="F9354" s="51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8916</v>
      </c>
      <c r="D9355" t="s">
        <v>8917</v>
      </c>
      <c r="E9355" s="32">
        <f t="shared" si="438"/>
        <v>45623</v>
      </c>
      <c r="F9355" s="51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8917</v>
      </c>
      <c r="D9356" t="s">
        <v>8918</v>
      </c>
      <c r="E9356" s="32">
        <f t="shared" si="438"/>
        <v>45623</v>
      </c>
      <c r="F9356" s="51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8918</v>
      </c>
      <c r="D9357" t="s">
        <v>8919</v>
      </c>
      <c r="E9357" s="32">
        <f t="shared" si="438"/>
        <v>45623</v>
      </c>
      <c r="F9357" s="51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8919</v>
      </c>
      <c r="D9358" t="s">
        <v>8920</v>
      </c>
      <c r="E9358" s="32">
        <f t="shared" si="438"/>
        <v>45623</v>
      </c>
      <c r="F9358" s="51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8920</v>
      </c>
      <c r="D9359" t="s">
        <v>8921</v>
      </c>
      <c r="E9359" s="32">
        <f t="shared" si="438"/>
        <v>45623</v>
      </c>
      <c r="F9359" s="51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8921</v>
      </c>
      <c r="D9360" t="s">
        <v>8922</v>
      </c>
      <c r="E9360" s="32">
        <f t="shared" si="438"/>
        <v>45623</v>
      </c>
      <c r="F9360" s="51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8922</v>
      </c>
      <c r="D9361" t="s">
        <v>8923</v>
      </c>
      <c r="E9361" s="32">
        <f t="shared" si="438"/>
        <v>45623</v>
      </c>
      <c r="F9361" s="51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8923</v>
      </c>
      <c r="D9362" t="s">
        <v>8924</v>
      </c>
      <c r="E9362" s="32">
        <f t="shared" si="438"/>
        <v>45623</v>
      </c>
      <c r="F9362" s="51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8924</v>
      </c>
      <c r="D9363" t="s">
        <v>8925</v>
      </c>
      <c r="E9363" s="32">
        <f t="shared" si="438"/>
        <v>45623</v>
      </c>
      <c r="F9363" s="51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8925</v>
      </c>
      <c r="D9364" t="s">
        <v>8926</v>
      </c>
      <c r="E9364" s="32">
        <f t="shared" si="438"/>
        <v>45623</v>
      </c>
      <c r="F9364" s="51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8926</v>
      </c>
      <c r="D9365" t="s">
        <v>8927</v>
      </c>
      <c r="E9365" s="32">
        <f t="shared" si="438"/>
        <v>45623</v>
      </c>
      <c r="F9365" s="51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8927</v>
      </c>
      <c r="D9366" t="s">
        <v>8928</v>
      </c>
      <c r="E9366" s="32">
        <f t="shared" si="438"/>
        <v>45623</v>
      </c>
      <c r="F9366" s="51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8928</v>
      </c>
      <c r="D9367" t="s">
        <v>8929</v>
      </c>
      <c r="E9367" s="32">
        <f t="shared" si="438"/>
        <v>45623</v>
      </c>
      <c r="F9367" s="51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8929</v>
      </c>
      <c r="D9368" t="s">
        <v>8930</v>
      </c>
      <c r="E9368" s="32">
        <f t="shared" si="438"/>
        <v>45623</v>
      </c>
      <c r="F9368" s="51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8930</v>
      </c>
      <c r="D9369" t="s">
        <v>8931</v>
      </c>
      <c r="E9369" s="32">
        <f t="shared" si="438"/>
        <v>45623</v>
      </c>
      <c r="F9369" s="51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8931</v>
      </c>
      <c r="D9370" t="s">
        <v>8932</v>
      </c>
      <c r="E9370" s="32">
        <f t="shared" si="438"/>
        <v>45623</v>
      </c>
      <c r="F9370" s="51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8932</v>
      </c>
      <c r="D9371" t="s">
        <v>8933</v>
      </c>
      <c r="E9371" s="32">
        <f t="shared" si="438"/>
        <v>45623</v>
      </c>
      <c r="F9371" s="51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8933</v>
      </c>
      <c r="D9372" t="s">
        <v>8934</v>
      </c>
      <c r="E9372" s="32">
        <f t="shared" si="438"/>
        <v>45623</v>
      </c>
      <c r="F9372" s="51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8934</v>
      </c>
      <c r="D9373" t="s">
        <v>8935</v>
      </c>
      <c r="E9373" s="32">
        <f t="shared" si="438"/>
        <v>45623</v>
      </c>
      <c r="F9373" s="51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8935</v>
      </c>
      <c r="D9374" t="s">
        <v>8936</v>
      </c>
      <c r="E9374" s="32">
        <f t="shared" si="438"/>
        <v>45623</v>
      </c>
      <c r="F9374" s="51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8936</v>
      </c>
      <c r="D9375" t="s">
        <v>8937</v>
      </c>
      <c r="E9375" s="32">
        <f t="shared" si="438"/>
        <v>45623</v>
      </c>
      <c r="F9375" s="51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8937</v>
      </c>
      <c r="D9376" t="s">
        <v>8938</v>
      </c>
      <c r="E9376" s="32">
        <f t="shared" si="438"/>
        <v>45623</v>
      </c>
      <c r="F9376" s="51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8938</v>
      </c>
      <c r="D9377" t="s">
        <v>8939</v>
      </c>
      <c r="E9377" s="32">
        <f t="shared" si="438"/>
        <v>45623</v>
      </c>
      <c r="F9377" s="51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8939</v>
      </c>
      <c r="D9378" t="s">
        <v>8940</v>
      </c>
      <c r="E9378" s="32">
        <f t="shared" si="438"/>
        <v>45624</v>
      </c>
      <c r="F9378" s="51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8940</v>
      </c>
      <c r="D9379" t="s">
        <v>8941</v>
      </c>
      <c r="E9379" s="32">
        <f t="shared" si="438"/>
        <v>45624</v>
      </c>
      <c r="F9379" s="51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8941</v>
      </c>
      <c r="D9380" t="s">
        <v>8942</v>
      </c>
      <c r="E9380" s="32">
        <f t="shared" si="438"/>
        <v>45624</v>
      </c>
      <c r="F9380" s="51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8942</v>
      </c>
      <c r="D9381" t="s">
        <v>8943</v>
      </c>
      <c r="E9381" s="32">
        <f t="shared" si="438"/>
        <v>45624</v>
      </c>
      <c r="F9381" s="51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8943</v>
      </c>
      <c r="D9382" t="s">
        <v>8944</v>
      </c>
      <c r="E9382" s="32">
        <f t="shared" si="438"/>
        <v>45624</v>
      </c>
      <c r="F9382" s="51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8944</v>
      </c>
      <c r="D9383" t="s">
        <v>8945</v>
      </c>
      <c r="E9383" s="32">
        <f t="shared" si="438"/>
        <v>45624</v>
      </c>
      <c r="F9383" s="51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8945</v>
      </c>
      <c r="D9384" t="s">
        <v>8946</v>
      </c>
      <c r="E9384" s="32">
        <f t="shared" si="438"/>
        <v>45624</v>
      </c>
      <c r="F9384" s="51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8946</v>
      </c>
      <c r="D9385" t="s">
        <v>8947</v>
      </c>
      <c r="E9385" s="32">
        <f t="shared" si="438"/>
        <v>45624</v>
      </c>
      <c r="F9385" s="51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8947</v>
      </c>
      <c r="D9386" t="s">
        <v>8948</v>
      </c>
      <c r="E9386" s="32">
        <f t="shared" si="438"/>
        <v>45624</v>
      </c>
      <c r="F9386" s="51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8948</v>
      </c>
      <c r="D9387" t="s">
        <v>8949</v>
      </c>
      <c r="E9387" s="32">
        <f t="shared" si="438"/>
        <v>45624</v>
      </c>
      <c r="F9387" s="51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8949</v>
      </c>
      <c r="D9388" t="s">
        <v>8950</v>
      </c>
      <c r="E9388" s="32">
        <f t="shared" si="438"/>
        <v>45624</v>
      </c>
      <c r="F9388" s="51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8950</v>
      </c>
      <c r="D9389" t="s">
        <v>8951</v>
      </c>
      <c r="E9389" s="32">
        <f t="shared" si="438"/>
        <v>45624</v>
      </c>
      <c r="F9389" s="51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8951</v>
      </c>
      <c r="D9390" t="s">
        <v>8952</v>
      </c>
      <c r="E9390" s="32">
        <f t="shared" si="438"/>
        <v>45624</v>
      </c>
      <c r="F9390" s="51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8952</v>
      </c>
      <c r="D9391" t="s">
        <v>8953</v>
      </c>
      <c r="E9391" s="32">
        <f t="shared" si="438"/>
        <v>45624</v>
      </c>
      <c r="F9391" s="51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8953</v>
      </c>
      <c r="D9392" t="s">
        <v>8954</v>
      </c>
      <c r="E9392" s="32">
        <f t="shared" si="438"/>
        <v>45624</v>
      </c>
      <c r="F9392" s="51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8954</v>
      </c>
      <c r="D9393" t="s">
        <v>8955</v>
      </c>
      <c r="E9393" s="32">
        <f t="shared" si="438"/>
        <v>45624</v>
      </c>
      <c r="F9393" s="51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8955</v>
      </c>
      <c r="D9394" t="s">
        <v>8956</v>
      </c>
      <c r="E9394" s="32">
        <f t="shared" si="438"/>
        <v>45624</v>
      </c>
      <c r="F9394" s="51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8956</v>
      </c>
      <c r="D9395" t="s">
        <v>8957</v>
      </c>
      <c r="E9395" s="32">
        <f t="shared" si="438"/>
        <v>45624</v>
      </c>
      <c r="F9395" s="51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8957</v>
      </c>
      <c r="D9396" t="s">
        <v>8958</v>
      </c>
      <c r="E9396" s="32">
        <f t="shared" si="438"/>
        <v>45624</v>
      </c>
      <c r="F9396" s="51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8958</v>
      </c>
      <c r="D9397" t="s">
        <v>8959</v>
      </c>
      <c r="E9397" s="32">
        <f t="shared" si="438"/>
        <v>45624</v>
      </c>
      <c r="F9397" s="51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8959</v>
      </c>
      <c r="D9398" t="s">
        <v>8960</v>
      </c>
      <c r="E9398" s="32">
        <f t="shared" si="438"/>
        <v>45624</v>
      </c>
      <c r="F9398" s="51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8960</v>
      </c>
      <c r="D9399" t="s">
        <v>8961</v>
      </c>
      <c r="E9399" s="32">
        <f t="shared" si="438"/>
        <v>45624</v>
      </c>
      <c r="F9399" s="51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8961</v>
      </c>
      <c r="D9400" t="s">
        <v>8962</v>
      </c>
      <c r="E9400" s="32">
        <f t="shared" si="438"/>
        <v>45624</v>
      </c>
      <c r="F9400" s="51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8962</v>
      </c>
      <c r="D9401" t="s">
        <v>8963</v>
      </c>
      <c r="E9401" s="32">
        <f t="shared" si="438"/>
        <v>45624</v>
      </c>
      <c r="F9401" s="51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8963</v>
      </c>
      <c r="D9402" t="s">
        <v>8964</v>
      </c>
      <c r="E9402" s="32">
        <f t="shared" si="438"/>
        <v>45624</v>
      </c>
      <c r="F9402" s="51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8964</v>
      </c>
      <c r="D9403" t="s">
        <v>8965</v>
      </c>
      <c r="E9403" s="32">
        <f t="shared" si="438"/>
        <v>45624</v>
      </c>
      <c r="F9403" s="51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8965</v>
      </c>
      <c r="D9404" t="s">
        <v>8966</v>
      </c>
      <c r="E9404" s="32">
        <f t="shared" si="438"/>
        <v>45624</v>
      </c>
      <c r="F9404" s="51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8966</v>
      </c>
      <c r="D9405" t="s">
        <v>8967</v>
      </c>
      <c r="E9405" s="32">
        <f t="shared" si="438"/>
        <v>45624</v>
      </c>
      <c r="F9405" s="51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8967</v>
      </c>
      <c r="D9406" t="s">
        <v>8968</v>
      </c>
      <c r="E9406" s="32">
        <f t="shared" si="438"/>
        <v>45624</v>
      </c>
      <c r="F9406" s="51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8968</v>
      </c>
      <c r="D9407" t="s">
        <v>8969</v>
      </c>
      <c r="E9407" s="32">
        <f t="shared" si="438"/>
        <v>45624</v>
      </c>
      <c r="F9407" s="51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8969</v>
      </c>
      <c r="D9408" t="s">
        <v>8970</v>
      </c>
      <c r="E9408" s="32">
        <f t="shared" si="438"/>
        <v>45624</v>
      </c>
      <c r="F9408" s="51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8970</v>
      </c>
      <c r="D9409" t="s">
        <v>8971</v>
      </c>
      <c r="E9409" s="32">
        <f t="shared" si="438"/>
        <v>45624</v>
      </c>
      <c r="F9409" s="51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8971</v>
      </c>
      <c r="D9410" t="s">
        <v>8972</v>
      </c>
      <c r="E9410" s="32">
        <f t="shared" si="438"/>
        <v>45624</v>
      </c>
      <c r="F9410" s="51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8972</v>
      </c>
      <c r="D9411" t="s">
        <v>8973</v>
      </c>
      <c r="E9411" s="32">
        <f t="shared" si="438"/>
        <v>45624</v>
      </c>
      <c r="F9411" s="51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8973</v>
      </c>
      <c r="D9412" t="s">
        <v>8974</v>
      </c>
      <c r="E9412" s="32">
        <f t="shared" ref="E9412:E9475" si="441">DATE(MID(C9412,2,4),MID(C9412,7,2),MID(C9412,10,2))</f>
        <v>45624</v>
      </c>
      <c r="F9412" s="51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8974</v>
      </c>
      <c r="D9413" t="s">
        <v>8975</v>
      </c>
      <c r="E9413" s="32">
        <f t="shared" si="441"/>
        <v>45624</v>
      </c>
      <c r="F9413" s="51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8975</v>
      </c>
      <c r="D9414" t="s">
        <v>8976</v>
      </c>
      <c r="E9414" s="32">
        <f t="shared" si="441"/>
        <v>45624</v>
      </c>
      <c r="F9414" s="51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8976</v>
      </c>
      <c r="D9415" t="s">
        <v>8977</v>
      </c>
      <c r="E9415" s="32">
        <f t="shared" si="441"/>
        <v>45624</v>
      </c>
      <c r="F9415" s="51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8977</v>
      </c>
      <c r="D9416" t="s">
        <v>8978</v>
      </c>
      <c r="E9416" s="32">
        <f t="shared" si="441"/>
        <v>45624</v>
      </c>
      <c r="F9416" s="51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8978</v>
      </c>
      <c r="D9417" t="s">
        <v>8979</v>
      </c>
      <c r="E9417" s="32">
        <f t="shared" si="441"/>
        <v>45624</v>
      </c>
      <c r="F9417" s="51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8979</v>
      </c>
      <c r="D9418" t="s">
        <v>8980</v>
      </c>
      <c r="E9418" s="32">
        <f t="shared" si="441"/>
        <v>45624</v>
      </c>
      <c r="F9418" s="51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8980</v>
      </c>
      <c r="D9419" t="s">
        <v>8981</v>
      </c>
      <c r="E9419" s="32">
        <f t="shared" si="441"/>
        <v>45624</v>
      </c>
      <c r="F9419" s="51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8981</v>
      </c>
      <c r="D9420" t="s">
        <v>8982</v>
      </c>
      <c r="E9420" s="32">
        <f t="shared" si="441"/>
        <v>45624</v>
      </c>
      <c r="F9420" s="51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8982</v>
      </c>
      <c r="D9421" t="s">
        <v>8983</v>
      </c>
      <c r="E9421" s="32">
        <f t="shared" si="441"/>
        <v>45624</v>
      </c>
      <c r="F9421" s="51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8983</v>
      </c>
      <c r="D9422" t="s">
        <v>8984</v>
      </c>
      <c r="E9422" s="32">
        <f t="shared" si="441"/>
        <v>45624</v>
      </c>
      <c r="F9422" s="51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8984</v>
      </c>
      <c r="D9423" t="s">
        <v>8985</v>
      </c>
      <c r="E9423" s="32">
        <f t="shared" si="441"/>
        <v>45624</v>
      </c>
      <c r="F9423" s="51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8985</v>
      </c>
      <c r="D9424" t="s">
        <v>8986</v>
      </c>
      <c r="E9424" s="32">
        <f t="shared" si="441"/>
        <v>45624</v>
      </c>
      <c r="F9424" s="51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8986</v>
      </c>
      <c r="D9425" t="s">
        <v>8987</v>
      </c>
      <c r="E9425" s="32">
        <f t="shared" si="441"/>
        <v>45624</v>
      </c>
      <c r="F9425" s="51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8987</v>
      </c>
      <c r="D9426" t="s">
        <v>8988</v>
      </c>
      <c r="E9426" s="32">
        <f t="shared" si="441"/>
        <v>45625</v>
      </c>
      <c r="F9426" s="51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8988</v>
      </c>
      <c r="D9427" t="s">
        <v>8989</v>
      </c>
      <c r="E9427" s="32">
        <f t="shared" si="441"/>
        <v>45625</v>
      </c>
      <c r="F9427" s="51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8989</v>
      </c>
      <c r="D9428" t="s">
        <v>8990</v>
      </c>
      <c r="E9428" s="32">
        <f t="shared" si="441"/>
        <v>45625</v>
      </c>
      <c r="F9428" s="51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8990</v>
      </c>
      <c r="D9429" t="s">
        <v>8991</v>
      </c>
      <c r="E9429" s="32">
        <f t="shared" si="441"/>
        <v>45625</v>
      </c>
      <c r="F9429" s="51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8991</v>
      </c>
      <c r="D9430" t="s">
        <v>8992</v>
      </c>
      <c r="E9430" s="32">
        <f t="shared" si="441"/>
        <v>45625</v>
      </c>
      <c r="F9430" s="51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8992</v>
      </c>
      <c r="D9431" t="s">
        <v>8993</v>
      </c>
      <c r="E9431" s="32">
        <f t="shared" si="441"/>
        <v>45625</v>
      </c>
      <c r="F9431" s="51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8993</v>
      </c>
      <c r="D9432" t="s">
        <v>8994</v>
      </c>
      <c r="E9432" s="32">
        <f t="shared" si="441"/>
        <v>45625</v>
      </c>
      <c r="F9432" s="51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8994</v>
      </c>
      <c r="D9433" t="s">
        <v>8995</v>
      </c>
      <c r="E9433" s="32">
        <f t="shared" si="441"/>
        <v>45625</v>
      </c>
      <c r="F9433" s="51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8995</v>
      </c>
      <c r="D9434" t="s">
        <v>8996</v>
      </c>
      <c r="E9434" s="32">
        <f t="shared" si="441"/>
        <v>45625</v>
      </c>
      <c r="F9434" s="51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8996</v>
      </c>
      <c r="D9435" t="s">
        <v>8997</v>
      </c>
      <c r="E9435" s="32">
        <f t="shared" si="441"/>
        <v>45625</v>
      </c>
      <c r="F9435" s="51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8997</v>
      </c>
      <c r="D9436" t="s">
        <v>8998</v>
      </c>
      <c r="E9436" s="32">
        <f t="shared" si="441"/>
        <v>45625</v>
      </c>
      <c r="F9436" s="51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8998</v>
      </c>
      <c r="D9437" t="s">
        <v>8999</v>
      </c>
      <c r="E9437" s="32">
        <f t="shared" si="441"/>
        <v>45625</v>
      </c>
      <c r="F9437" s="51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8999</v>
      </c>
      <c r="D9438" t="s">
        <v>9000</v>
      </c>
      <c r="E9438" s="32">
        <f t="shared" si="441"/>
        <v>45625</v>
      </c>
      <c r="F9438" s="51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9000</v>
      </c>
      <c r="D9439" t="s">
        <v>9001</v>
      </c>
      <c r="E9439" s="32">
        <f t="shared" si="441"/>
        <v>45625</v>
      </c>
      <c r="F9439" s="51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9001</v>
      </c>
      <c r="D9440" t="s">
        <v>9002</v>
      </c>
      <c r="E9440" s="32">
        <f t="shared" si="441"/>
        <v>45625</v>
      </c>
      <c r="F9440" s="51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9002</v>
      </c>
      <c r="D9441" t="s">
        <v>9003</v>
      </c>
      <c r="E9441" s="32">
        <f t="shared" si="441"/>
        <v>45625</v>
      </c>
      <c r="F9441" s="51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9003</v>
      </c>
      <c r="D9442" t="s">
        <v>9004</v>
      </c>
      <c r="E9442" s="32">
        <f t="shared" si="441"/>
        <v>45625</v>
      </c>
      <c r="F9442" s="51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9004</v>
      </c>
      <c r="D9443" t="s">
        <v>9005</v>
      </c>
      <c r="E9443" s="32">
        <f t="shared" si="441"/>
        <v>45625</v>
      </c>
      <c r="F9443" s="51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9005</v>
      </c>
      <c r="D9444" t="s">
        <v>9006</v>
      </c>
      <c r="E9444" s="32">
        <f t="shared" si="441"/>
        <v>45625</v>
      </c>
      <c r="F9444" s="51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9006</v>
      </c>
      <c r="D9445" t="s">
        <v>9007</v>
      </c>
      <c r="E9445" s="32">
        <f t="shared" si="441"/>
        <v>45625</v>
      </c>
      <c r="F9445" s="51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9007</v>
      </c>
      <c r="D9446" t="s">
        <v>9008</v>
      </c>
      <c r="E9446" s="32">
        <f t="shared" si="441"/>
        <v>45625</v>
      </c>
      <c r="F9446" s="51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9008</v>
      </c>
      <c r="D9447" t="s">
        <v>9009</v>
      </c>
      <c r="E9447" s="32">
        <f t="shared" si="441"/>
        <v>45625</v>
      </c>
      <c r="F9447" s="51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9009</v>
      </c>
      <c r="D9448" t="s">
        <v>9010</v>
      </c>
      <c r="E9448" s="32">
        <f t="shared" si="441"/>
        <v>45625</v>
      </c>
      <c r="F9448" s="51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9010</v>
      </c>
      <c r="D9449" t="s">
        <v>9011</v>
      </c>
      <c r="E9449" s="32">
        <f t="shared" si="441"/>
        <v>45625</v>
      </c>
      <c r="F9449" s="51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9011</v>
      </c>
      <c r="D9450" t="s">
        <v>9012</v>
      </c>
      <c r="E9450" s="32">
        <f t="shared" si="441"/>
        <v>45625</v>
      </c>
      <c r="F9450" s="51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9012</v>
      </c>
      <c r="D9451" t="s">
        <v>9013</v>
      </c>
      <c r="E9451" s="32">
        <f t="shared" si="441"/>
        <v>45625</v>
      </c>
      <c r="F9451" s="51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9013</v>
      </c>
      <c r="D9452" t="s">
        <v>9014</v>
      </c>
      <c r="E9452" s="32">
        <f t="shared" si="441"/>
        <v>45625</v>
      </c>
      <c r="F9452" s="51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9014</v>
      </c>
      <c r="D9453" t="s">
        <v>9015</v>
      </c>
      <c r="E9453" s="32">
        <f t="shared" si="441"/>
        <v>45625</v>
      </c>
      <c r="F9453" s="51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9015</v>
      </c>
      <c r="D9454" t="s">
        <v>9016</v>
      </c>
      <c r="E9454" s="32">
        <f t="shared" si="441"/>
        <v>45625</v>
      </c>
      <c r="F9454" s="51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9016</v>
      </c>
      <c r="D9455" t="s">
        <v>9017</v>
      </c>
      <c r="E9455" s="32">
        <f t="shared" si="441"/>
        <v>45625</v>
      </c>
      <c r="F9455" s="51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9017</v>
      </c>
      <c r="D9456" t="s">
        <v>9018</v>
      </c>
      <c r="E9456" s="32">
        <f t="shared" si="441"/>
        <v>45625</v>
      </c>
      <c r="F9456" s="51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9018</v>
      </c>
      <c r="D9457" t="s">
        <v>9019</v>
      </c>
      <c r="E9457" s="32">
        <f t="shared" si="441"/>
        <v>45625</v>
      </c>
      <c r="F9457" s="51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9019</v>
      </c>
      <c r="D9458" t="s">
        <v>9020</v>
      </c>
      <c r="E9458" s="32">
        <f t="shared" si="441"/>
        <v>45625</v>
      </c>
      <c r="F9458" s="51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9020</v>
      </c>
      <c r="D9459" t="s">
        <v>9021</v>
      </c>
      <c r="E9459" s="32">
        <f t="shared" si="441"/>
        <v>45625</v>
      </c>
      <c r="F9459" s="51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9021</v>
      </c>
      <c r="D9460" t="s">
        <v>9022</v>
      </c>
      <c r="E9460" s="32">
        <f t="shared" si="441"/>
        <v>45625</v>
      </c>
      <c r="F9460" s="51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9022</v>
      </c>
      <c r="D9461" t="s">
        <v>9023</v>
      </c>
      <c r="E9461" s="32">
        <f t="shared" si="441"/>
        <v>45625</v>
      </c>
      <c r="F9461" s="51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9023</v>
      </c>
      <c r="D9462" t="s">
        <v>9024</v>
      </c>
      <c r="E9462" s="32">
        <f t="shared" si="441"/>
        <v>45625</v>
      </c>
      <c r="F9462" s="51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9024</v>
      </c>
      <c r="D9463" t="s">
        <v>9025</v>
      </c>
      <c r="E9463" s="32">
        <f t="shared" si="441"/>
        <v>45625</v>
      </c>
      <c r="F9463" s="51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9025</v>
      </c>
      <c r="D9464" t="s">
        <v>9026</v>
      </c>
      <c r="E9464" s="32">
        <f t="shared" si="441"/>
        <v>45625</v>
      </c>
      <c r="F9464" s="51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9026</v>
      </c>
      <c r="D9465" t="s">
        <v>9027</v>
      </c>
      <c r="E9465" s="32">
        <f t="shared" si="441"/>
        <v>45625</v>
      </c>
      <c r="F9465" s="51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9027</v>
      </c>
      <c r="D9466" t="s">
        <v>9028</v>
      </c>
      <c r="E9466" s="32">
        <f t="shared" si="441"/>
        <v>45625</v>
      </c>
      <c r="F9466" s="51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9028</v>
      </c>
      <c r="D9467" t="s">
        <v>9029</v>
      </c>
      <c r="E9467" s="32">
        <f t="shared" si="441"/>
        <v>45625</v>
      </c>
      <c r="F9467" s="51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9029</v>
      </c>
      <c r="D9468" t="s">
        <v>9030</v>
      </c>
      <c r="E9468" s="32">
        <f t="shared" si="441"/>
        <v>45625</v>
      </c>
      <c r="F9468" s="51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9030</v>
      </c>
      <c r="D9469" t="s">
        <v>9031</v>
      </c>
      <c r="E9469" s="32">
        <f t="shared" si="441"/>
        <v>45625</v>
      </c>
      <c r="F9469" s="51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9031</v>
      </c>
      <c r="D9470" t="s">
        <v>9032</v>
      </c>
      <c r="E9470" s="32">
        <f t="shared" si="441"/>
        <v>45625</v>
      </c>
      <c r="F9470" s="51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9032</v>
      </c>
      <c r="D9471" t="s">
        <v>9033</v>
      </c>
      <c r="E9471" s="32">
        <f t="shared" si="441"/>
        <v>45625</v>
      </c>
      <c r="F9471" s="51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9033</v>
      </c>
      <c r="D9472" t="s">
        <v>9034</v>
      </c>
      <c r="E9472" s="32">
        <f t="shared" si="441"/>
        <v>45625</v>
      </c>
      <c r="F9472" s="51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9034</v>
      </c>
      <c r="D9473" t="s">
        <v>9035</v>
      </c>
      <c r="E9473" s="32">
        <f t="shared" si="441"/>
        <v>45625</v>
      </c>
      <c r="F9473" s="51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9035</v>
      </c>
      <c r="D9474" t="s">
        <v>9036</v>
      </c>
      <c r="E9474" s="32">
        <f t="shared" si="441"/>
        <v>45626</v>
      </c>
      <c r="F9474" s="51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9036</v>
      </c>
      <c r="D9475" t="s">
        <v>9037</v>
      </c>
      <c r="E9475" s="32">
        <f t="shared" si="441"/>
        <v>45626</v>
      </c>
      <c r="F9475" s="51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9037</v>
      </c>
      <c r="D9476" t="s">
        <v>9038</v>
      </c>
      <c r="E9476" s="32">
        <f t="shared" ref="E9476:E9539" si="444">DATE(MID(C9476,2,4),MID(C9476,7,2),MID(C9476,10,2))</f>
        <v>45626</v>
      </c>
      <c r="F9476" s="51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9038</v>
      </c>
      <c r="D9477" t="s">
        <v>9039</v>
      </c>
      <c r="E9477" s="32">
        <f t="shared" si="444"/>
        <v>45626</v>
      </c>
      <c r="F9477" s="51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9039</v>
      </c>
      <c r="D9478" t="s">
        <v>9040</v>
      </c>
      <c r="E9478" s="32">
        <f t="shared" si="444"/>
        <v>45626</v>
      </c>
      <c r="F9478" s="51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9040</v>
      </c>
      <c r="D9479" t="s">
        <v>9041</v>
      </c>
      <c r="E9479" s="32">
        <f t="shared" si="444"/>
        <v>45626</v>
      </c>
      <c r="F9479" s="51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9041</v>
      </c>
      <c r="D9480" t="s">
        <v>9042</v>
      </c>
      <c r="E9480" s="32">
        <f t="shared" si="444"/>
        <v>45626</v>
      </c>
      <c r="F9480" s="51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9042</v>
      </c>
      <c r="D9481" t="s">
        <v>9043</v>
      </c>
      <c r="E9481" s="32">
        <f t="shared" si="444"/>
        <v>45626</v>
      </c>
      <c r="F9481" s="51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9043</v>
      </c>
      <c r="D9482" t="s">
        <v>9044</v>
      </c>
      <c r="E9482" s="32">
        <f t="shared" si="444"/>
        <v>45626</v>
      </c>
      <c r="F9482" s="51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9044</v>
      </c>
      <c r="D9483" t="s">
        <v>9045</v>
      </c>
      <c r="E9483" s="32">
        <f t="shared" si="444"/>
        <v>45626</v>
      </c>
      <c r="F9483" s="51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9045</v>
      </c>
      <c r="D9484" t="s">
        <v>9046</v>
      </c>
      <c r="E9484" s="32">
        <f t="shared" si="444"/>
        <v>45626</v>
      </c>
      <c r="F9484" s="51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9046</v>
      </c>
      <c r="D9485" t="s">
        <v>9047</v>
      </c>
      <c r="E9485" s="32">
        <f t="shared" si="444"/>
        <v>45626</v>
      </c>
      <c r="F9485" s="51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9047</v>
      </c>
      <c r="D9486" t="s">
        <v>9048</v>
      </c>
      <c r="E9486" s="32">
        <f t="shared" si="444"/>
        <v>45626</v>
      </c>
      <c r="F9486" s="51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9048</v>
      </c>
      <c r="D9487" t="s">
        <v>9049</v>
      </c>
      <c r="E9487" s="32">
        <f t="shared" si="444"/>
        <v>45626</v>
      </c>
      <c r="F9487" s="51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9049</v>
      </c>
      <c r="D9488" t="s">
        <v>9050</v>
      </c>
      <c r="E9488" s="32">
        <f t="shared" si="444"/>
        <v>45626</v>
      </c>
      <c r="F9488" s="51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9050</v>
      </c>
      <c r="D9489" t="s">
        <v>11238</v>
      </c>
      <c r="E9489" s="32">
        <f t="shared" si="444"/>
        <v>45626</v>
      </c>
      <c r="F9489" s="51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11238</v>
      </c>
      <c r="D9490" t="s">
        <v>11239</v>
      </c>
      <c r="E9490" s="32">
        <f t="shared" si="444"/>
        <v>45626</v>
      </c>
      <c r="F9490" s="51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11239</v>
      </c>
      <c r="D9491" t="s">
        <v>11240</v>
      </c>
      <c r="E9491" s="32">
        <f t="shared" si="444"/>
        <v>45626</v>
      </c>
      <c r="F9491" s="51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11240</v>
      </c>
      <c r="D9492" t="s">
        <v>11241</v>
      </c>
      <c r="E9492" s="32">
        <f t="shared" si="444"/>
        <v>45626</v>
      </c>
      <c r="F9492" s="51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11241</v>
      </c>
      <c r="D9493" t="s">
        <v>11242</v>
      </c>
      <c r="E9493" s="32">
        <f t="shared" si="444"/>
        <v>45626</v>
      </c>
      <c r="F9493" s="51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11242</v>
      </c>
      <c r="D9494" t="s">
        <v>11243</v>
      </c>
      <c r="E9494" s="32">
        <f t="shared" si="444"/>
        <v>45626</v>
      </c>
      <c r="F9494" s="51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11243</v>
      </c>
      <c r="D9495" t="s">
        <v>11244</v>
      </c>
      <c r="E9495" s="32">
        <f t="shared" si="444"/>
        <v>45626</v>
      </c>
      <c r="F9495" s="51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11244</v>
      </c>
      <c r="D9496" t="s">
        <v>11245</v>
      </c>
      <c r="E9496" s="32">
        <f t="shared" si="444"/>
        <v>45626</v>
      </c>
      <c r="F9496" s="51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11245</v>
      </c>
      <c r="D9497" t="s">
        <v>11246</v>
      </c>
      <c r="E9497" s="32">
        <f t="shared" si="444"/>
        <v>45626</v>
      </c>
      <c r="F9497" s="51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11246</v>
      </c>
      <c r="D9498" t="s">
        <v>11247</v>
      </c>
      <c r="E9498" s="32">
        <f t="shared" si="444"/>
        <v>45626</v>
      </c>
      <c r="F9498" s="51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11247</v>
      </c>
      <c r="D9499" t="s">
        <v>11248</v>
      </c>
      <c r="E9499" s="32">
        <f t="shared" si="444"/>
        <v>45626</v>
      </c>
      <c r="F9499" s="51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11248</v>
      </c>
      <c r="D9500" t="s">
        <v>11249</v>
      </c>
      <c r="E9500" s="32">
        <f t="shared" si="444"/>
        <v>45626</v>
      </c>
      <c r="F9500" s="51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11249</v>
      </c>
      <c r="D9501" t="s">
        <v>11250</v>
      </c>
      <c r="E9501" s="32">
        <f t="shared" si="444"/>
        <v>45626</v>
      </c>
      <c r="F9501" s="51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11250</v>
      </c>
      <c r="D9502" t="s">
        <v>11251</v>
      </c>
      <c r="E9502" s="32">
        <f t="shared" si="444"/>
        <v>45626</v>
      </c>
      <c r="F9502" s="51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11251</v>
      </c>
      <c r="D9503" t="s">
        <v>11252</v>
      </c>
      <c r="E9503" s="32">
        <f t="shared" si="444"/>
        <v>45626</v>
      </c>
      <c r="F9503" s="51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11252</v>
      </c>
      <c r="D9504" t="s">
        <v>11253</v>
      </c>
      <c r="E9504" s="32">
        <f t="shared" si="444"/>
        <v>45626</v>
      </c>
      <c r="F9504" s="51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11253</v>
      </c>
      <c r="D9505" t="s">
        <v>11254</v>
      </c>
      <c r="E9505" s="32">
        <f t="shared" si="444"/>
        <v>45626</v>
      </c>
      <c r="F9505" s="51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11254</v>
      </c>
      <c r="D9506" t="s">
        <v>11255</v>
      </c>
      <c r="E9506" s="32">
        <f t="shared" si="444"/>
        <v>45626</v>
      </c>
      <c r="F9506" s="51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11255</v>
      </c>
      <c r="D9507" t="s">
        <v>11256</v>
      </c>
      <c r="E9507" s="32">
        <f t="shared" si="444"/>
        <v>45626</v>
      </c>
      <c r="F9507" s="51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11256</v>
      </c>
      <c r="D9508" t="s">
        <v>11257</v>
      </c>
      <c r="E9508" s="32">
        <f t="shared" si="444"/>
        <v>45626</v>
      </c>
      <c r="F9508" s="51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11257</v>
      </c>
      <c r="D9509" t="s">
        <v>11258</v>
      </c>
      <c r="E9509" s="32">
        <f t="shared" si="444"/>
        <v>45626</v>
      </c>
      <c r="F9509" s="51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11258</v>
      </c>
      <c r="D9510" t="s">
        <v>11259</v>
      </c>
      <c r="E9510" s="32">
        <f t="shared" si="444"/>
        <v>45626</v>
      </c>
      <c r="F9510" s="51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11259</v>
      </c>
      <c r="D9511" t="s">
        <v>11260</v>
      </c>
      <c r="E9511" s="32">
        <f t="shared" si="444"/>
        <v>45626</v>
      </c>
      <c r="F9511" s="51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11260</v>
      </c>
      <c r="D9512" t="s">
        <v>11261</v>
      </c>
      <c r="E9512" s="32">
        <f t="shared" si="444"/>
        <v>45626</v>
      </c>
      <c r="F9512" s="51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11261</v>
      </c>
      <c r="D9513" t="s">
        <v>11262</v>
      </c>
      <c r="E9513" s="32">
        <f t="shared" si="444"/>
        <v>45626</v>
      </c>
      <c r="F9513" s="51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11262</v>
      </c>
      <c r="D9514" t="s">
        <v>11263</v>
      </c>
      <c r="E9514" s="32">
        <f t="shared" si="444"/>
        <v>45626</v>
      </c>
      <c r="F9514" s="51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11263</v>
      </c>
      <c r="D9515" t="s">
        <v>11264</v>
      </c>
      <c r="E9515" s="32">
        <f t="shared" si="444"/>
        <v>45626</v>
      </c>
      <c r="F9515" s="51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11264</v>
      </c>
      <c r="D9516" t="s">
        <v>11265</v>
      </c>
      <c r="E9516" s="32">
        <f t="shared" si="444"/>
        <v>45626</v>
      </c>
      <c r="F9516" s="51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11265</v>
      </c>
      <c r="D9517" t="s">
        <v>11266</v>
      </c>
      <c r="E9517" s="32">
        <f t="shared" si="444"/>
        <v>45626</v>
      </c>
      <c r="F9517" s="51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11266</v>
      </c>
      <c r="D9518" t="s">
        <v>11267</v>
      </c>
      <c r="E9518" s="32">
        <f t="shared" si="444"/>
        <v>45626</v>
      </c>
      <c r="F9518" s="51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11267</v>
      </c>
      <c r="D9519" t="s">
        <v>11268</v>
      </c>
      <c r="E9519" s="32">
        <f t="shared" si="444"/>
        <v>45626</v>
      </c>
      <c r="F9519" s="51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11268</v>
      </c>
      <c r="D9520" t="s">
        <v>11269</v>
      </c>
      <c r="E9520" s="32">
        <f t="shared" si="444"/>
        <v>45626</v>
      </c>
      <c r="F9520" s="51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11269</v>
      </c>
      <c r="D9521" t="s">
        <v>11270</v>
      </c>
      <c r="E9521" s="32">
        <f t="shared" si="444"/>
        <v>45626</v>
      </c>
      <c r="F9521" s="51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11270</v>
      </c>
      <c r="D9522" t="s">
        <v>11271</v>
      </c>
      <c r="E9522" s="32">
        <f t="shared" si="444"/>
        <v>45627</v>
      </c>
      <c r="F9522" s="51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11271</v>
      </c>
      <c r="D9523" t="s">
        <v>11272</v>
      </c>
      <c r="E9523" s="32">
        <f t="shared" si="444"/>
        <v>45627</v>
      </c>
      <c r="F9523" s="51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11272</v>
      </c>
      <c r="D9524" t="s">
        <v>11273</v>
      </c>
      <c r="E9524" s="32">
        <f t="shared" si="444"/>
        <v>45627</v>
      </c>
      <c r="F9524" s="51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11273</v>
      </c>
      <c r="D9525" t="s">
        <v>11274</v>
      </c>
      <c r="E9525" s="32">
        <f t="shared" si="444"/>
        <v>45627</v>
      </c>
      <c r="F9525" s="51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11274</v>
      </c>
      <c r="D9526" t="s">
        <v>11275</v>
      </c>
      <c r="E9526" s="32">
        <f t="shared" si="444"/>
        <v>45627</v>
      </c>
      <c r="F9526" s="51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11275</v>
      </c>
      <c r="D9527" t="s">
        <v>11276</v>
      </c>
      <c r="E9527" s="32">
        <f t="shared" si="444"/>
        <v>45627</v>
      </c>
      <c r="F9527" s="51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11276</v>
      </c>
      <c r="D9528" t="s">
        <v>11277</v>
      </c>
      <c r="E9528" s="32">
        <f t="shared" si="444"/>
        <v>45627</v>
      </c>
      <c r="F9528" s="51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11277</v>
      </c>
      <c r="D9529" t="s">
        <v>11278</v>
      </c>
      <c r="E9529" s="32">
        <f t="shared" si="444"/>
        <v>45627</v>
      </c>
      <c r="F9529" s="51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11278</v>
      </c>
      <c r="D9530" t="s">
        <v>11279</v>
      </c>
      <c r="E9530" s="32">
        <f t="shared" si="444"/>
        <v>45627</v>
      </c>
      <c r="F9530" s="51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11279</v>
      </c>
      <c r="D9531" t="s">
        <v>11280</v>
      </c>
      <c r="E9531" s="32">
        <f t="shared" si="444"/>
        <v>45627</v>
      </c>
      <c r="F9531" s="51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11280</v>
      </c>
      <c r="D9532" t="s">
        <v>11281</v>
      </c>
      <c r="E9532" s="32">
        <f t="shared" si="444"/>
        <v>45627</v>
      </c>
      <c r="F9532" s="51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11281</v>
      </c>
      <c r="D9533" t="s">
        <v>11282</v>
      </c>
      <c r="E9533" s="32">
        <f t="shared" si="444"/>
        <v>45627</v>
      </c>
      <c r="F9533" s="51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11282</v>
      </c>
      <c r="D9534" t="s">
        <v>11283</v>
      </c>
      <c r="E9534" s="32">
        <f t="shared" si="444"/>
        <v>45627</v>
      </c>
      <c r="F9534" s="51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11283</v>
      </c>
      <c r="D9535" t="s">
        <v>11284</v>
      </c>
      <c r="E9535" s="32">
        <f t="shared" si="444"/>
        <v>45627</v>
      </c>
      <c r="F9535" s="51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11284</v>
      </c>
      <c r="D9536" t="s">
        <v>11285</v>
      </c>
      <c r="E9536" s="32">
        <f t="shared" si="444"/>
        <v>45627</v>
      </c>
      <c r="F9536" s="51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11285</v>
      </c>
      <c r="D9537" t="s">
        <v>11286</v>
      </c>
      <c r="E9537" s="32">
        <f t="shared" si="444"/>
        <v>45627</v>
      </c>
      <c r="F9537" s="51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11286</v>
      </c>
      <c r="D9538" t="s">
        <v>11287</v>
      </c>
      <c r="E9538" s="32">
        <f t="shared" si="444"/>
        <v>45627</v>
      </c>
      <c r="F9538" s="51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11287</v>
      </c>
      <c r="D9539" t="s">
        <v>11288</v>
      </c>
      <c r="E9539" s="32">
        <f t="shared" si="444"/>
        <v>45627</v>
      </c>
      <c r="F9539" s="51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11288</v>
      </c>
      <c r="D9540" t="s">
        <v>11289</v>
      </c>
      <c r="E9540" s="32">
        <f t="shared" ref="E9540:E9603" si="447">DATE(MID(C9540,2,4),MID(C9540,7,2),MID(C9540,10,2))</f>
        <v>45627</v>
      </c>
      <c r="F9540" s="51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11289</v>
      </c>
      <c r="D9541" t="s">
        <v>11290</v>
      </c>
      <c r="E9541" s="32">
        <f t="shared" si="447"/>
        <v>45627</v>
      </c>
      <c r="F9541" s="51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11290</v>
      </c>
      <c r="D9542" t="s">
        <v>11291</v>
      </c>
      <c r="E9542" s="32">
        <f t="shared" si="447"/>
        <v>45627</v>
      </c>
      <c r="F9542" s="51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11291</v>
      </c>
      <c r="D9543" t="s">
        <v>11292</v>
      </c>
      <c r="E9543" s="32">
        <f t="shared" si="447"/>
        <v>45627</v>
      </c>
      <c r="F9543" s="51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11292</v>
      </c>
      <c r="D9544" t="s">
        <v>11293</v>
      </c>
      <c r="E9544" s="32">
        <f t="shared" si="447"/>
        <v>45627</v>
      </c>
      <c r="F9544" s="51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11293</v>
      </c>
      <c r="D9545" t="s">
        <v>11294</v>
      </c>
      <c r="E9545" s="32">
        <f t="shared" si="447"/>
        <v>45627</v>
      </c>
      <c r="F9545" s="51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11294</v>
      </c>
      <c r="D9546" t="s">
        <v>11295</v>
      </c>
      <c r="E9546" s="32">
        <f t="shared" si="447"/>
        <v>45627</v>
      </c>
      <c r="F9546" s="51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11295</v>
      </c>
      <c r="D9547" t="s">
        <v>11296</v>
      </c>
      <c r="E9547" s="32">
        <f t="shared" si="447"/>
        <v>45627</v>
      </c>
      <c r="F9547" s="51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11296</v>
      </c>
      <c r="D9548" t="s">
        <v>11297</v>
      </c>
      <c r="E9548" s="32">
        <f t="shared" si="447"/>
        <v>45627</v>
      </c>
      <c r="F9548" s="51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11297</v>
      </c>
      <c r="D9549" t="s">
        <v>11298</v>
      </c>
      <c r="E9549" s="32">
        <f t="shared" si="447"/>
        <v>45627</v>
      </c>
      <c r="F9549" s="51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11298</v>
      </c>
      <c r="D9550" t="s">
        <v>11299</v>
      </c>
      <c r="E9550" s="32">
        <f t="shared" si="447"/>
        <v>45627</v>
      </c>
      <c r="F9550" s="51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11299</v>
      </c>
      <c r="D9551" t="s">
        <v>11300</v>
      </c>
      <c r="E9551" s="32">
        <f t="shared" si="447"/>
        <v>45627</v>
      </c>
      <c r="F9551" s="51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11300</v>
      </c>
      <c r="D9552" t="s">
        <v>11301</v>
      </c>
      <c r="E9552" s="32">
        <f t="shared" si="447"/>
        <v>45627</v>
      </c>
      <c r="F9552" s="51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11301</v>
      </c>
      <c r="D9553" t="s">
        <v>11302</v>
      </c>
      <c r="E9553" s="32">
        <f t="shared" si="447"/>
        <v>45627</v>
      </c>
      <c r="F9553" s="51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11302</v>
      </c>
      <c r="D9554" t="s">
        <v>11303</v>
      </c>
      <c r="E9554" s="32">
        <f t="shared" si="447"/>
        <v>45627</v>
      </c>
      <c r="F9554" s="51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11303</v>
      </c>
      <c r="D9555" t="s">
        <v>11304</v>
      </c>
      <c r="E9555" s="32">
        <f t="shared" si="447"/>
        <v>45627</v>
      </c>
      <c r="F9555" s="51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11304</v>
      </c>
      <c r="D9556" t="s">
        <v>11305</v>
      </c>
      <c r="E9556" s="32">
        <f t="shared" si="447"/>
        <v>45627</v>
      </c>
      <c r="F9556" s="51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11305</v>
      </c>
      <c r="D9557" t="s">
        <v>11306</v>
      </c>
      <c r="E9557" s="32">
        <f t="shared" si="447"/>
        <v>45627</v>
      </c>
      <c r="F9557" s="51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11306</v>
      </c>
      <c r="D9558" t="s">
        <v>11307</v>
      </c>
      <c r="E9558" s="32">
        <f t="shared" si="447"/>
        <v>45627</v>
      </c>
      <c r="F9558" s="51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11307</v>
      </c>
      <c r="D9559" t="s">
        <v>11308</v>
      </c>
      <c r="E9559" s="32">
        <f t="shared" si="447"/>
        <v>45627</v>
      </c>
      <c r="F9559" s="51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11308</v>
      </c>
      <c r="D9560" t="s">
        <v>11309</v>
      </c>
      <c r="E9560" s="32">
        <f t="shared" si="447"/>
        <v>45627</v>
      </c>
      <c r="F9560" s="51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11309</v>
      </c>
      <c r="D9561" t="s">
        <v>11310</v>
      </c>
      <c r="E9561" s="32">
        <f t="shared" si="447"/>
        <v>45627</v>
      </c>
      <c r="F9561" s="51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11310</v>
      </c>
      <c r="D9562" t="s">
        <v>11311</v>
      </c>
      <c r="E9562" s="32">
        <f t="shared" si="447"/>
        <v>45627</v>
      </c>
      <c r="F9562" s="51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11311</v>
      </c>
      <c r="D9563" t="s">
        <v>11312</v>
      </c>
      <c r="E9563" s="32">
        <f t="shared" si="447"/>
        <v>45627</v>
      </c>
      <c r="F9563" s="51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11312</v>
      </c>
      <c r="D9564" t="s">
        <v>11313</v>
      </c>
      <c r="E9564" s="32">
        <f t="shared" si="447"/>
        <v>45627</v>
      </c>
      <c r="F9564" s="51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11313</v>
      </c>
      <c r="D9565" t="s">
        <v>11314</v>
      </c>
      <c r="E9565" s="32">
        <f t="shared" si="447"/>
        <v>45627</v>
      </c>
      <c r="F9565" s="51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11314</v>
      </c>
      <c r="D9566" t="s">
        <v>11315</v>
      </c>
      <c r="E9566" s="32">
        <f t="shared" si="447"/>
        <v>45627</v>
      </c>
      <c r="F9566" s="51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11315</v>
      </c>
      <c r="D9567" t="s">
        <v>11316</v>
      </c>
      <c r="E9567" s="32">
        <f t="shared" si="447"/>
        <v>45627</v>
      </c>
      <c r="F9567" s="51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11316</v>
      </c>
      <c r="D9568" t="s">
        <v>11317</v>
      </c>
      <c r="E9568" s="32">
        <f t="shared" si="447"/>
        <v>45627</v>
      </c>
      <c r="F9568" s="51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11317</v>
      </c>
      <c r="D9569" t="s">
        <v>11318</v>
      </c>
      <c r="E9569" s="32">
        <f t="shared" si="447"/>
        <v>45627</v>
      </c>
      <c r="F9569" s="51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11318</v>
      </c>
      <c r="D9570" t="s">
        <v>11319</v>
      </c>
      <c r="E9570" s="32">
        <f t="shared" si="447"/>
        <v>45628</v>
      </c>
      <c r="F9570" s="51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11319</v>
      </c>
      <c r="D9571" t="s">
        <v>11320</v>
      </c>
      <c r="E9571" s="32">
        <f t="shared" si="447"/>
        <v>45628</v>
      </c>
      <c r="F9571" s="51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11320</v>
      </c>
      <c r="D9572" t="s">
        <v>11321</v>
      </c>
      <c r="E9572" s="32">
        <f t="shared" si="447"/>
        <v>45628</v>
      </c>
      <c r="F9572" s="51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11321</v>
      </c>
      <c r="D9573" t="s">
        <v>11322</v>
      </c>
      <c r="E9573" s="32">
        <f t="shared" si="447"/>
        <v>45628</v>
      </c>
      <c r="F9573" s="51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11322</v>
      </c>
      <c r="D9574" t="s">
        <v>11323</v>
      </c>
      <c r="E9574" s="32">
        <f t="shared" si="447"/>
        <v>45628</v>
      </c>
      <c r="F9574" s="51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11323</v>
      </c>
      <c r="D9575" t="s">
        <v>11324</v>
      </c>
      <c r="E9575" s="32">
        <f t="shared" si="447"/>
        <v>45628</v>
      </c>
      <c r="F9575" s="51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11324</v>
      </c>
      <c r="D9576" t="s">
        <v>11325</v>
      </c>
      <c r="E9576" s="32">
        <f t="shared" si="447"/>
        <v>45628</v>
      </c>
      <c r="F9576" s="51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11325</v>
      </c>
      <c r="D9577" t="s">
        <v>11326</v>
      </c>
      <c r="E9577" s="32">
        <f t="shared" si="447"/>
        <v>45628</v>
      </c>
      <c r="F9577" s="51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11326</v>
      </c>
      <c r="D9578" t="s">
        <v>11327</v>
      </c>
      <c r="E9578" s="32">
        <f t="shared" si="447"/>
        <v>45628</v>
      </c>
      <c r="F9578" s="51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11327</v>
      </c>
      <c r="D9579" t="s">
        <v>11328</v>
      </c>
      <c r="E9579" s="32">
        <f t="shared" si="447"/>
        <v>45628</v>
      </c>
      <c r="F9579" s="51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11328</v>
      </c>
      <c r="D9580" t="s">
        <v>11329</v>
      </c>
      <c r="E9580" s="32">
        <f t="shared" si="447"/>
        <v>45628</v>
      </c>
      <c r="F9580" s="51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11329</v>
      </c>
      <c r="D9581" t="s">
        <v>11330</v>
      </c>
      <c r="E9581" s="32">
        <f t="shared" si="447"/>
        <v>45628</v>
      </c>
      <c r="F9581" s="51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11330</v>
      </c>
      <c r="D9582" t="s">
        <v>11331</v>
      </c>
      <c r="E9582" s="32">
        <f t="shared" si="447"/>
        <v>45628</v>
      </c>
      <c r="F9582" s="51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11331</v>
      </c>
      <c r="D9583" t="s">
        <v>11332</v>
      </c>
      <c r="E9583" s="32">
        <f t="shared" si="447"/>
        <v>45628</v>
      </c>
      <c r="F9583" s="51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11332</v>
      </c>
      <c r="D9584" t="s">
        <v>11333</v>
      </c>
      <c r="E9584" s="32">
        <f t="shared" si="447"/>
        <v>45628</v>
      </c>
      <c r="F9584" s="51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11333</v>
      </c>
      <c r="D9585" t="s">
        <v>11334</v>
      </c>
      <c r="E9585" s="32">
        <f t="shared" si="447"/>
        <v>45628</v>
      </c>
      <c r="F9585" s="51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11334</v>
      </c>
      <c r="D9586" t="s">
        <v>11335</v>
      </c>
      <c r="E9586" s="32">
        <f t="shared" si="447"/>
        <v>45628</v>
      </c>
      <c r="F9586" s="51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11335</v>
      </c>
      <c r="D9587" t="s">
        <v>11336</v>
      </c>
      <c r="E9587" s="32">
        <f t="shared" si="447"/>
        <v>45628</v>
      </c>
      <c r="F9587" s="51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11336</v>
      </c>
      <c r="D9588" t="s">
        <v>11337</v>
      </c>
      <c r="E9588" s="32">
        <f t="shared" si="447"/>
        <v>45628</v>
      </c>
      <c r="F9588" s="51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11337</v>
      </c>
      <c r="D9589" t="s">
        <v>11338</v>
      </c>
      <c r="E9589" s="32">
        <f t="shared" si="447"/>
        <v>45628</v>
      </c>
      <c r="F9589" s="51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11338</v>
      </c>
      <c r="D9590" t="s">
        <v>11339</v>
      </c>
      <c r="E9590" s="32">
        <f t="shared" si="447"/>
        <v>45628</v>
      </c>
      <c r="F9590" s="51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11339</v>
      </c>
      <c r="D9591" t="s">
        <v>11340</v>
      </c>
      <c r="E9591" s="32">
        <f t="shared" si="447"/>
        <v>45628</v>
      </c>
      <c r="F9591" s="51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11340</v>
      </c>
      <c r="D9592" t="s">
        <v>11341</v>
      </c>
      <c r="E9592" s="32">
        <f t="shared" si="447"/>
        <v>45628</v>
      </c>
      <c r="F9592" s="51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11341</v>
      </c>
      <c r="D9593" t="s">
        <v>11342</v>
      </c>
      <c r="E9593" s="32">
        <f t="shared" si="447"/>
        <v>45628</v>
      </c>
      <c r="F9593" s="51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11342</v>
      </c>
      <c r="D9594" t="s">
        <v>11343</v>
      </c>
      <c r="E9594" s="32">
        <f t="shared" si="447"/>
        <v>45628</v>
      </c>
      <c r="F9594" s="51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11343</v>
      </c>
      <c r="D9595" t="s">
        <v>11344</v>
      </c>
      <c r="E9595" s="32">
        <f t="shared" si="447"/>
        <v>45628</v>
      </c>
      <c r="F9595" s="51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11344</v>
      </c>
      <c r="D9596" t="s">
        <v>11345</v>
      </c>
      <c r="E9596" s="32">
        <f t="shared" si="447"/>
        <v>45628</v>
      </c>
      <c r="F9596" s="51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11345</v>
      </c>
      <c r="D9597" t="s">
        <v>11346</v>
      </c>
      <c r="E9597" s="32">
        <f t="shared" si="447"/>
        <v>45628</v>
      </c>
      <c r="F9597" s="51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11346</v>
      </c>
      <c r="D9598" t="s">
        <v>11347</v>
      </c>
      <c r="E9598" s="32">
        <f t="shared" si="447"/>
        <v>45628</v>
      </c>
      <c r="F9598" s="51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11347</v>
      </c>
      <c r="D9599" t="s">
        <v>11348</v>
      </c>
      <c r="E9599" s="32">
        <f t="shared" si="447"/>
        <v>45628</v>
      </c>
      <c r="F9599" s="51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11348</v>
      </c>
      <c r="D9600" t="s">
        <v>11349</v>
      </c>
      <c r="E9600" s="32">
        <f t="shared" si="447"/>
        <v>45628</v>
      </c>
      <c r="F9600" s="51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11349</v>
      </c>
      <c r="D9601" t="s">
        <v>11350</v>
      </c>
      <c r="E9601" s="32">
        <f t="shared" si="447"/>
        <v>45628</v>
      </c>
      <c r="F9601" s="51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11350</v>
      </c>
      <c r="D9602" t="s">
        <v>11351</v>
      </c>
      <c r="E9602" s="32">
        <f t="shared" si="447"/>
        <v>45628</v>
      </c>
      <c r="F9602" s="51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11351</v>
      </c>
      <c r="D9603" t="s">
        <v>11352</v>
      </c>
      <c r="E9603" s="32">
        <f t="shared" si="447"/>
        <v>45628</v>
      </c>
      <c r="F9603" s="51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11352</v>
      </c>
      <c r="D9604" t="s">
        <v>11353</v>
      </c>
      <c r="E9604" s="32">
        <f t="shared" ref="E9604:E9667" si="450">DATE(MID(C9604,2,4),MID(C9604,7,2),MID(C9604,10,2))</f>
        <v>45628</v>
      </c>
      <c r="F9604" s="51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11353</v>
      </c>
      <c r="D9605" t="s">
        <v>11354</v>
      </c>
      <c r="E9605" s="32">
        <f t="shared" si="450"/>
        <v>45628</v>
      </c>
      <c r="F9605" s="51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11354</v>
      </c>
      <c r="D9606" t="s">
        <v>11355</v>
      </c>
      <c r="E9606" s="32">
        <f t="shared" si="450"/>
        <v>45628</v>
      </c>
      <c r="F9606" s="51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11355</v>
      </c>
      <c r="D9607" t="s">
        <v>11356</v>
      </c>
      <c r="E9607" s="32">
        <f t="shared" si="450"/>
        <v>45628</v>
      </c>
      <c r="F9607" s="51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11356</v>
      </c>
      <c r="D9608" t="s">
        <v>11357</v>
      </c>
      <c r="E9608" s="32">
        <f t="shared" si="450"/>
        <v>45628</v>
      </c>
      <c r="F9608" s="51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11357</v>
      </c>
      <c r="D9609" t="s">
        <v>11358</v>
      </c>
      <c r="E9609" s="32">
        <f t="shared" si="450"/>
        <v>45628</v>
      </c>
      <c r="F9609" s="51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11358</v>
      </c>
      <c r="D9610" t="s">
        <v>11359</v>
      </c>
      <c r="E9610" s="32">
        <f t="shared" si="450"/>
        <v>45628</v>
      </c>
      <c r="F9610" s="51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11359</v>
      </c>
      <c r="D9611" t="s">
        <v>11360</v>
      </c>
      <c r="E9611" s="32">
        <f t="shared" si="450"/>
        <v>45628</v>
      </c>
      <c r="F9611" s="51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11360</v>
      </c>
      <c r="D9612" t="s">
        <v>11361</v>
      </c>
      <c r="E9612" s="32">
        <f t="shared" si="450"/>
        <v>45628</v>
      </c>
      <c r="F9612" s="51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11361</v>
      </c>
      <c r="D9613" t="s">
        <v>11362</v>
      </c>
      <c r="E9613" s="32">
        <f t="shared" si="450"/>
        <v>45628</v>
      </c>
      <c r="F9613" s="51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11362</v>
      </c>
      <c r="D9614" t="s">
        <v>11363</v>
      </c>
      <c r="E9614" s="32">
        <f t="shared" si="450"/>
        <v>45628</v>
      </c>
      <c r="F9614" s="51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11363</v>
      </c>
      <c r="D9615" t="s">
        <v>11364</v>
      </c>
      <c r="E9615" s="32">
        <f t="shared" si="450"/>
        <v>45628</v>
      </c>
      <c r="F9615" s="51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11364</v>
      </c>
      <c r="D9616" t="s">
        <v>11365</v>
      </c>
      <c r="E9616" s="32">
        <f t="shared" si="450"/>
        <v>45628</v>
      </c>
      <c r="F9616" s="51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11365</v>
      </c>
      <c r="D9617" t="s">
        <v>9051</v>
      </c>
      <c r="E9617" s="32">
        <f t="shared" si="450"/>
        <v>45628</v>
      </c>
      <c r="F9617" s="51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9051</v>
      </c>
      <c r="D9618" t="s">
        <v>9052</v>
      </c>
      <c r="E9618" s="32">
        <f t="shared" si="450"/>
        <v>45629</v>
      </c>
      <c r="F9618" s="51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9052</v>
      </c>
      <c r="D9619" t="s">
        <v>9053</v>
      </c>
      <c r="E9619" s="32">
        <f t="shared" si="450"/>
        <v>45629</v>
      </c>
      <c r="F9619" s="51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9053</v>
      </c>
      <c r="D9620" t="s">
        <v>9054</v>
      </c>
      <c r="E9620" s="32">
        <f t="shared" si="450"/>
        <v>45629</v>
      </c>
      <c r="F9620" s="51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9054</v>
      </c>
      <c r="D9621" t="s">
        <v>9055</v>
      </c>
      <c r="E9621" s="32">
        <f t="shared" si="450"/>
        <v>45629</v>
      </c>
      <c r="F9621" s="51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9055</v>
      </c>
      <c r="D9622" t="s">
        <v>9056</v>
      </c>
      <c r="E9622" s="32">
        <f t="shared" si="450"/>
        <v>45629</v>
      </c>
      <c r="F9622" s="51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9056</v>
      </c>
      <c r="D9623" t="s">
        <v>9057</v>
      </c>
      <c r="E9623" s="32">
        <f t="shared" si="450"/>
        <v>45629</v>
      </c>
      <c r="F9623" s="51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9057</v>
      </c>
      <c r="D9624" t="s">
        <v>9058</v>
      </c>
      <c r="E9624" s="32">
        <f t="shared" si="450"/>
        <v>45629</v>
      </c>
      <c r="F9624" s="51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9058</v>
      </c>
      <c r="D9625" t="s">
        <v>9059</v>
      </c>
      <c r="E9625" s="32">
        <f t="shared" si="450"/>
        <v>45629</v>
      </c>
      <c r="F9625" s="51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9059</v>
      </c>
      <c r="D9626" t="s">
        <v>9060</v>
      </c>
      <c r="E9626" s="32">
        <f t="shared" si="450"/>
        <v>45629</v>
      </c>
      <c r="F9626" s="51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9060</v>
      </c>
      <c r="D9627" t="s">
        <v>9061</v>
      </c>
      <c r="E9627" s="32">
        <f t="shared" si="450"/>
        <v>45629</v>
      </c>
      <c r="F9627" s="51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9061</v>
      </c>
      <c r="D9628" t="s">
        <v>9062</v>
      </c>
      <c r="E9628" s="32">
        <f t="shared" si="450"/>
        <v>45629</v>
      </c>
      <c r="F9628" s="51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9062</v>
      </c>
      <c r="D9629" t="s">
        <v>9063</v>
      </c>
      <c r="E9629" s="32">
        <f t="shared" si="450"/>
        <v>45629</v>
      </c>
      <c r="F9629" s="51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9063</v>
      </c>
      <c r="D9630" t="s">
        <v>9064</v>
      </c>
      <c r="E9630" s="32">
        <f t="shared" si="450"/>
        <v>45629</v>
      </c>
      <c r="F9630" s="51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9064</v>
      </c>
      <c r="D9631" t="s">
        <v>9065</v>
      </c>
      <c r="E9631" s="32">
        <f t="shared" si="450"/>
        <v>45629</v>
      </c>
      <c r="F9631" s="51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9065</v>
      </c>
      <c r="D9632" t="s">
        <v>9066</v>
      </c>
      <c r="E9632" s="32">
        <f t="shared" si="450"/>
        <v>45629</v>
      </c>
      <c r="F9632" s="51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9066</v>
      </c>
      <c r="D9633" t="s">
        <v>9067</v>
      </c>
      <c r="E9633" s="32">
        <f t="shared" si="450"/>
        <v>45629</v>
      </c>
      <c r="F9633" s="51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9067</v>
      </c>
      <c r="D9634" t="s">
        <v>9068</v>
      </c>
      <c r="E9634" s="32">
        <f t="shared" si="450"/>
        <v>45629</v>
      </c>
      <c r="F9634" s="51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9068</v>
      </c>
      <c r="D9635" t="s">
        <v>9069</v>
      </c>
      <c r="E9635" s="32">
        <f t="shared" si="450"/>
        <v>45629</v>
      </c>
      <c r="F9635" s="51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9069</v>
      </c>
      <c r="D9636" t="s">
        <v>9070</v>
      </c>
      <c r="E9636" s="32">
        <f t="shared" si="450"/>
        <v>45629</v>
      </c>
      <c r="F9636" s="51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9070</v>
      </c>
      <c r="D9637" t="s">
        <v>9071</v>
      </c>
      <c r="E9637" s="32">
        <f t="shared" si="450"/>
        <v>45629</v>
      </c>
      <c r="F9637" s="51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9071</v>
      </c>
      <c r="D9638" t="s">
        <v>9072</v>
      </c>
      <c r="E9638" s="32">
        <f t="shared" si="450"/>
        <v>45629</v>
      </c>
      <c r="F9638" s="51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9072</v>
      </c>
      <c r="D9639" t="s">
        <v>9073</v>
      </c>
      <c r="E9639" s="32">
        <f t="shared" si="450"/>
        <v>45629</v>
      </c>
      <c r="F9639" s="51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9073</v>
      </c>
      <c r="D9640" t="s">
        <v>9074</v>
      </c>
      <c r="E9640" s="32">
        <f t="shared" si="450"/>
        <v>45629</v>
      </c>
      <c r="F9640" s="51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9074</v>
      </c>
      <c r="D9641" t="s">
        <v>9075</v>
      </c>
      <c r="E9641" s="32">
        <f t="shared" si="450"/>
        <v>45629</v>
      </c>
      <c r="F9641" s="51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9075</v>
      </c>
      <c r="D9642" t="s">
        <v>9076</v>
      </c>
      <c r="E9642" s="32">
        <f t="shared" si="450"/>
        <v>45629</v>
      </c>
      <c r="F9642" s="51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9076</v>
      </c>
      <c r="D9643" t="s">
        <v>9077</v>
      </c>
      <c r="E9643" s="32">
        <f t="shared" si="450"/>
        <v>45629</v>
      </c>
      <c r="F9643" s="51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9077</v>
      </c>
      <c r="D9644" t="s">
        <v>9078</v>
      </c>
      <c r="E9644" s="32">
        <f t="shared" si="450"/>
        <v>45629</v>
      </c>
      <c r="F9644" s="51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9078</v>
      </c>
      <c r="D9645" t="s">
        <v>9079</v>
      </c>
      <c r="E9645" s="32">
        <f t="shared" si="450"/>
        <v>45629</v>
      </c>
      <c r="F9645" s="51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9079</v>
      </c>
      <c r="D9646" t="s">
        <v>9080</v>
      </c>
      <c r="E9646" s="32">
        <f t="shared" si="450"/>
        <v>45629</v>
      </c>
      <c r="F9646" s="51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9080</v>
      </c>
      <c r="D9647" t="s">
        <v>9081</v>
      </c>
      <c r="E9647" s="32">
        <f t="shared" si="450"/>
        <v>45629</v>
      </c>
      <c r="F9647" s="51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9081</v>
      </c>
      <c r="D9648" t="s">
        <v>9082</v>
      </c>
      <c r="E9648" s="32">
        <f t="shared" si="450"/>
        <v>45629</v>
      </c>
      <c r="F9648" s="51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9082</v>
      </c>
      <c r="D9649" t="s">
        <v>9083</v>
      </c>
      <c r="E9649" s="32">
        <f t="shared" si="450"/>
        <v>45629</v>
      </c>
      <c r="F9649" s="51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9083</v>
      </c>
      <c r="D9650" t="s">
        <v>9084</v>
      </c>
      <c r="E9650" s="32">
        <f t="shared" si="450"/>
        <v>45629</v>
      </c>
      <c r="F9650" s="51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9084</v>
      </c>
      <c r="D9651" t="s">
        <v>9085</v>
      </c>
      <c r="E9651" s="32">
        <f t="shared" si="450"/>
        <v>45629</v>
      </c>
      <c r="F9651" s="51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9085</v>
      </c>
      <c r="D9652" t="s">
        <v>9086</v>
      </c>
      <c r="E9652" s="32">
        <f t="shared" si="450"/>
        <v>45629</v>
      </c>
      <c r="F9652" s="51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9086</v>
      </c>
      <c r="D9653" t="s">
        <v>9087</v>
      </c>
      <c r="E9653" s="32">
        <f t="shared" si="450"/>
        <v>45629</v>
      </c>
      <c r="F9653" s="51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9087</v>
      </c>
      <c r="D9654" t="s">
        <v>9088</v>
      </c>
      <c r="E9654" s="32">
        <f t="shared" si="450"/>
        <v>45629</v>
      </c>
      <c r="F9654" s="51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9088</v>
      </c>
      <c r="D9655" t="s">
        <v>9089</v>
      </c>
      <c r="E9655" s="32">
        <f t="shared" si="450"/>
        <v>45629</v>
      </c>
      <c r="F9655" s="51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9089</v>
      </c>
      <c r="D9656" t="s">
        <v>9090</v>
      </c>
      <c r="E9656" s="32">
        <f t="shared" si="450"/>
        <v>45629</v>
      </c>
      <c r="F9656" s="51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9090</v>
      </c>
      <c r="D9657" t="s">
        <v>9091</v>
      </c>
      <c r="E9657" s="32">
        <f t="shared" si="450"/>
        <v>45629</v>
      </c>
      <c r="F9657" s="51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9091</v>
      </c>
      <c r="D9658" t="s">
        <v>9092</v>
      </c>
      <c r="E9658" s="32">
        <f t="shared" si="450"/>
        <v>45629</v>
      </c>
      <c r="F9658" s="51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9092</v>
      </c>
      <c r="D9659" t="s">
        <v>9093</v>
      </c>
      <c r="E9659" s="32">
        <f t="shared" si="450"/>
        <v>45629</v>
      </c>
      <c r="F9659" s="51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9093</v>
      </c>
      <c r="D9660" t="s">
        <v>9094</v>
      </c>
      <c r="E9660" s="32">
        <f t="shared" si="450"/>
        <v>45629</v>
      </c>
      <c r="F9660" s="51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9094</v>
      </c>
      <c r="D9661" t="s">
        <v>9095</v>
      </c>
      <c r="E9661" s="32">
        <f t="shared" si="450"/>
        <v>45629</v>
      </c>
      <c r="F9661" s="51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9095</v>
      </c>
      <c r="D9662" t="s">
        <v>9096</v>
      </c>
      <c r="E9662" s="32">
        <f t="shared" si="450"/>
        <v>45629</v>
      </c>
      <c r="F9662" s="51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9096</v>
      </c>
      <c r="D9663" t="s">
        <v>9097</v>
      </c>
      <c r="E9663" s="32">
        <f t="shared" si="450"/>
        <v>45629</v>
      </c>
      <c r="F9663" s="51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9097</v>
      </c>
      <c r="D9664" t="s">
        <v>9098</v>
      </c>
      <c r="E9664" s="32">
        <f t="shared" si="450"/>
        <v>45629</v>
      </c>
      <c r="F9664" s="51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9098</v>
      </c>
      <c r="D9665" t="s">
        <v>9099</v>
      </c>
      <c r="E9665" s="32">
        <f t="shared" si="450"/>
        <v>45629</v>
      </c>
      <c r="F9665" s="51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9099</v>
      </c>
      <c r="D9666" t="s">
        <v>9100</v>
      </c>
      <c r="E9666" s="32">
        <f t="shared" si="450"/>
        <v>45630</v>
      </c>
      <c r="F9666" s="51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9100</v>
      </c>
      <c r="D9667" t="s">
        <v>9101</v>
      </c>
      <c r="E9667" s="32">
        <f t="shared" si="450"/>
        <v>45630</v>
      </c>
      <c r="F9667" s="51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9101</v>
      </c>
      <c r="D9668" t="s">
        <v>9102</v>
      </c>
      <c r="E9668" s="32">
        <f t="shared" ref="E9668:E9731" si="453">DATE(MID(C9668,2,4),MID(C9668,7,2),MID(C9668,10,2))</f>
        <v>45630</v>
      </c>
      <c r="F9668" s="51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9102</v>
      </c>
      <c r="D9669" t="s">
        <v>9103</v>
      </c>
      <c r="E9669" s="32">
        <f t="shared" si="453"/>
        <v>45630</v>
      </c>
      <c r="F9669" s="51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9103</v>
      </c>
      <c r="D9670" t="s">
        <v>9104</v>
      </c>
      <c r="E9670" s="32">
        <f t="shared" si="453"/>
        <v>45630</v>
      </c>
      <c r="F9670" s="51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9104</v>
      </c>
      <c r="D9671" t="s">
        <v>9105</v>
      </c>
      <c r="E9671" s="32">
        <f t="shared" si="453"/>
        <v>45630</v>
      </c>
      <c r="F9671" s="51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9105</v>
      </c>
      <c r="D9672" t="s">
        <v>9106</v>
      </c>
      <c r="E9672" s="32">
        <f t="shared" si="453"/>
        <v>45630</v>
      </c>
      <c r="F9672" s="51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9106</v>
      </c>
      <c r="D9673" t="s">
        <v>9107</v>
      </c>
      <c r="E9673" s="32">
        <f t="shared" si="453"/>
        <v>45630</v>
      </c>
      <c r="F9673" s="51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9107</v>
      </c>
      <c r="D9674" t="s">
        <v>9108</v>
      </c>
      <c r="E9674" s="32">
        <f t="shared" si="453"/>
        <v>45630</v>
      </c>
      <c r="F9674" s="51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9108</v>
      </c>
      <c r="D9675" t="s">
        <v>9109</v>
      </c>
      <c r="E9675" s="32">
        <f t="shared" si="453"/>
        <v>45630</v>
      </c>
      <c r="F9675" s="51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9109</v>
      </c>
      <c r="D9676" t="s">
        <v>9110</v>
      </c>
      <c r="E9676" s="32">
        <f t="shared" si="453"/>
        <v>45630</v>
      </c>
      <c r="F9676" s="51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9110</v>
      </c>
      <c r="D9677" t="s">
        <v>9111</v>
      </c>
      <c r="E9677" s="32">
        <f t="shared" si="453"/>
        <v>45630</v>
      </c>
      <c r="F9677" s="51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9111</v>
      </c>
      <c r="D9678" t="s">
        <v>9112</v>
      </c>
      <c r="E9678" s="32">
        <f t="shared" si="453"/>
        <v>45630</v>
      </c>
      <c r="F9678" s="51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9112</v>
      </c>
      <c r="D9679" t="s">
        <v>9113</v>
      </c>
      <c r="E9679" s="32">
        <f t="shared" si="453"/>
        <v>45630</v>
      </c>
      <c r="F9679" s="51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9113</v>
      </c>
      <c r="D9680" t="s">
        <v>9114</v>
      </c>
      <c r="E9680" s="32">
        <f t="shared" si="453"/>
        <v>45630</v>
      </c>
      <c r="F9680" s="51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9114</v>
      </c>
      <c r="D9681" t="s">
        <v>9115</v>
      </c>
      <c r="E9681" s="32">
        <f t="shared" si="453"/>
        <v>45630</v>
      </c>
      <c r="F9681" s="51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9115</v>
      </c>
      <c r="D9682" t="s">
        <v>9116</v>
      </c>
      <c r="E9682" s="32">
        <f t="shared" si="453"/>
        <v>45630</v>
      </c>
      <c r="F9682" s="51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9116</v>
      </c>
      <c r="D9683" t="s">
        <v>9117</v>
      </c>
      <c r="E9683" s="32">
        <f t="shared" si="453"/>
        <v>45630</v>
      </c>
      <c r="F9683" s="51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9117</v>
      </c>
      <c r="D9684" t="s">
        <v>9118</v>
      </c>
      <c r="E9684" s="32">
        <f t="shared" si="453"/>
        <v>45630</v>
      </c>
      <c r="F9684" s="51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9118</v>
      </c>
      <c r="D9685" t="s">
        <v>9119</v>
      </c>
      <c r="E9685" s="32">
        <f t="shared" si="453"/>
        <v>45630</v>
      </c>
      <c r="F9685" s="51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9119</v>
      </c>
      <c r="D9686" t="s">
        <v>9120</v>
      </c>
      <c r="E9686" s="32">
        <f t="shared" si="453"/>
        <v>45630</v>
      </c>
      <c r="F9686" s="51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9120</v>
      </c>
      <c r="D9687" t="s">
        <v>9121</v>
      </c>
      <c r="E9687" s="32">
        <f t="shared" si="453"/>
        <v>45630</v>
      </c>
      <c r="F9687" s="51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9121</v>
      </c>
      <c r="D9688" t="s">
        <v>9122</v>
      </c>
      <c r="E9688" s="32">
        <f t="shared" si="453"/>
        <v>45630</v>
      </c>
      <c r="F9688" s="51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9122</v>
      </c>
      <c r="D9689" t="s">
        <v>9123</v>
      </c>
      <c r="E9689" s="32">
        <f t="shared" si="453"/>
        <v>45630</v>
      </c>
      <c r="F9689" s="51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9123</v>
      </c>
      <c r="D9690" t="s">
        <v>9124</v>
      </c>
      <c r="E9690" s="32">
        <f t="shared" si="453"/>
        <v>45630</v>
      </c>
      <c r="F9690" s="51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9124</v>
      </c>
      <c r="D9691" t="s">
        <v>9125</v>
      </c>
      <c r="E9691" s="32">
        <f t="shared" si="453"/>
        <v>45630</v>
      </c>
      <c r="F9691" s="51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9125</v>
      </c>
      <c r="D9692" t="s">
        <v>9126</v>
      </c>
      <c r="E9692" s="32">
        <f t="shared" si="453"/>
        <v>45630</v>
      </c>
      <c r="F9692" s="51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9126</v>
      </c>
      <c r="D9693" t="s">
        <v>9127</v>
      </c>
      <c r="E9693" s="32">
        <f t="shared" si="453"/>
        <v>45630</v>
      </c>
      <c r="F9693" s="51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9127</v>
      </c>
      <c r="D9694" t="s">
        <v>9128</v>
      </c>
      <c r="E9694" s="32">
        <f t="shared" si="453"/>
        <v>45630</v>
      </c>
      <c r="F9694" s="51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9128</v>
      </c>
      <c r="D9695" t="s">
        <v>9129</v>
      </c>
      <c r="E9695" s="32">
        <f t="shared" si="453"/>
        <v>45630</v>
      </c>
      <c r="F9695" s="51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9129</v>
      </c>
      <c r="D9696" t="s">
        <v>9130</v>
      </c>
      <c r="E9696" s="32">
        <f t="shared" si="453"/>
        <v>45630</v>
      </c>
      <c r="F9696" s="51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9130</v>
      </c>
      <c r="D9697" t="s">
        <v>9131</v>
      </c>
      <c r="E9697" s="32">
        <f t="shared" si="453"/>
        <v>45630</v>
      </c>
      <c r="F9697" s="51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9131</v>
      </c>
      <c r="D9698" t="s">
        <v>9132</v>
      </c>
      <c r="E9698" s="32">
        <f t="shared" si="453"/>
        <v>45630</v>
      </c>
      <c r="F9698" s="51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9132</v>
      </c>
      <c r="D9699" t="s">
        <v>9133</v>
      </c>
      <c r="E9699" s="32">
        <f t="shared" si="453"/>
        <v>45630</v>
      </c>
      <c r="F9699" s="51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9133</v>
      </c>
      <c r="D9700" t="s">
        <v>9134</v>
      </c>
      <c r="E9700" s="32">
        <f t="shared" si="453"/>
        <v>45630</v>
      </c>
      <c r="F9700" s="51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9134</v>
      </c>
      <c r="D9701" t="s">
        <v>9135</v>
      </c>
      <c r="E9701" s="32">
        <f t="shared" si="453"/>
        <v>45630</v>
      </c>
      <c r="F9701" s="51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9135</v>
      </c>
      <c r="D9702" t="s">
        <v>9136</v>
      </c>
      <c r="E9702" s="32">
        <f t="shared" si="453"/>
        <v>45630</v>
      </c>
      <c r="F9702" s="51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9136</v>
      </c>
      <c r="D9703" t="s">
        <v>9137</v>
      </c>
      <c r="E9703" s="32">
        <f t="shared" si="453"/>
        <v>45630</v>
      </c>
      <c r="F9703" s="51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9137</v>
      </c>
      <c r="D9704" t="s">
        <v>9138</v>
      </c>
      <c r="E9704" s="32">
        <f t="shared" si="453"/>
        <v>45630</v>
      </c>
      <c r="F9704" s="51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9138</v>
      </c>
      <c r="D9705" t="s">
        <v>9139</v>
      </c>
      <c r="E9705" s="32">
        <f t="shared" si="453"/>
        <v>45630</v>
      </c>
      <c r="F9705" s="51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9139</v>
      </c>
      <c r="D9706" t="s">
        <v>9140</v>
      </c>
      <c r="E9706" s="32">
        <f t="shared" si="453"/>
        <v>45630</v>
      </c>
      <c r="F9706" s="51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9140</v>
      </c>
      <c r="D9707" t="s">
        <v>9141</v>
      </c>
      <c r="E9707" s="32">
        <f t="shared" si="453"/>
        <v>45630</v>
      </c>
      <c r="F9707" s="51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9141</v>
      </c>
      <c r="D9708" t="s">
        <v>9142</v>
      </c>
      <c r="E9708" s="32">
        <f t="shared" si="453"/>
        <v>45630</v>
      </c>
      <c r="F9708" s="51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9142</v>
      </c>
      <c r="D9709" t="s">
        <v>9143</v>
      </c>
      <c r="E9709" s="32">
        <f t="shared" si="453"/>
        <v>45630</v>
      </c>
      <c r="F9709" s="51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9143</v>
      </c>
      <c r="D9710" t="s">
        <v>9144</v>
      </c>
      <c r="E9710" s="32">
        <f t="shared" si="453"/>
        <v>45630</v>
      </c>
      <c r="F9710" s="51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9144</v>
      </c>
      <c r="D9711" t="s">
        <v>9145</v>
      </c>
      <c r="E9711" s="32">
        <f t="shared" si="453"/>
        <v>45630</v>
      </c>
      <c r="F9711" s="51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9145</v>
      </c>
      <c r="D9712" t="s">
        <v>9146</v>
      </c>
      <c r="E9712" s="32">
        <f t="shared" si="453"/>
        <v>45630</v>
      </c>
      <c r="F9712" s="51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9146</v>
      </c>
      <c r="D9713" t="s">
        <v>9147</v>
      </c>
      <c r="E9713" s="32">
        <f t="shared" si="453"/>
        <v>45630</v>
      </c>
      <c r="F9713" s="51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9147</v>
      </c>
      <c r="D9714" t="s">
        <v>9148</v>
      </c>
      <c r="E9714" s="32">
        <f t="shared" si="453"/>
        <v>45631</v>
      </c>
      <c r="F9714" s="51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9148</v>
      </c>
      <c r="D9715" t="s">
        <v>9149</v>
      </c>
      <c r="E9715" s="32">
        <f t="shared" si="453"/>
        <v>45631</v>
      </c>
      <c r="F9715" s="51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9149</v>
      </c>
      <c r="D9716" t="s">
        <v>9150</v>
      </c>
      <c r="E9716" s="32">
        <f t="shared" si="453"/>
        <v>45631</v>
      </c>
      <c r="F9716" s="51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9150</v>
      </c>
      <c r="D9717" t="s">
        <v>9151</v>
      </c>
      <c r="E9717" s="32">
        <f t="shared" si="453"/>
        <v>45631</v>
      </c>
      <c r="F9717" s="51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9151</v>
      </c>
      <c r="D9718" t="s">
        <v>9152</v>
      </c>
      <c r="E9718" s="32">
        <f t="shared" si="453"/>
        <v>45631</v>
      </c>
      <c r="F9718" s="51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9152</v>
      </c>
      <c r="D9719" t="s">
        <v>9153</v>
      </c>
      <c r="E9719" s="32">
        <f t="shared" si="453"/>
        <v>45631</v>
      </c>
      <c r="F9719" s="51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9153</v>
      </c>
      <c r="D9720" t="s">
        <v>9154</v>
      </c>
      <c r="E9720" s="32">
        <f t="shared" si="453"/>
        <v>45631</v>
      </c>
      <c r="F9720" s="51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9154</v>
      </c>
      <c r="D9721" t="s">
        <v>9155</v>
      </c>
      <c r="E9721" s="32">
        <f t="shared" si="453"/>
        <v>45631</v>
      </c>
      <c r="F9721" s="51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9155</v>
      </c>
      <c r="D9722" t="s">
        <v>9156</v>
      </c>
      <c r="E9722" s="32">
        <f t="shared" si="453"/>
        <v>45631</v>
      </c>
      <c r="F9722" s="51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9156</v>
      </c>
      <c r="D9723" t="s">
        <v>9157</v>
      </c>
      <c r="E9723" s="32">
        <f t="shared" si="453"/>
        <v>45631</v>
      </c>
      <c r="F9723" s="51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9157</v>
      </c>
      <c r="D9724" t="s">
        <v>9158</v>
      </c>
      <c r="E9724" s="32">
        <f t="shared" si="453"/>
        <v>45631</v>
      </c>
      <c r="F9724" s="51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9158</v>
      </c>
      <c r="D9725" t="s">
        <v>9159</v>
      </c>
      <c r="E9725" s="32">
        <f t="shared" si="453"/>
        <v>45631</v>
      </c>
      <c r="F9725" s="51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9159</v>
      </c>
      <c r="D9726" t="s">
        <v>9160</v>
      </c>
      <c r="E9726" s="32">
        <f t="shared" si="453"/>
        <v>45631</v>
      </c>
      <c r="F9726" s="51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9160</v>
      </c>
      <c r="D9727" t="s">
        <v>9161</v>
      </c>
      <c r="E9727" s="32">
        <f t="shared" si="453"/>
        <v>45631</v>
      </c>
      <c r="F9727" s="51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9161</v>
      </c>
      <c r="D9728" t="s">
        <v>9162</v>
      </c>
      <c r="E9728" s="32">
        <f t="shared" si="453"/>
        <v>45631</v>
      </c>
      <c r="F9728" s="51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9162</v>
      </c>
      <c r="D9729" t="s">
        <v>9163</v>
      </c>
      <c r="E9729" s="32">
        <f t="shared" si="453"/>
        <v>45631</v>
      </c>
      <c r="F9729" s="51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9163</v>
      </c>
      <c r="D9730" t="s">
        <v>9164</v>
      </c>
      <c r="E9730" s="32">
        <f t="shared" si="453"/>
        <v>45631</v>
      </c>
      <c r="F9730" s="51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9164</v>
      </c>
      <c r="D9731" t="s">
        <v>9165</v>
      </c>
      <c r="E9731" s="32">
        <f t="shared" si="453"/>
        <v>45631</v>
      </c>
      <c r="F9731" s="51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9165</v>
      </c>
      <c r="D9732" t="s">
        <v>9166</v>
      </c>
      <c r="E9732" s="32">
        <f t="shared" ref="E9732:E9795" si="456">DATE(MID(C9732,2,4),MID(C9732,7,2),MID(C9732,10,2))</f>
        <v>45631</v>
      </c>
      <c r="F9732" s="51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9166</v>
      </c>
      <c r="D9733" t="s">
        <v>9167</v>
      </c>
      <c r="E9733" s="32">
        <f t="shared" si="456"/>
        <v>45631</v>
      </c>
      <c r="F9733" s="51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9167</v>
      </c>
      <c r="D9734" t="s">
        <v>9168</v>
      </c>
      <c r="E9734" s="32">
        <f t="shared" si="456"/>
        <v>45631</v>
      </c>
      <c r="F9734" s="51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9168</v>
      </c>
      <c r="D9735" t="s">
        <v>9169</v>
      </c>
      <c r="E9735" s="32">
        <f t="shared" si="456"/>
        <v>45631</v>
      </c>
      <c r="F9735" s="51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9169</v>
      </c>
      <c r="D9736" t="s">
        <v>9170</v>
      </c>
      <c r="E9736" s="32">
        <f t="shared" si="456"/>
        <v>45631</v>
      </c>
      <c r="F9736" s="51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9170</v>
      </c>
      <c r="D9737" t="s">
        <v>9171</v>
      </c>
      <c r="E9737" s="32">
        <f t="shared" si="456"/>
        <v>45631</v>
      </c>
      <c r="F9737" s="51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9171</v>
      </c>
      <c r="D9738" t="s">
        <v>9172</v>
      </c>
      <c r="E9738" s="32">
        <f t="shared" si="456"/>
        <v>45631</v>
      </c>
      <c r="F9738" s="51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9172</v>
      </c>
      <c r="D9739" t="s">
        <v>9173</v>
      </c>
      <c r="E9739" s="32">
        <f t="shared" si="456"/>
        <v>45631</v>
      </c>
      <c r="F9739" s="51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9173</v>
      </c>
      <c r="D9740" t="s">
        <v>9174</v>
      </c>
      <c r="E9740" s="32">
        <f t="shared" si="456"/>
        <v>45631</v>
      </c>
      <c r="F9740" s="51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9174</v>
      </c>
      <c r="D9741" t="s">
        <v>9175</v>
      </c>
      <c r="E9741" s="32">
        <f t="shared" si="456"/>
        <v>45631</v>
      </c>
      <c r="F9741" s="51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9175</v>
      </c>
      <c r="D9742" t="s">
        <v>9176</v>
      </c>
      <c r="E9742" s="32">
        <f t="shared" si="456"/>
        <v>45631</v>
      </c>
      <c r="F9742" s="51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9176</v>
      </c>
      <c r="D9743" t="s">
        <v>9177</v>
      </c>
      <c r="E9743" s="32">
        <f t="shared" si="456"/>
        <v>45631</v>
      </c>
      <c r="F9743" s="51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9177</v>
      </c>
      <c r="D9744" t="s">
        <v>9178</v>
      </c>
      <c r="E9744" s="32">
        <f t="shared" si="456"/>
        <v>45631</v>
      </c>
      <c r="F9744" s="51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9178</v>
      </c>
      <c r="D9745" t="s">
        <v>9179</v>
      </c>
      <c r="E9745" s="32">
        <f t="shared" si="456"/>
        <v>45631</v>
      </c>
      <c r="F9745" s="51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9179</v>
      </c>
      <c r="D9746" t="s">
        <v>9180</v>
      </c>
      <c r="E9746" s="32">
        <f t="shared" si="456"/>
        <v>45631</v>
      </c>
      <c r="F9746" s="51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9180</v>
      </c>
      <c r="D9747" t="s">
        <v>9181</v>
      </c>
      <c r="E9747" s="32">
        <f t="shared" si="456"/>
        <v>45631</v>
      </c>
      <c r="F9747" s="51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9181</v>
      </c>
      <c r="D9748" t="s">
        <v>9182</v>
      </c>
      <c r="E9748" s="32">
        <f t="shared" si="456"/>
        <v>45631</v>
      </c>
      <c r="F9748" s="51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9182</v>
      </c>
      <c r="D9749" t="s">
        <v>9183</v>
      </c>
      <c r="E9749" s="32">
        <f t="shared" si="456"/>
        <v>45631</v>
      </c>
      <c r="F9749" s="51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9183</v>
      </c>
      <c r="D9750" t="s">
        <v>9184</v>
      </c>
      <c r="E9750" s="32">
        <f t="shared" si="456"/>
        <v>45631</v>
      </c>
      <c r="F9750" s="51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9184</v>
      </c>
      <c r="D9751" t="s">
        <v>9185</v>
      </c>
      <c r="E9751" s="32">
        <f t="shared" si="456"/>
        <v>45631</v>
      </c>
      <c r="F9751" s="51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9185</v>
      </c>
      <c r="D9752" t="s">
        <v>9186</v>
      </c>
      <c r="E9752" s="32">
        <f t="shared" si="456"/>
        <v>45631</v>
      </c>
      <c r="F9752" s="51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9186</v>
      </c>
      <c r="D9753" t="s">
        <v>9187</v>
      </c>
      <c r="E9753" s="32">
        <f t="shared" si="456"/>
        <v>45631</v>
      </c>
      <c r="F9753" s="51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9187</v>
      </c>
      <c r="D9754" t="s">
        <v>9188</v>
      </c>
      <c r="E9754" s="32">
        <f t="shared" si="456"/>
        <v>45631</v>
      </c>
      <c r="F9754" s="51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9188</v>
      </c>
      <c r="D9755" t="s">
        <v>9189</v>
      </c>
      <c r="E9755" s="32">
        <f t="shared" si="456"/>
        <v>45631</v>
      </c>
      <c r="F9755" s="51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9189</v>
      </c>
      <c r="D9756" t="s">
        <v>9190</v>
      </c>
      <c r="E9756" s="32">
        <f t="shared" si="456"/>
        <v>45631</v>
      </c>
      <c r="F9756" s="51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9190</v>
      </c>
      <c r="D9757" t="s">
        <v>9191</v>
      </c>
      <c r="E9757" s="32">
        <f t="shared" si="456"/>
        <v>45631</v>
      </c>
      <c r="F9757" s="51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9191</v>
      </c>
      <c r="D9758" t="s">
        <v>9192</v>
      </c>
      <c r="E9758" s="32">
        <f t="shared" si="456"/>
        <v>45631</v>
      </c>
      <c r="F9758" s="51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9192</v>
      </c>
      <c r="D9759" t="s">
        <v>9193</v>
      </c>
      <c r="E9759" s="32">
        <f t="shared" si="456"/>
        <v>45631</v>
      </c>
      <c r="F9759" s="51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9193</v>
      </c>
      <c r="D9760" t="s">
        <v>9194</v>
      </c>
      <c r="E9760" s="32">
        <f t="shared" si="456"/>
        <v>45631</v>
      </c>
      <c r="F9760" s="51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9194</v>
      </c>
      <c r="D9761" t="s">
        <v>9195</v>
      </c>
      <c r="E9761" s="32">
        <f t="shared" si="456"/>
        <v>45631</v>
      </c>
      <c r="F9761" s="51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9195</v>
      </c>
      <c r="D9762" t="s">
        <v>9196</v>
      </c>
      <c r="E9762" s="32">
        <f t="shared" si="456"/>
        <v>45632</v>
      </c>
      <c r="F9762" s="51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9196</v>
      </c>
      <c r="D9763" t="s">
        <v>9197</v>
      </c>
      <c r="E9763" s="32">
        <f t="shared" si="456"/>
        <v>45632</v>
      </c>
      <c r="F9763" s="51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9197</v>
      </c>
      <c r="D9764" t="s">
        <v>9198</v>
      </c>
      <c r="E9764" s="32">
        <f t="shared" si="456"/>
        <v>45632</v>
      </c>
      <c r="F9764" s="51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9198</v>
      </c>
      <c r="D9765" t="s">
        <v>9199</v>
      </c>
      <c r="E9765" s="32">
        <f t="shared" si="456"/>
        <v>45632</v>
      </c>
      <c r="F9765" s="51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9199</v>
      </c>
      <c r="D9766" t="s">
        <v>9200</v>
      </c>
      <c r="E9766" s="32">
        <f t="shared" si="456"/>
        <v>45632</v>
      </c>
      <c r="F9766" s="51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9200</v>
      </c>
      <c r="D9767" t="s">
        <v>9201</v>
      </c>
      <c r="E9767" s="32">
        <f t="shared" si="456"/>
        <v>45632</v>
      </c>
      <c r="F9767" s="51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9201</v>
      </c>
      <c r="D9768" t="s">
        <v>9202</v>
      </c>
      <c r="E9768" s="32">
        <f t="shared" si="456"/>
        <v>45632</v>
      </c>
      <c r="F9768" s="51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9202</v>
      </c>
      <c r="D9769" t="s">
        <v>9203</v>
      </c>
      <c r="E9769" s="32">
        <f t="shared" si="456"/>
        <v>45632</v>
      </c>
      <c r="F9769" s="51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9203</v>
      </c>
      <c r="D9770" t="s">
        <v>9204</v>
      </c>
      <c r="E9770" s="32">
        <f t="shared" si="456"/>
        <v>45632</v>
      </c>
      <c r="F9770" s="51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9204</v>
      </c>
      <c r="D9771" t="s">
        <v>9205</v>
      </c>
      <c r="E9771" s="32">
        <f t="shared" si="456"/>
        <v>45632</v>
      </c>
      <c r="F9771" s="51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9205</v>
      </c>
      <c r="D9772" t="s">
        <v>9206</v>
      </c>
      <c r="E9772" s="32">
        <f t="shared" si="456"/>
        <v>45632</v>
      </c>
      <c r="F9772" s="51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9206</v>
      </c>
      <c r="D9773" t="s">
        <v>9207</v>
      </c>
      <c r="E9773" s="32">
        <f t="shared" si="456"/>
        <v>45632</v>
      </c>
      <c r="F9773" s="51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9207</v>
      </c>
      <c r="D9774" t="s">
        <v>9208</v>
      </c>
      <c r="E9774" s="32">
        <f t="shared" si="456"/>
        <v>45632</v>
      </c>
      <c r="F9774" s="51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9208</v>
      </c>
      <c r="D9775" t="s">
        <v>9209</v>
      </c>
      <c r="E9775" s="32">
        <f t="shared" si="456"/>
        <v>45632</v>
      </c>
      <c r="F9775" s="51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9209</v>
      </c>
      <c r="D9776" t="s">
        <v>9210</v>
      </c>
      <c r="E9776" s="32">
        <f t="shared" si="456"/>
        <v>45632</v>
      </c>
      <c r="F9776" s="51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9210</v>
      </c>
      <c r="D9777" t="s">
        <v>9211</v>
      </c>
      <c r="E9777" s="32">
        <f t="shared" si="456"/>
        <v>45632</v>
      </c>
      <c r="F9777" s="51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9211</v>
      </c>
      <c r="D9778" t="s">
        <v>9212</v>
      </c>
      <c r="E9778" s="32">
        <f t="shared" si="456"/>
        <v>45632</v>
      </c>
      <c r="F9778" s="51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9212</v>
      </c>
      <c r="D9779" t="s">
        <v>9213</v>
      </c>
      <c r="E9779" s="32">
        <f t="shared" si="456"/>
        <v>45632</v>
      </c>
      <c r="F9779" s="51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9213</v>
      </c>
      <c r="D9780" t="s">
        <v>9214</v>
      </c>
      <c r="E9780" s="32">
        <f t="shared" si="456"/>
        <v>45632</v>
      </c>
      <c r="F9780" s="51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9214</v>
      </c>
      <c r="D9781" t="s">
        <v>9215</v>
      </c>
      <c r="E9781" s="32">
        <f t="shared" si="456"/>
        <v>45632</v>
      </c>
      <c r="F9781" s="51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9215</v>
      </c>
      <c r="D9782" t="s">
        <v>9216</v>
      </c>
      <c r="E9782" s="32">
        <f t="shared" si="456"/>
        <v>45632</v>
      </c>
      <c r="F9782" s="51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9216</v>
      </c>
      <c r="D9783" t="s">
        <v>9217</v>
      </c>
      <c r="E9783" s="32">
        <f t="shared" si="456"/>
        <v>45632</v>
      </c>
      <c r="F9783" s="51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9217</v>
      </c>
      <c r="D9784" t="s">
        <v>9218</v>
      </c>
      <c r="E9784" s="32">
        <f t="shared" si="456"/>
        <v>45632</v>
      </c>
      <c r="F9784" s="51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9218</v>
      </c>
      <c r="D9785" t="s">
        <v>9219</v>
      </c>
      <c r="E9785" s="32">
        <f t="shared" si="456"/>
        <v>45632</v>
      </c>
      <c r="F9785" s="51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9219</v>
      </c>
      <c r="D9786" t="s">
        <v>9220</v>
      </c>
      <c r="E9786" s="32">
        <f t="shared" si="456"/>
        <v>45632</v>
      </c>
      <c r="F9786" s="51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9220</v>
      </c>
      <c r="D9787" t="s">
        <v>9221</v>
      </c>
      <c r="E9787" s="32">
        <f t="shared" si="456"/>
        <v>45632</v>
      </c>
      <c r="F9787" s="51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9221</v>
      </c>
      <c r="D9788" t="s">
        <v>9222</v>
      </c>
      <c r="E9788" s="32">
        <f t="shared" si="456"/>
        <v>45632</v>
      </c>
      <c r="F9788" s="51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9222</v>
      </c>
      <c r="D9789" t="s">
        <v>9223</v>
      </c>
      <c r="E9789" s="32">
        <f t="shared" si="456"/>
        <v>45632</v>
      </c>
      <c r="F9789" s="51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9223</v>
      </c>
      <c r="D9790" t="s">
        <v>9224</v>
      </c>
      <c r="E9790" s="32">
        <f t="shared" si="456"/>
        <v>45632</v>
      </c>
      <c r="F9790" s="51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9224</v>
      </c>
      <c r="D9791" t="s">
        <v>9225</v>
      </c>
      <c r="E9791" s="32">
        <f t="shared" si="456"/>
        <v>45632</v>
      </c>
      <c r="F9791" s="51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9225</v>
      </c>
      <c r="D9792" t="s">
        <v>9226</v>
      </c>
      <c r="E9792" s="32">
        <f t="shared" si="456"/>
        <v>45632</v>
      </c>
      <c r="F9792" s="51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9226</v>
      </c>
      <c r="D9793" t="s">
        <v>9227</v>
      </c>
      <c r="E9793" s="32">
        <f t="shared" si="456"/>
        <v>45632</v>
      </c>
      <c r="F9793" s="51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9227</v>
      </c>
      <c r="D9794" t="s">
        <v>9228</v>
      </c>
      <c r="E9794" s="32">
        <f t="shared" si="456"/>
        <v>45632</v>
      </c>
      <c r="F9794" s="51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9228</v>
      </c>
      <c r="D9795" t="s">
        <v>9229</v>
      </c>
      <c r="E9795" s="32">
        <f t="shared" si="456"/>
        <v>45632</v>
      </c>
      <c r="F9795" s="51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9229</v>
      </c>
      <c r="D9796" t="s">
        <v>9230</v>
      </c>
      <c r="E9796" s="32">
        <f t="shared" ref="E9796:E9859" si="459">DATE(MID(C9796,2,4),MID(C9796,7,2),MID(C9796,10,2))</f>
        <v>45632</v>
      </c>
      <c r="F9796" s="51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9230</v>
      </c>
      <c r="D9797" t="s">
        <v>9231</v>
      </c>
      <c r="E9797" s="32">
        <f t="shared" si="459"/>
        <v>45632</v>
      </c>
      <c r="F9797" s="51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9231</v>
      </c>
      <c r="D9798" t="s">
        <v>9232</v>
      </c>
      <c r="E9798" s="32">
        <f t="shared" si="459"/>
        <v>45632</v>
      </c>
      <c r="F9798" s="51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9232</v>
      </c>
      <c r="D9799" t="s">
        <v>9233</v>
      </c>
      <c r="E9799" s="32">
        <f t="shared" si="459"/>
        <v>45632</v>
      </c>
      <c r="F9799" s="51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9233</v>
      </c>
      <c r="D9800" t="s">
        <v>9234</v>
      </c>
      <c r="E9800" s="32">
        <f t="shared" si="459"/>
        <v>45632</v>
      </c>
      <c r="F9800" s="51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9234</v>
      </c>
      <c r="D9801" t="s">
        <v>9235</v>
      </c>
      <c r="E9801" s="32">
        <f t="shared" si="459"/>
        <v>45632</v>
      </c>
      <c r="F9801" s="51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9235</v>
      </c>
      <c r="D9802" t="s">
        <v>9236</v>
      </c>
      <c r="E9802" s="32">
        <f t="shared" si="459"/>
        <v>45632</v>
      </c>
      <c r="F9802" s="51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9236</v>
      </c>
      <c r="D9803" t="s">
        <v>9237</v>
      </c>
      <c r="E9803" s="32">
        <f t="shared" si="459"/>
        <v>45632</v>
      </c>
      <c r="F9803" s="51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9237</v>
      </c>
      <c r="D9804" t="s">
        <v>9238</v>
      </c>
      <c r="E9804" s="32">
        <f t="shared" si="459"/>
        <v>45632</v>
      </c>
      <c r="F9804" s="51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9238</v>
      </c>
      <c r="D9805" t="s">
        <v>9239</v>
      </c>
      <c r="E9805" s="32">
        <f t="shared" si="459"/>
        <v>45632</v>
      </c>
      <c r="F9805" s="51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9239</v>
      </c>
      <c r="D9806" t="s">
        <v>9240</v>
      </c>
      <c r="E9806" s="32">
        <f t="shared" si="459"/>
        <v>45632</v>
      </c>
      <c r="F9806" s="51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9240</v>
      </c>
      <c r="D9807" t="s">
        <v>9241</v>
      </c>
      <c r="E9807" s="32">
        <f t="shared" si="459"/>
        <v>45632</v>
      </c>
      <c r="F9807" s="51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9241</v>
      </c>
      <c r="D9808" t="s">
        <v>9242</v>
      </c>
      <c r="E9808" s="32">
        <f t="shared" si="459"/>
        <v>45632</v>
      </c>
      <c r="F9808" s="51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9242</v>
      </c>
      <c r="D9809" t="s">
        <v>9243</v>
      </c>
      <c r="E9809" s="32">
        <f t="shared" si="459"/>
        <v>45632</v>
      </c>
      <c r="F9809" s="51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9243</v>
      </c>
      <c r="D9810" t="s">
        <v>9244</v>
      </c>
      <c r="E9810" s="32">
        <f t="shared" si="459"/>
        <v>45633</v>
      </c>
      <c r="F9810" s="51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9244</v>
      </c>
      <c r="D9811" t="s">
        <v>9245</v>
      </c>
      <c r="E9811" s="32">
        <f t="shared" si="459"/>
        <v>45633</v>
      </c>
      <c r="F9811" s="51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9245</v>
      </c>
      <c r="D9812" t="s">
        <v>9246</v>
      </c>
      <c r="E9812" s="32">
        <f t="shared" si="459"/>
        <v>45633</v>
      </c>
      <c r="F9812" s="51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9246</v>
      </c>
      <c r="D9813" t="s">
        <v>9247</v>
      </c>
      <c r="E9813" s="32">
        <f t="shared" si="459"/>
        <v>45633</v>
      </c>
      <c r="F9813" s="51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9247</v>
      </c>
      <c r="D9814" t="s">
        <v>9248</v>
      </c>
      <c r="E9814" s="32">
        <f t="shared" si="459"/>
        <v>45633</v>
      </c>
      <c r="F9814" s="51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9248</v>
      </c>
      <c r="D9815" t="s">
        <v>9249</v>
      </c>
      <c r="E9815" s="32">
        <f t="shared" si="459"/>
        <v>45633</v>
      </c>
      <c r="F9815" s="51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9249</v>
      </c>
      <c r="D9816" t="s">
        <v>9250</v>
      </c>
      <c r="E9816" s="32">
        <f t="shared" si="459"/>
        <v>45633</v>
      </c>
      <c r="F9816" s="51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9250</v>
      </c>
      <c r="D9817" t="s">
        <v>9251</v>
      </c>
      <c r="E9817" s="32">
        <f t="shared" si="459"/>
        <v>45633</v>
      </c>
      <c r="F9817" s="51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9251</v>
      </c>
      <c r="D9818" t="s">
        <v>9252</v>
      </c>
      <c r="E9818" s="32">
        <f t="shared" si="459"/>
        <v>45633</v>
      </c>
      <c r="F9818" s="51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9252</v>
      </c>
      <c r="D9819" t="s">
        <v>9253</v>
      </c>
      <c r="E9819" s="32">
        <f t="shared" si="459"/>
        <v>45633</v>
      </c>
      <c r="F9819" s="51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9253</v>
      </c>
      <c r="D9820" t="s">
        <v>9254</v>
      </c>
      <c r="E9820" s="32">
        <f t="shared" si="459"/>
        <v>45633</v>
      </c>
      <c r="F9820" s="51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9254</v>
      </c>
      <c r="D9821" t="s">
        <v>9255</v>
      </c>
      <c r="E9821" s="32">
        <f t="shared" si="459"/>
        <v>45633</v>
      </c>
      <c r="F9821" s="51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9255</v>
      </c>
      <c r="D9822" t="s">
        <v>9256</v>
      </c>
      <c r="E9822" s="32">
        <f t="shared" si="459"/>
        <v>45633</v>
      </c>
      <c r="F9822" s="51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9256</v>
      </c>
      <c r="D9823" t="s">
        <v>9257</v>
      </c>
      <c r="E9823" s="32">
        <f t="shared" si="459"/>
        <v>45633</v>
      </c>
      <c r="F9823" s="51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9257</v>
      </c>
      <c r="D9824" t="s">
        <v>9258</v>
      </c>
      <c r="E9824" s="32">
        <f t="shared" si="459"/>
        <v>45633</v>
      </c>
      <c r="F9824" s="51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9258</v>
      </c>
      <c r="D9825" t="s">
        <v>9259</v>
      </c>
      <c r="E9825" s="32">
        <f t="shared" si="459"/>
        <v>45633</v>
      </c>
      <c r="F9825" s="51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9259</v>
      </c>
      <c r="D9826" t="s">
        <v>9260</v>
      </c>
      <c r="E9826" s="32">
        <f t="shared" si="459"/>
        <v>45633</v>
      </c>
      <c r="F9826" s="51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9260</v>
      </c>
      <c r="D9827" t="s">
        <v>9261</v>
      </c>
      <c r="E9827" s="32">
        <f t="shared" si="459"/>
        <v>45633</v>
      </c>
      <c r="F9827" s="51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9261</v>
      </c>
      <c r="D9828" t="s">
        <v>9262</v>
      </c>
      <c r="E9828" s="32">
        <f t="shared" si="459"/>
        <v>45633</v>
      </c>
      <c r="F9828" s="51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9262</v>
      </c>
      <c r="D9829" t="s">
        <v>9263</v>
      </c>
      <c r="E9829" s="32">
        <f t="shared" si="459"/>
        <v>45633</v>
      </c>
      <c r="F9829" s="51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9263</v>
      </c>
      <c r="D9830" t="s">
        <v>9264</v>
      </c>
      <c r="E9830" s="32">
        <f t="shared" si="459"/>
        <v>45633</v>
      </c>
      <c r="F9830" s="51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9264</v>
      </c>
      <c r="D9831" t="s">
        <v>9265</v>
      </c>
      <c r="E9831" s="32">
        <f t="shared" si="459"/>
        <v>45633</v>
      </c>
      <c r="F9831" s="51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9265</v>
      </c>
      <c r="D9832" t="s">
        <v>9266</v>
      </c>
      <c r="E9832" s="32">
        <f t="shared" si="459"/>
        <v>45633</v>
      </c>
      <c r="F9832" s="51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9266</v>
      </c>
      <c r="D9833" t="s">
        <v>9267</v>
      </c>
      <c r="E9833" s="32">
        <f t="shared" si="459"/>
        <v>45633</v>
      </c>
      <c r="F9833" s="51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9267</v>
      </c>
      <c r="D9834" t="s">
        <v>9268</v>
      </c>
      <c r="E9834" s="32">
        <f t="shared" si="459"/>
        <v>45633</v>
      </c>
      <c r="F9834" s="51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9268</v>
      </c>
      <c r="D9835" t="s">
        <v>9269</v>
      </c>
      <c r="E9835" s="32">
        <f t="shared" si="459"/>
        <v>45633</v>
      </c>
      <c r="F9835" s="51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9269</v>
      </c>
      <c r="D9836" t="s">
        <v>9270</v>
      </c>
      <c r="E9836" s="32">
        <f t="shared" si="459"/>
        <v>45633</v>
      </c>
      <c r="F9836" s="51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9270</v>
      </c>
      <c r="D9837" t="s">
        <v>9271</v>
      </c>
      <c r="E9837" s="32">
        <f t="shared" si="459"/>
        <v>45633</v>
      </c>
      <c r="F9837" s="51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9271</v>
      </c>
      <c r="D9838" t="s">
        <v>9272</v>
      </c>
      <c r="E9838" s="32">
        <f t="shared" si="459"/>
        <v>45633</v>
      </c>
      <c r="F9838" s="51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9272</v>
      </c>
      <c r="D9839" t="s">
        <v>9273</v>
      </c>
      <c r="E9839" s="32">
        <f t="shared" si="459"/>
        <v>45633</v>
      </c>
      <c r="F9839" s="51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9273</v>
      </c>
      <c r="D9840" t="s">
        <v>9274</v>
      </c>
      <c r="E9840" s="32">
        <f t="shared" si="459"/>
        <v>45633</v>
      </c>
      <c r="F9840" s="51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9274</v>
      </c>
      <c r="D9841" t="s">
        <v>9275</v>
      </c>
      <c r="E9841" s="32">
        <f t="shared" si="459"/>
        <v>45633</v>
      </c>
      <c r="F9841" s="51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9275</v>
      </c>
      <c r="D9842" t="s">
        <v>9276</v>
      </c>
      <c r="E9842" s="32">
        <f t="shared" si="459"/>
        <v>45633</v>
      </c>
      <c r="F9842" s="51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9276</v>
      </c>
      <c r="D9843" t="s">
        <v>9277</v>
      </c>
      <c r="E9843" s="32">
        <f t="shared" si="459"/>
        <v>45633</v>
      </c>
      <c r="F9843" s="51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9277</v>
      </c>
      <c r="D9844" t="s">
        <v>9278</v>
      </c>
      <c r="E9844" s="32">
        <f t="shared" si="459"/>
        <v>45633</v>
      </c>
      <c r="F9844" s="51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9278</v>
      </c>
      <c r="D9845" t="s">
        <v>9279</v>
      </c>
      <c r="E9845" s="32">
        <f t="shared" si="459"/>
        <v>45633</v>
      </c>
      <c r="F9845" s="51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9279</v>
      </c>
      <c r="D9846" t="s">
        <v>9280</v>
      </c>
      <c r="E9846" s="32">
        <f t="shared" si="459"/>
        <v>45633</v>
      </c>
      <c r="F9846" s="51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9280</v>
      </c>
      <c r="D9847" t="s">
        <v>9281</v>
      </c>
      <c r="E9847" s="32">
        <f t="shared" si="459"/>
        <v>45633</v>
      </c>
      <c r="F9847" s="51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9281</v>
      </c>
      <c r="D9848" t="s">
        <v>9282</v>
      </c>
      <c r="E9848" s="32">
        <f t="shared" si="459"/>
        <v>45633</v>
      </c>
      <c r="F9848" s="51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9282</v>
      </c>
      <c r="D9849" t="s">
        <v>9283</v>
      </c>
      <c r="E9849" s="32">
        <f t="shared" si="459"/>
        <v>45633</v>
      </c>
      <c r="F9849" s="51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9283</v>
      </c>
      <c r="D9850" t="s">
        <v>9284</v>
      </c>
      <c r="E9850" s="32">
        <f t="shared" si="459"/>
        <v>45633</v>
      </c>
      <c r="F9850" s="51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9284</v>
      </c>
      <c r="D9851" t="s">
        <v>9285</v>
      </c>
      <c r="E9851" s="32">
        <f t="shared" si="459"/>
        <v>45633</v>
      </c>
      <c r="F9851" s="51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9285</v>
      </c>
      <c r="D9852" t="s">
        <v>9286</v>
      </c>
      <c r="E9852" s="32">
        <f t="shared" si="459"/>
        <v>45633</v>
      </c>
      <c r="F9852" s="51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9286</v>
      </c>
      <c r="D9853" t="s">
        <v>9287</v>
      </c>
      <c r="E9853" s="32">
        <f t="shared" si="459"/>
        <v>45633</v>
      </c>
      <c r="F9853" s="51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9287</v>
      </c>
      <c r="D9854" t="s">
        <v>9288</v>
      </c>
      <c r="E9854" s="32">
        <f t="shared" si="459"/>
        <v>45633</v>
      </c>
      <c r="F9854" s="51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9288</v>
      </c>
      <c r="D9855" t="s">
        <v>9289</v>
      </c>
      <c r="E9855" s="32">
        <f t="shared" si="459"/>
        <v>45633</v>
      </c>
      <c r="F9855" s="51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9289</v>
      </c>
      <c r="D9856" t="s">
        <v>9290</v>
      </c>
      <c r="E9856" s="32">
        <f t="shared" si="459"/>
        <v>45633</v>
      </c>
      <c r="F9856" s="51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9290</v>
      </c>
      <c r="D9857" t="s">
        <v>9291</v>
      </c>
      <c r="E9857" s="32">
        <f t="shared" si="459"/>
        <v>45633</v>
      </c>
      <c r="F9857" s="51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9291</v>
      </c>
      <c r="D9858" t="s">
        <v>9292</v>
      </c>
      <c r="E9858" s="32">
        <f t="shared" si="459"/>
        <v>45634</v>
      </c>
      <c r="F9858" s="51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9292</v>
      </c>
      <c r="D9859" t="s">
        <v>9293</v>
      </c>
      <c r="E9859" s="32">
        <f t="shared" si="459"/>
        <v>45634</v>
      </c>
      <c r="F9859" s="51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9293</v>
      </c>
      <c r="D9860" t="s">
        <v>9294</v>
      </c>
      <c r="E9860" s="32">
        <f t="shared" ref="E9860:E9923" si="462">DATE(MID(C9860,2,4),MID(C9860,7,2),MID(C9860,10,2))</f>
        <v>45634</v>
      </c>
      <c r="F9860" s="51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9294</v>
      </c>
      <c r="D9861" t="s">
        <v>9295</v>
      </c>
      <c r="E9861" s="32">
        <f t="shared" si="462"/>
        <v>45634</v>
      </c>
      <c r="F9861" s="51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9295</v>
      </c>
      <c r="D9862" t="s">
        <v>9296</v>
      </c>
      <c r="E9862" s="32">
        <f t="shared" si="462"/>
        <v>45634</v>
      </c>
      <c r="F9862" s="51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9296</v>
      </c>
      <c r="D9863" t="s">
        <v>9297</v>
      </c>
      <c r="E9863" s="32">
        <f t="shared" si="462"/>
        <v>45634</v>
      </c>
      <c r="F9863" s="51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9297</v>
      </c>
      <c r="D9864" t="s">
        <v>9298</v>
      </c>
      <c r="E9864" s="32">
        <f t="shared" si="462"/>
        <v>45634</v>
      </c>
      <c r="F9864" s="51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9298</v>
      </c>
      <c r="D9865" t="s">
        <v>9299</v>
      </c>
      <c r="E9865" s="32">
        <f t="shared" si="462"/>
        <v>45634</v>
      </c>
      <c r="F9865" s="51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9299</v>
      </c>
      <c r="D9866" t="s">
        <v>9300</v>
      </c>
      <c r="E9866" s="32">
        <f t="shared" si="462"/>
        <v>45634</v>
      </c>
      <c r="F9866" s="51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9300</v>
      </c>
      <c r="D9867" t="s">
        <v>9301</v>
      </c>
      <c r="E9867" s="32">
        <f t="shared" si="462"/>
        <v>45634</v>
      </c>
      <c r="F9867" s="51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9301</v>
      </c>
      <c r="D9868" t="s">
        <v>9302</v>
      </c>
      <c r="E9868" s="32">
        <f t="shared" si="462"/>
        <v>45634</v>
      </c>
      <c r="F9868" s="51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9302</v>
      </c>
      <c r="D9869" t="s">
        <v>9303</v>
      </c>
      <c r="E9869" s="32">
        <f t="shared" si="462"/>
        <v>45634</v>
      </c>
      <c r="F9869" s="51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9303</v>
      </c>
      <c r="D9870" t="s">
        <v>9304</v>
      </c>
      <c r="E9870" s="32">
        <f t="shared" si="462"/>
        <v>45634</v>
      </c>
      <c r="F9870" s="51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9304</v>
      </c>
      <c r="D9871" t="s">
        <v>9305</v>
      </c>
      <c r="E9871" s="32">
        <f t="shared" si="462"/>
        <v>45634</v>
      </c>
      <c r="F9871" s="51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9305</v>
      </c>
      <c r="D9872" t="s">
        <v>9306</v>
      </c>
      <c r="E9872" s="32">
        <f t="shared" si="462"/>
        <v>45634</v>
      </c>
      <c r="F9872" s="51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9306</v>
      </c>
      <c r="D9873" t="s">
        <v>9307</v>
      </c>
      <c r="E9873" s="32">
        <f t="shared" si="462"/>
        <v>45634</v>
      </c>
      <c r="F9873" s="51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9307</v>
      </c>
      <c r="D9874" t="s">
        <v>9308</v>
      </c>
      <c r="E9874" s="32">
        <f t="shared" si="462"/>
        <v>45634</v>
      </c>
      <c r="F9874" s="51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9308</v>
      </c>
      <c r="D9875" t="s">
        <v>9309</v>
      </c>
      <c r="E9875" s="32">
        <f t="shared" si="462"/>
        <v>45634</v>
      </c>
      <c r="F9875" s="51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9309</v>
      </c>
      <c r="D9876" t="s">
        <v>9310</v>
      </c>
      <c r="E9876" s="32">
        <f t="shared" si="462"/>
        <v>45634</v>
      </c>
      <c r="F9876" s="51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9310</v>
      </c>
      <c r="D9877" t="s">
        <v>9311</v>
      </c>
      <c r="E9877" s="32">
        <f t="shared" si="462"/>
        <v>45634</v>
      </c>
      <c r="F9877" s="51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9311</v>
      </c>
      <c r="D9878" t="s">
        <v>9312</v>
      </c>
      <c r="E9878" s="32">
        <f t="shared" si="462"/>
        <v>45634</v>
      </c>
      <c r="F9878" s="51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9312</v>
      </c>
      <c r="D9879" t="s">
        <v>9313</v>
      </c>
      <c r="E9879" s="32">
        <f t="shared" si="462"/>
        <v>45634</v>
      </c>
      <c r="F9879" s="51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9313</v>
      </c>
      <c r="D9880" t="s">
        <v>9314</v>
      </c>
      <c r="E9880" s="32">
        <f t="shared" si="462"/>
        <v>45634</v>
      </c>
      <c r="F9880" s="51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9314</v>
      </c>
      <c r="D9881" t="s">
        <v>9315</v>
      </c>
      <c r="E9881" s="32">
        <f t="shared" si="462"/>
        <v>45634</v>
      </c>
      <c r="F9881" s="51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9315</v>
      </c>
      <c r="D9882" t="s">
        <v>9316</v>
      </c>
      <c r="E9882" s="32">
        <f t="shared" si="462"/>
        <v>45634</v>
      </c>
      <c r="F9882" s="51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9316</v>
      </c>
      <c r="D9883" t="s">
        <v>9317</v>
      </c>
      <c r="E9883" s="32">
        <f t="shared" si="462"/>
        <v>45634</v>
      </c>
      <c r="F9883" s="51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9317</v>
      </c>
      <c r="D9884" t="s">
        <v>9318</v>
      </c>
      <c r="E9884" s="32">
        <f t="shared" si="462"/>
        <v>45634</v>
      </c>
      <c r="F9884" s="51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9318</v>
      </c>
      <c r="D9885" t="s">
        <v>9319</v>
      </c>
      <c r="E9885" s="32">
        <f t="shared" si="462"/>
        <v>45634</v>
      </c>
      <c r="F9885" s="51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9319</v>
      </c>
      <c r="D9886" t="s">
        <v>9320</v>
      </c>
      <c r="E9886" s="32">
        <f t="shared" si="462"/>
        <v>45634</v>
      </c>
      <c r="F9886" s="51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9320</v>
      </c>
      <c r="D9887" t="s">
        <v>9321</v>
      </c>
      <c r="E9887" s="32">
        <f t="shared" si="462"/>
        <v>45634</v>
      </c>
      <c r="F9887" s="51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9321</v>
      </c>
      <c r="D9888" t="s">
        <v>9322</v>
      </c>
      <c r="E9888" s="32">
        <f t="shared" si="462"/>
        <v>45634</v>
      </c>
      <c r="F9888" s="51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9322</v>
      </c>
      <c r="D9889" t="s">
        <v>9323</v>
      </c>
      <c r="E9889" s="32">
        <f t="shared" si="462"/>
        <v>45634</v>
      </c>
      <c r="F9889" s="51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9323</v>
      </c>
      <c r="D9890" t="s">
        <v>9324</v>
      </c>
      <c r="E9890" s="32">
        <f t="shared" si="462"/>
        <v>45634</v>
      </c>
      <c r="F9890" s="51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9324</v>
      </c>
      <c r="D9891" t="s">
        <v>9325</v>
      </c>
      <c r="E9891" s="32">
        <f t="shared" si="462"/>
        <v>45634</v>
      </c>
      <c r="F9891" s="51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9325</v>
      </c>
      <c r="D9892" t="s">
        <v>9326</v>
      </c>
      <c r="E9892" s="32">
        <f t="shared" si="462"/>
        <v>45634</v>
      </c>
      <c r="F9892" s="51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9326</v>
      </c>
      <c r="D9893" t="s">
        <v>9327</v>
      </c>
      <c r="E9893" s="32">
        <f t="shared" si="462"/>
        <v>45634</v>
      </c>
      <c r="F9893" s="51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9327</v>
      </c>
      <c r="D9894" t="s">
        <v>9328</v>
      </c>
      <c r="E9894" s="32">
        <f t="shared" si="462"/>
        <v>45634</v>
      </c>
      <c r="F9894" s="51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9328</v>
      </c>
      <c r="D9895" t="s">
        <v>9329</v>
      </c>
      <c r="E9895" s="32">
        <f t="shared" si="462"/>
        <v>45634</v>
      </c>
      <c r="F9895" s="51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9329</v>
      </c>
      <c r="D9896" t="s">
        <v>9330</v>
      </c>
      <c r="E9896" s="32">
        <f t="shared" si="462"/>
        <v>45634</v>
      </c>
      <c r="F9896" s="51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9330</v>
      </c>
      <c r="D9897" t="s">
        <v>9331</v>
      </c>
      <c r="E9897" s="32">
        <f t="shared" si="462"/>
        <v>45634</v>
      </c>
      <c r="F9897" s="51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9331</v>
      </c>
      <c r="D9898" t="s">
        <v>9332</v>
      </c>
      <c r="E9898" s="32">
        <f t="shared" si="462"/>
        <v>45634</v>
      </c>
      <c r="F9898" s="51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9332</v>
      </c>
      <c r="D9899" t="s">
        <v>9333</v>
      </c>
      <c r="E9899" s="32">
        <f t="shared" si="462"/>
        <v>45634</v>
      </c>
      <c r="F9899" s="51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9333</v>
      </c>
      <c r="D9900" t="s">
        <v>9334</v>
      </c>
      <c r="E9900" s="32">
        <f t="shared" si="462"/>
        <v>45634</v>
      </c>
      <c r="F9900" s="51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9334</v>
      </c>
      <c r="D9901" t="s">
        <v>9335</v>
      </c>
      <c r="E9901" s="32">
        <f t="shared" si="462"/>
        <v>45634</v>
      </c>
      <c r="F9901" s="51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9335</v>
      </c>
      <c r="D9902" t="s">
        <v>9336</v>
      </c>
      <c r="E9902" s="32">
        <f t="shared" si="462"/>
        <v>45634</v>
      </c>
      <c r="F9902" s="51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9336</v>
      </c>
      <c r="D9903" t="s">
        <v>9337</v>
      </c>
      <c r="E9903" s="32">
        <f t="shared" si="462"/>
        <v>45634</v>
      </c>
      <c r="F9903" s="51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9337</v>
      </c>
      <c r="D9904" t="s">
        <v>9338</v>
      </c>
      <c r="E9904" s="32">
        <f t="shared" si="462"/>
        <v>45634</v>
      </c>
      <c r="F9904" s="51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9338</v>
      </c>
      <c r="D9905" t="s">
        <v>9339</v>
      </c>
      <c r="E9905" s="32">
        <f t="shared" si="462"/>
        <v>45634</v>
      </c>
      <c r="F9905" s="51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9339</v>
      </c>
      <c r="D9906" t="s">
        <v>9340</v>
      </c>
      <c r="E9906" s="32">
        <f t="shared" si="462"/>
        <v>45635</v>
      </c>
      <c r="F9906" s="51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9340</v>
      </c>
      <c r="D9907" t="s">
        <v>9341</v>
      </c>
      <c r="E9907" s="32">
        <f t="shared" si="462"/>
        <v>45635</v>
      </c>
      <c r="F9907" s="51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9341</v>
      </c>
      <c r="D9908" t="s">
        <v>9342</v>
      </c>
      <c r="E9908" s="32">
        <f t="shared" si="462"/>
        <v>45635</v>
      </c>
      <c r="F9908" s="51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9342</v>
      </c>
      <c r="D9909" t="s">
        <v>9343</v>
      </c>
      <c r="E9909" s="32">
        <f t="shared" si="462"/>
        <v>45635</v>
      </c>
      <c r="F9909" s="51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9343</v>
      </c>
      <c r="D9910" t="s">
        <v>9344</v>
      </c>
      <c r="E9910" s="32">
        <f t="shared" si="462"/>
        <v>45635</v>
      </c>
      <c r="F9910" s="51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9344</v>
      </c>
      <c r="D9911" t="s">
        <v>9345</v>
      </c>
      <c r="E9911" s="32">
        <f t="shared" si="462"/>
        <v>45635</v>
      </c>
      <c r="F9911" s="51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9345</v>
      </c>
      <c r="D9912" t="s">
        <v>9346</v>
      </c>
      <c r="E9912" s="32">
        <f t="shared" si="462"/>
        <v>45635</v>
      </c>
      <c r="F9912" s="51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9346</v>
      </c>
      <c r="D9913" t="s">
        <v>9347</v>
      </c>
      <c r="E9913" s="32">
        <f t="shared" si="462"/>
        <v>45635</v>
      </c>
      <c r="F9913" s="51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9347</v>
      </c>
      <c r="D9914" t="s">
        <v>9348</v>
      </c>
      <c r="E9914" s="32">
        <f t="shared" si="462"/>
        <v>45635</v>
      </c>
      <c r="F9914" s="51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9348</v>
      </c>
      <c r="D9915" t="s">
        <v>9349</v>
      </c>
      <c r="E9915" s="32">
        <f t="shared" si="462"/>
        <v>45635</v>
      </c>
      <c r="F9915" s="51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9349</v>
      </c>
      <c r="D9916" t="s">
        <v>9350</v>
      </c>
      <c r="E9916" s="32">
        <f t="shared" si="462"/>
        <v>45635</v>
      </c>
      <c r="F9916" s="51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9350</v>
      </c>
      <c r="D9917" t="s">
        <v>9351</v>
      </c>
      <c r="E9917" s="32">
        <f t="shared" si="462"/>
        <v>45635</v>
      </c>
      <c r="F9917" s="51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9351</v>
      </c>
      <c r="D9918" t="s">
        <v>9352</v>
      </c>
      <c r="E9918" s="32">
        <f t="shared" si="462"/>
        <v>45635</v>
      </c>
      <c r="F9918" s="51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9352</v>
      </c>
      <c r="D9919" t="s">
        <v>9353</v>
      </c>
      <c r="E9919" s="32">
        <f t="shared" si="462"/>
        <v>45635</v>
      </c>
      <c r="F9919" s="51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9353</v>
      </c>
      <c r="D9920" t="s">
        <v>9354</v>
      </c>
      <c r="E9920" s="32">
        <f t="shared" si="462"/>
        <v>45635</v>
      </c>
      <c r="F9920" s="51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9354</v>
      </c>
      <c r="D9921" t="s">
        <v>9355</v>
      </c>
      <c r="E9921" s="32">
        <f t="shared" si="462"/>
        <v>45635</v>
      </c>
      <c r="F9921" s="51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9355</v>
      </c>
      <c r="D9922" t="s">
        <v>9356</v>
      </c>
      <c r="E9922" s="32">
        <f t="shared" si="462"/>
        <v>45635</v>
      </c>
      <c r="F9922" s="51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9356</v>
      </c>
      <c r="D9923" t="s">
        <v>9357</v>
      </c>
      <c r="E9923" s="32">
        <f t="shared" si="462"/>
        <v>45635</v>
      </c>
      <c r="F9923" s="51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9357</v>
      </c>
      <c r="D9924" t="s">
        <v>9358</v>
      </c>
      <c r="E9924" s="32">
        <f t="shared" ref="E9924:E9987" si="465">DATE(MID(C9924,2,4),MID(C9924,7,2),MID(C9924,10,2))</f>
        <v>45635</v>
      </c>
      <c r="F9924" s="51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9358</v>
      </c>
      <c r="D9925" t="s">
        <v>9359</v>
      </c>
      <c r="E9925" s="32">
        <f t="shared" si="465"/>
        <v>45635</v>
      </c>
      <c r="F9925" s="51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9359</v>
      </c>
      <c r="D9926" t="s">
        <v>9360</v>
      </c>
      <c r="E9926" s="32">
        <f t="shared" si="465"/>
        <v>45635</v>
      </c>
      <c r="F9926" s="51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9360</v>
      </c>
      <c r="D9927" t="s">
        <v>9361</v>
      </c>
      <c r="E9927" s="32">
        <f t="shared" si="465"/>
        <v>45635</v>
      </c>
      <c r="F9927" s="51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9361</v>
      </c>
      <c r="D9928" t="s">
        <v>9362</v>
      </c>
      <c r="E9928" s="32">
        <f t="shared" si="465"/>
        <v>45635</v>
      </c>
      <c r="F9928" s="51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9362</v>
      </c>
      <c r="D9929" t="s">
        <v>9363</v>
      </c>
      <c r="E9929" s="32">
        <f t="shared" si="465"/>
        <v>45635</v>
      </c>
      <c r="F9929" s="51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9363</v>
      </c>
      <c r="D9930" t="s">
        <v>9364</v>
      </c>
      <c r="E9930" s="32">
        <f t="shared" si="465"/>
        <v>45635</v>
      </c>
      <c r="F9930" s="51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9364</v>
      </c>
      <c r="D9931" t="s">
        <v>9365</v>
      </c>
      <c r="E9931" s="32">
        <f t="shared" si="465"/>
        <v>45635</v>
      </c>
      <c r="F9931" s="51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9365</v>
      </c>
      <c r="D9932" t="s">
        <v>9366</v>
      </c>
      <c r="E9932" s="32">
        <f t="shared" si="465"/>
        <v>45635</v>
      </c>
      <c r="F9932" s="51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9366</v>
      </c>
      <c r="D9933" t="s">
        <v>9367</v>
      </c>
      <c r="E9933" s="32">
        <f t="shared" si="465"/>
        <v>45635</v>
      </c>
      <c r="F9933" s="51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9367</v>
      </c>
      <c r="D9934" t="s">
        <v>9368</v>
      </c>
      <c r="E9934" s="32">
        <f t="shared" si="465"/>
        <v>45635</v>
      </c>
      <c r="F9934" s="51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9368</v>
      </c>
      <c r="D9935" t="s">
        <v>9369</v>
      </c>
      <c r="E9935" s="32">
        <f t="shared" si="465"/>
        <v>45635</v>
      </c>
      <c r="F9935" s="51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9369</v>
      </c>
      <c r="D9936" t="s">
        <v>9370</v>
      </c>
      <c r="E9936" s="32">
        <f t="shared" si="465"/>
        <v>45635</v>
      </c>
      <c r="F9936" s="51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9370</v>
      </c>
      <c r="D9937" t="s">
        <v>9371</v>
      </c>
      <c r="E9937" s="32">
        <f t="shared" si="465"/>
        <v>45635</v>
      </c>
      <c r="F9937" s="51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9371</v>
      </c>
      <c r="D9938" t="s">
        <v>9372</v>
      </c>
      <c r="E9938" s="32">
        <f t="shared" si="465"/>
        <v>45635</v>
      </c>
      <c r="F9938" s="51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9372</v>
      </c>
      <c r="D9939" t="s">
        <v>9373</v>
      </c>
      <c r="E9939" s="32">
        <f t="shared" si="465"/>
        <v>45635</v>
      </c>
      <c r="F9939" s="51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9373</v>
      </c>
      <c r="D9940" t="s">
        <v>9374</v>
      </c>
      <c r="E9940" s="32">
        <f t="shared" si="465"/>
        <v>45635</v>
      </c>
      <c r="F9940" s="51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9374</v>
      </c>
      <c r="D9941" t="s">
        <v>9375</v>
      </c>
      <c r="E9941" s="32">
        <f t="shared" si="465"/>
        <v>45635</v>
      </c>
      <c r="F9941" s="51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9375</v>
      </c>
      <c r="D9942" t="s">
        <v>9376</v>
      </c>
      <c r="E9942" s="32">
        <f t="shared" si="465"/>
        <v>45635</v>
      </c>
      <c r="F9942" s="51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9376</v>
      </c>
      <c r="D9943" t="s">
        <v>9377</v>
      </c>
      <c r="E9943" s="32">
        <f t="shared" si="465"/>
        <v>45635</v>
      </c>
      <c r="F9943" s="51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9377</v>
      </c>
      <c r="D9944" t="s">
        <v>9378</v>
      </c>
      <c r="E9944" s="32">
        <f t="shared" si="465"/>
        <v>45635</v>
      </c>
      <c r="F9944" s="51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9378</v>
      </c>
      <c r="D9945" t="s">
        <v>9379</v>
      </c>
      <c r="E9945" s="32">
        <f t="shared" si="465"/>
        <v>45635</v>
      </c>
      <c r="F9945" s="51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9379</v>
      </c>
      <c r="D9946" t="s">
        <v>9380</v>
      </c>
      <c r="E9946" s="32">
        <f t="shared" si="465"/>
        <v>45635</v>
      </c>
      <c r="F9946" s="51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9380</v>
      </c>
      <c r="D9947" t="s">
        <v>9381</v>
      </c>
      <c r="E9947" s="32">
        <f t="shared" si="465"/>
        <v>45635</v>
      </c>
      <c r="F9947" s="51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9381</v>
      </c>
      <c r="D9948" t="s">
        <v>9382</v>
      </c>
      <c r="E9948" s="32">
        <f t="shared" si="465"/>
        <v>45635</v>
      </c>
      <c r="F9948" s="51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9382</v>
      </c>
      <c r="D9949" t="s">
        <v>9383</v>
      </c>
      <c r="E9949" s="32">
        <f t="shared" si="465"/>
        <v>45635</v>
      </c>
      <c r="F9949" s="51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9383</v>
      </c>
      <c r="D9950" t="s">
        <v>9384</v>
      </c>
      <c r="E9950" s="32">
        <f t="shared" si="465"/>
        <v>45635</v>
      </c>
      <c r="F9950" s="51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9384</v>
      </c>
      <c r="D9951" t="s">
        <v>9385</v>
      </c>
      <c r="E9951" s="32">
        <f t="shared" si="465"/>
        <v>45635</v>
      </c>
      <c r="F9951" s="51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9385</v>
      </c>
      <c r="D9952" t="s">
        <v>9386</v>
      </c>
      <c r="E9952" s="32">
        <f t="shared" si="465"/>
        <v>45635</v>
      </c>
      <c r="F9952" s="51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9386</v>
      </c>
      <c r="D9953" t="s">
        <v>9387</v>
      </c>
      <c r="E9953" s="32">
        <f t="shared" si="465"/>
        <v>45635</v>
      </c>
      <c r="F9953" s="51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9387</v>
      </c>
      <c r="D9954" t="s">
        <v>9388</v>
      </c>
      <c r="E9954" s="32">
        <f t="shared" si="465"/>
        <v>45636</v>
      </c>
      <c r="F9954" s="51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9388</v>
      </c>
      <c r="D9955" t="s">
        <v>9389</v>
      </c>
      <c r="E9955" s="32">
        <f t="shared" si="465"/>
        <v>45636</v>
      </c>
      <c r="F9955" s="51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9389</v>
      </c>
      <c r="D9956" t="s">
        <v>9390</v>
      </c>
      <c r="E9956" s="32">
        <f t="shared" si="465"/>
        <v>45636</v>
      </c>
      <c r="F9956" s="51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9390</v>
      </c>
      <c r="D9957" t="s">
        <v>9391</v>
      </c>
      <c r="E9957" s="32">
        <f t="shared" si="465"/>
        <v>45636</v>
      </c>
      <c r="F9957" s="51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9391</v>
      </c>
      <c r="D9958" t="s">
        <v>9392</v>
      </c>
      <c r="E9958" s="32">
        <f t="shared" si="465"/>
        <v>45636</v>
      </c>
      <c r="F9958" s="51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9392</v>
      </c>
      <c r="D9959" t="s">
        <v>9393</v>
      </c>
      <c r="E9959" s="32">
        <f t="shared" si="465"/>
        <v>45636</v>
      </c>
      <c r="F9959" s="51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9393</v>
      </c>
      <c r="D9960" t="s">
        <v>9394</v>
      </c>
      <c r="E9960" s="32">
        <f t="shared" si="465"/>
        <v>45636</v>
      </c>
      <c r="F9960" s="51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9394</v>
      </c>
      <c r="D9961" t="s">
        <v>9395</v>
      </c>
      <c r="E9961" s="32">
        <f t="shared" si="465"/>
        <v>45636</v>
      </c>
      <c r="F9961" s="51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9395</v>
      </c>
      <c r="D9962" t="s">
        <v>9396</v>
      </c>
      <c r="E9962" s="32">
        <f t="shared" si="465"/>
        <v>45636</v>
      </c>
      <c r="F9962" s="51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9396</v>
      </c>
      <c r="D9963" t="s">
        <v>9397</v>
      </c>
      <c r="E9963" s="32">
        <f t="shared" si="465"/>
        <v>45636</v>
      </c>
      <c r="F9963" s="51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9397</v>
      </c>
      <c r="D9964" t="s">
        <v>9398</v>
      </c>
      <c r="E9964" s="32">
        <f t="shared" si="465"/>
        <v>45636</v>
      </c>
      <c r="F9964" s="51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9398</v>
      </c>
      <c r="D9965" t="s">
        <v>9399</v>
      </c>
      <c r="E9965" s="32">
        <f t="shared" si="465"/>
        <v>45636</v>
      </c>
      <c r="F9965" s="51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9399</v>
      </c>
      <c r="D9966" t="s">
        <v>9400</v>
      </c>
      <c r="E9966" s="32">
        <f t="shared" si="465"/>
        <v>45636</v>
      </c>
      <c r="F9966" s="51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9400</v>
      </c>
      <c r="D9967" t="s">
        <v>9401</v>
      </c>
      <c r="E9967" s="32">
        <f t="shared" si="465"/>
        <v>45636</v>
      </c>
      <c r="F9967" s="51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9401</v>
      </c>
      <c r="D9968" t="s">
        <v>9402</v>
      </c>
      <c r="E9968" s="32">
        <f t="shared" si="465"/>
        <v>45636</v>
      </c>
      <c r="F9968" s="51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9402</v>
      </c>
      <c r="D9969" t="s">
        <v>9403</v>
      </c>
      <c r="E9969" s="32">
        <f t="shared" si="465"/>
        <v>45636</v>
      </c>
      <c r="F9969" s="51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9403</v>
      </c>
      <c r="D9970" t="s">
        <v>9404</v>
      </c>
      <c r="E9970" s="32">
        <f t="shared" si="465"/>
        <v>45636</v>
      </c>
      <c r="F9970" s="51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9404</v>
      </c>
      <c r="D9971" t="s">
        <v>9405</v>
      </c>
      <c r="E9971" s="32">
        <f t="shared" si="465"/>
        <v>45636</v>
      </c>
      <c r="F9971" s="51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9405</v>
      </c>
      <c r="D9972" t="s">
        <v>9406</v>
      </c>
      <c r="E9972" s="32">
        <f t="shared" si="465"/>
        <v>45636</v>
      </c>
      <c r="F9972" s="51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9406</v>
      </c>
      <c r="D9973" t="s">
        <v>9407</v>
      </c>
      <c r="E9973" s="32">
        <f t="shared" si="465"/>
        <v>45636</v>
      </c>
      <c r="F9973" s="51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9407</v>
      </c>
      <c r="D9974" t="s">
        <v>9408</v>
      </c>
      <c r="E9974" s="32">
        <f t="shared" si="465"/>
        <v>45636</v>
      </c>
      <c r="F9974" s="51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9408</v>
      </c>
      <c r="D9975" t="s">
        <v>9409</v>
      </c>
      <c r="E9975" s="32">
        <f t="shared" si="465"/>
        <v>45636</v>
      </c>
      <c r="F9975" s="51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9409</v>
      </c>
      <c r="D9976" t="s">
        <v>9410</v>
      </c>
      <c r="E9976" s="32">
        <f t="shared" si="465"/>
        <v>45636</v>
      </c>
      <c r="F9976" s="51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9410</v>
      </c>
      <c r="D9977" t="s">
        <v>9411</v>
      </c>
      <c r="E9977" s="32">
        <f t="shared" si="465"/>
        <v>45636</v>
      </c>
      <c r="F9977" s="51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9411</v>
      </c>
      <c r="D9978" t="s">
        <v>9412</v>
      </c>
      <c r="E9978" s="32">
        <f t="shared" si="465"/>
        <v>45636</v>
      </c>
      <c r="F9978" s="51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9412</v>
      </c>
      <c r="D9979" t="s">
        <v>9413</v>
      </c>
      <c r="E9979" s="32">
        <f t="shared" si="465"/>
        <v>45636</v>
      </c>
      <c r="F9979" s="51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9413</v>
      </c>
      <c r="D9980" t="s">
        <v>9414</v>
      </c>
      <c r="E9980" s="32">
        <f t="shared" si="465"/>
        <v>45636</v>
      </c>
      <c r="F9980" s="51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9414</v>
      </c>
      <c r="D9981" t="s">
        <v>9415</v>
      </c>
      <c r="E9981" s="32">
        <f t="shared" si="465"/>
        <v>45636</v>
      </c>
      <c r="F9981" s="51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9415</v>
      </c>
      <c r="D9982" t="s">
        <v>9416</v>
      </c>
      <c r="E9982" s="32">
        <f t="shared" si="465"/>
        <v>45636</v>
      </c>
      <c r="F9982" s="51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9416</v>
      </c>
      <c r="D9983" t="s">
        <v>9417</v>
      </c>
      <c r="E9983" s="32">
        <f t="shared" si="465"/>
        <v>45636</v>
      </c>
      <c r="F9983" s="51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9417</v>
      </c>
      <c r="D9984" t="s">
        <v>9418</v>
      </c>
      <c r="E9984" s="32">
        <f t="shared" si="465"/>
        <v>45636</v>
      </c>
      <c r="F9984" s="51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9418</v>
      </c>
      <c r="D9985" t="s">
        <v>9419</v>
      </c>
      <c r="E9985" s="32">
        <f t="shared" si="465"/>
        <v>45636</v>
      </c>
      <c r="F9985" s="51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9419</v>
      </c>
      <c r="D9986" t="s">
        <v>9420</v>
      </c>
      <c r="E9986" s="32">
        <f t="shared" si="465"/>
        <v>45636</v>
      </c>
      <c r="F9986" s="51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9420</v>
      </c>
      <c r="D9987" t="s">
        <v>9421</v>
      </c>
      <c r="E9987" s="32">
        <f t="shared" si="465"/>
        <v>45636</v>
      </c>
      <c r="F9987" s="51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9421</v>
      </c>
      <c r="D9988" t="s">
        <v>9422</v>
      </c>
      <c r="E9988" s="32">
        <f t="shared" ref="E9988:E10051" si="468">DATE(MID(C9988,2,4),MID(C9988,7,2),MID(C9988,10,2))</f>
        <v>45636</v>
      </c>
      <c r="F9988" s="51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9422</v>
      </c>
      <c r="D9989" t="s">
        <v>9423</v>
      </c>
      <c r="E9989" s="32">
        <f t="shared" si="468"/>
        <v>45636</v>
      </c>
      <c r="F9989" s="51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9423</v>
      </c>
      <c r="D9990" t="s">
        <v>9424</v>
      </c>
      <c r="E9990" s="32">
        <f t="shared" si="468"/>
        <v>45636</v>
      </c>
      <c r="F9990" s="51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9424</v>
      </c>
      <c r="D9991" t="s">
        <v>9425</v>
      </c>
      <c r="E9991" s="32">
        <f t="shared" si="468"/>
        <v>45636</v>
      </c>
      <c r="F9991" s="51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9425</v>
      </c>
      <c r="D9992" t="s">
        <v>9426</v>
      </c>
      <c r="E9992" s="32">
        <f t="shared" si="468"/>
        <v>45636</v>
      </c>
      <c r="F9992" s="51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9426</v>
      </c>
      <c r="D9993" t="s">
        <v>9427</v>
      </c>
      <c r="E9993" s="32">
        <f t="shared" si="468"/>
        <v>45636</v>
      </c>
      <c r="F9993" s="51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9427</v>
      </c>
      <c r="D9994" t="s">
        <v>9428</v>
      </c>
      <c r="E9994" s="32">
        <f t="shared" si="468"/>
        <v>45636</v>
      </c>
      <c r="F9994" s="51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9428</v>
      </c>
      <c r="D9995" t="s">
        <v>9429</v>
      </c>
      <c r="E9995" s="32">
        <f t="shared" si="468"/>
        <v>45636</v>
      </c>
      <c r="F9995" s="51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9429</v>
      </c>
      <c r="D9996" t="s">
        <v>9430</v>
      </c>
      <c r="E9996" s="32">
        <f t="shared" si="468"/>
        <v>45636</v>
      </c>
      <c r="F9996" s="51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9430</v>
      </c>
      <c r="D9997" t="s">
        <v>9431</v>
      </c>
      <c r="E9997" s="32">
        <f t="shared" si="468"/>
        <v>45636</v>
      </c>
      <c r="F9997" s="51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9431</v>
      </c>
      <c r="D9998" t="s">
        <v>9432</v>
      </c>
      <c r="E9998" s="32">
        <f t="shared" si="468"/>
        <v>45636</v>
      </c>
      <c r="F9998" s="51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9432</v>
      </c>
      <c r="D9999" t="s">
        <v>9433</v>
      </c>
      <c r="E9999" s="32">
        <f t="shared" si="468"/>
        <v>45636</v>
      </c>
      <c r="F9999" s="51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9433</v>
      </c>
      <c r="D10000" t="s">
        <v>9434</v>
      </c>
      <c r="E10000" s="32">
        <f t="shared" si="468"/>
        <v>45636</v>
      </c>
      <c r="F10000" s="51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9434</v>
      </c>
      <c r="D10001" t="s">
        <v>9435</v>
      </c>
      <c r="E10001" s="32">
        <f t="shared" si="468"/>
        <v>45636</v>
      </c>
      <c r="F10001" s="51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9435</v>
      </c>
      <c r="D10002" t="s">
        <v>9436</v>
      </c>
      <c r="E10002" s="32">
        <f t="shared" si="468"/>
        <v>45637</v>
      </c>
      <c r="F10002" s="51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9436</v>
      </c>
      <c r="D10003" t="s">
        <v>9437</v>
      </c>
      <c r="E10003" s="32">
        <f t="shared" si="468"/>
        <v>45637</v>
      </c>
      <c r="F10003" s="51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9437</v>
      </c>
      <c r="D10004" t="s">
        <v>9438</v>
      </c>
      <c r="E10004" s="32">
        <f t="shared" si="468"/>
        <v>45637</v>
      </c>
      <c r="F10004" s="51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9438</v>
      </c>
      <c r="D10005" t="s">
        <v>9439</v>
      </c>
      <c r="E10005" s="32">
        <f t="shared" si="468"/>
        <v>45637</v>
      </c>
      <c r="F10005" s="51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9439</v>
      </c>
      <c r="D10006" t="s">
        <v>9440</v>
      </c>
      <c r="E10006" s="32">
        <f t="shared" si="468"/>
        <v>45637</v>
      </c>
      <c r="F10006" s="51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9440</v>
      </c>
      <c r="D10007" t="s">
        <v>9441</v>
      </c>
      <c r="E10007" s="32">
        <f t="shared" si="468"/>
        <v>45637</v>
      </c>
      <c r="F10007" s="51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9441</v>
      </c>
      <c r="D10008" t="s">
        <v>9442</v>
      </c>
      <c r="E10008" s="32">
        <f t="shared" si="468"/>
        <v>45637</v>
      </c>
      <c r="F10008" s="51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9442</v>
      </c>
      <c r="D10009" t="s">
        <v>9443</v>
      </c>
      <c r="E10009" s="32">
        <f t="shared" si="468"/>
        <v>45637</v>
      </c>
      <c r="F10009" s="51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9443</v>
      </c>
      <c r="D10010" t="s">
        <v>9444</v>
      </c>
      <c r="E10010" s="32">
        <f t="shared" si="468"/>
        <v>45637</v>
      </c>
      <c r="F10010" s="51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9444</v>
      </c>
      <c r="D10011" t="s">
        <v>9445</v>
      </c>
      <c r="E10011" s="32">
        <f t="shared" si="468"/>
        <v>45637</v>
      </c>
      <c r="F10011" s="51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9445</v>
      </c>
      <c r="D10012" t="s">
        <v>9446</v>
      </c>
      <c r="E10012" s="32">
        <f t="shared" si="468"/>
        <v>45637</v>
      </c>
      <c r="F10012" s="51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9446</v>
      </c>
      <c r="D10013" t="s">
        <v>9447</v>
      </c>
      <c r="E10013" s="32">
        <f t="shared" si="468"/>
        <v>45637</v>
      </c>
      <c r="F10013" s="51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9447</v>
      </c>
      <c r="D10014" t="s">
        <v>9448</v>
      </c>
      <c r="E10014" s="32">
        <f t="shared" si="468"/>
        <v>45637</v>
      </c>
      <c r="F10014" s="51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9448</v>
      </c>
      <c r="D10015" t="s">
        <v>9449</v>
      </c>
      <c r="E10015" s="32">
        <f t="shared" si="468"/>
        <v>45637</v>
      </c>
      <c r="F10015" s="51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9449</v>
      </c>
      <c r="D10016" t="s">
        <v>9450</v>
      </c>
      <c r="E10016" s="32">
        <f t="shared" si="468"/>
        <v>45637</v>
      </c>
      <c r="F10016" s="51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9450</v>
      </c>
      <c r="D10017" t="s">
        <v>9451</v>
      </c>
      <c r="E10017" s="32">
        <f t="shared" si="468"/>
        <v>45637</v>
      </c>
      <c r="F10017" s="51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9451</v>
      </c>
      <c r="D10018" t="s">
        <v>9452</v>
      </c>
      <c r="E10018" s="32">
        <f t="shared" si="468"/>
        <v>45637</v>
      </c>
      <c r="F10018" s="51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9452</v>
      </c>
      <c r="D10019" t="s">
        <v>9453</v>
      </c>
      <c r="E10019" s="32">
        <f t="shared" si="468"/>
        <v>45637</v>
      </c>
      <c r="F10019" s="51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9453</v>
      </c>
      <c r="D10020" t="s">
        <v>9454</v>
      </c>
      <c r="E10020" s="32">
        <f t="shared" si="468"/>
        <v>45637</v>
      </c>
      <c r="F10020" s="51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9454</v>
      </c>
      <c r="D10021" t="s">
        <v>9455</v>
      </c>
      <c r="E10021" s="32">
        <f t="shared" si="468"/>
        <v>45637</v>
      </c>
      <c r="F10021" s="51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9455</v>
      </c>
      <c r="D10022" t="s">
        <v>9456</v>
      </c>
      <c r="E10022" s="32">
        <f t="shared" si="468"/>
        <v>45637</v>
      </c>
      <c r="F10022" s="51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9456</v>
      </c>
      <c r="D10023" t="s">
        <v>9457</v>
      </c>
      <c r="E10023" s="32">
        <f t="shared" si="468"/>
        <v>45637</v>
      </c>
      <c r="F10023" s="51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9457</v>
      </c>
      <c r="D10024" t="s">
        <v>9458</v>
      </c>
      <c r="E10024" s="32">
        <f t="shared" si="468"/>
        <v>45637</v>
      </c>
      <c r="F10024" s="51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9458</v>
      </c>
      <c r="D10025" t="s">
        <v>9459</v>
      </c>
      <c r="E10025" s="32">
        <f t="shared" si="468"/>
        <v>45637</v>
      </c>
      <c r="F10025" s="51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9459</v>
      </c>
      <c r="D10026" t="s">
        <v>9460</v>
      </c>
      <c r="E10026" s="32">
        <f t="shared" si="468"/>
        <v>45637</v>
      </c>
      <c r="F10026" s="51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9460</v>
      </c>
      <c r="D10027" t="s">
        <v>9461</v>
      </c>
      <c r="E10027" s="32">
        <f t="shared" si="468"/>
        <v>45637</v>
      </c>
      <c r="F10027" s="51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9461</v>
      </c>
      <c r="D10028" t="s">
        <v>9462</v>
      </c>
      <c r="E10028" s="32">
        <f t="shared" si="468"/>
        <v>45637</v>
      </c>
      <c r="F10028" s="51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9462</v>
      </c>
      <c r="D10029" t="s">
        <v>9463</v>
      </c>
      <c r="E10029" s="32">
        <f t="shared" si="468"/>
        <v>45637</v>
      </c>
      <c r="F10029" s="51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9463</v>
      </c>
      <c r="D10030" t="s">
        <v>9464</v>
      </c>
      <c r="E10030" s="32">
        <f t="shared" si="468"/>
        <v>45637</v>
      </c>
      <c r="F10030" s="51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9464</v>
      </c>
      <c r="D10031" t="s">
        <v>9465</v>
      </c>
      <c r="E10031" s="32">
        <f t="shared" si="468"/>
        <v>45637</v>
      </c>
      <c r="F10031" s="51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9465</v>
      </c>
      <c r="D10032" t="s">
        <v>9466</v>
      </c>
      <c r="E10032" s="32">
        <f t="shared" si="468"/>
        <v>45637</v>
      </c>
      <c r="F10032" s="51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9466</v>
      </c>
      <c r="D10033" t="s">
        <v>9467</v>
      </c>
      <c r="E10033" s="32">
        <f t="shared" si="468"/>
        <v>45637</v>
      </c>
      <c r="F10033" s="51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9467</v>
      </c>
      <c r="D10034" t="s">
        <v>9468</v>
      </c>
      <c r="E10034" s="32">
        <f t="shared" si="468"/>
        <v>45637</v>
      </c>
      <c r="F10034" s="51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9468</v>
      </c>
      <c r="D10035" t="s">
        <v>9469</v>
      </c>
      <c r="E10035" s="32">
        <f t="shared" si="468"/>
        <v>45637</v>
      </c>
      <c r="F10035" s="51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9469</v>
      </c>
      <c r="D10036" t="s">
        <v>9470</v>
      </c>
      <c r="E10036" s="32">
        <f t="shared" si="468"/>
        <v>45637</v>
      </c>
      <c r="F10036" s="51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9470</v>
      </c>
      <c r="D10037" t="s">
        <v>9471</v>
      </c>
      <c r="E10037" s="32">
        <f t="shared" si="468"/>
        <v>45637</v>
      </c>
      <c r="F10037" s="51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9471</v>
      </c>
      <c r="D10038" t="s">
        <v>9472</v>
      </c>
      <c r="E10038" s="32">
        <f t="shared" si="468"/>
        <v>45637</v>
      </c>
      <c r="F10038" s="51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9472</v>
      </c>
      <c r="D10039" t="s">
        <v>9473</v>
      </c>
      <c r="E10039" s="32">
        <f t="shared" si="468"/>
        <v>45637</v>
      </c>
      <c r="F10039" s="51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9473</v>
      </c>
      <c r="D10040" t="s">
        <v>9474</v>
      </c>
      <c r="E10040" s="32">
        <f t="shared" si="468"/>
        <v>45637</v>
      </c>
      <c r="F10040" s="51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9474</v>
      </c>
      <c r="D10041" t="s">
        <v>9475</v>
      </c>
      <c r="E10041" s="32">
        <f t="shared" si="468"/>
        <v>45637</v>
      </c>
      <c r="F10041" s="51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9475</v>
      </c>
      <c r="D10042" t="s">
        <v>9476</v>
      </c>
      <c r="E10042" s="32">
        <f t="shared" si="468"/>
        <v>45637</v>
      </c>
      <c r="F10042" s="51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9476</v>
      </c>
      <c r="D10043" t="s">
        <v>9477</v>
      </c>
      <c r="E10043" s="32">
        <f t="shared" si="468"/>
        <v>45637</v>
      </c>
      <c r="F10043" s="51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9477</v>
      </c>
      <c r="D10044" t="s">
        <v>9478</v>
      </c>
      <c r="E10044" s="32">
        <f t="shared" si="468"/>
        <v>45637</v>
      </c>
      <c r="F10044" s="51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9478</v>
      </c>
      <c r="D10045" t="s">
        <v>9479</v>
      </c>
      <c r="E10045" s="32">
        <f t="shared" si="468"/>
        <v>45637</v>
      </c>
      <c r="F10045" s="51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9479</v>
      </c>
      <c r="D10046" t="s">
        <v>9480</v>
      </c>
      <c r="E10046" s="32">
        <f t="shared" si="468"/>
        <v>45637</v>
      </c>
      <c r="F10046" s="51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9480</v>
      </c>
      <c r="D10047" t="s">
        <v>9481</v>
      </c>
      <c r="E10047" s="32">
        <f t="shared" si="468"/>
        <v>45637</v>
      </c>
      <c r="F10047" s="51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9481</v>
      </c>
      <c r="D10048" t="s">
        <v>9482</v>
      </c>
      <c r="E10048" s="32">
        <f t="shared" si="468"/>
        <v>45637</v>
      </c>
      <c r="F10048" s="51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9482</v>
      </c>
      <c r="D10049" t="s">
        <v>9483</v>
      </c>
      <c r="E10049" s="32">
        <f t="shared" si="468"/>
        <v>45637</v>
      </c>
      <c r="F10049" s="51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9483</v>
      </c>
      <c r="D10050" t="s">
        <v>9484</v>
      </c>
      <c r="E10050" s="32">
        <f t="shared" si="468"/>
        <v>45638</v>
      </c>
      <c r="F10050" s="51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9484</v>
      </c>
      <c r="D10051" t="s">
        <v>9485</v>
      </c>
      <c r="E10051" s="32">
        <f t="shared" si="468"/>
        <v>45638</v>
      </c>
      <c r="F10051" s="51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9485</v>
      </c>
      <c r="D10052" t="s">
        <v>9486</v>
      </c>
      <c r="E10052" s="32">
        <f t="shared" ref="E10052:E10115" si="471">DATE(MID(C10052,2,4),MID(C10052,7,2),MID(C10052,10,2))</f>
        <v>45638</v>
      </c>
      <c r="F10052" s="51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9486</v>
      </c>
      <c r="D10053" t="s">
        <v>9487</v>
      </c>
      <c r="E10053" s="32">
        <f t="shared" si="471"/>
        <v>45638</v>
      </c>
      <c r="F10053" s="51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9487</v>
      </c>
      <c r="D10054" t="s">
        <v>9488</v>
      </c>
      <c r="E10054" s="32">
        <f t="shared" si="471"/>
        <v>45638</v>
      </c>
      <c r="F10054" s="51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9488</v>
      </c>
      <c r="D10055" t="s">
        <v>9489</v>
      </c>
      <c r="E10055" s="32">
        <f t="shared" si="471"/>
        <v>45638</v>
      </c>
      <c r="F10055" s="51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9489</v>
      </c>
      <c r="D10056" t="s">
        <v>9490</v>
      </c>
      <c r="E10056" s="32">
        <f t="shared" si="471"/>
        <v>45638</v>
      </c>
      <c r="F10056" s="51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9490</v>
      </c>
      <c r="D10057" t="s">
        <v>9491</v>
      </c>
      <c r="E10057" s="32">
        <f t="shared" si="471"/>
        <v>45638</v>
      </c>
      <c r="F10057" s="51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9491</v>
      </c>
      <c r="D10058" t="s">
        <v>9492</v>
      </c>
      <c r="E10058" s="32">
        <f t="shared" si="471"/>
        <v>45638</v>
      </c>
      <c r="F10058" s="51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9492</v>
      </c>
      <c r="D10059" t="s">
        <v>9493</v>
      </c>
      <c r="E10059" s="32">
        <f t="shared" si="471"/>
        <v>45638</v>
      </c>
      <c r="F10059" s="51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9493</v>
      </c>
      <c r="D10060" t="s">
        <v>9494</v>
      </c>
      <c r="E10060" s="32">
        <f t="shared" si="471"/>
        <v>45638</v>
      </c>
      <c r="F10060" s="51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9494</v>
      </c>
      <c r="D10061" t="s">
        <v>9495</v>
      </c>
      <c r="E10061" s="32">
        <f t="shared" si="471"/>
        <v>45638</v>
      </c>
      <c r="F10061" s="51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9495</v>
      </c>
      <c r="D10062" t="s">
        <v>9496</v>
      </c>
      <c r="E10062" s="32">
        <f t="shared" si="471"/>
        <v>45638</v>
      </c>
      <c r="F10062" s="51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9496</v>
      </c>
      <c r="D10063" t="s">
        <v>9497</v>
      </c>
      <c r="E10063" s="32">
        <f t="shared" si="471"/>
        <v>45638</v>
      </c>
      <c r="F10063" s="51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9497</v>
      </c>
      <c r="D10064" t="s">
        <v>9498</v>
      </c>
      <c r="E10064" s="32">
        <f t="shared" si="471"/>
        <v>45638</v>
      </c>
      <c r="F10064" s="51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9498</v>
      </c>
      <c r="D10065" t="s">
        <v>9499</v>
      </c>
      <c r="E10065" s="32">
        <f t="shared" si="471"/>
        <v>45638</v>
      </c>
      <c r="F10065" s="51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9499</v>
      </c>
      <c r="D10066" t="s">
        <v>9500</v>
      </c>
      <c r="E10066" s="32">
        <f t="shared" si="471"/>
        <v>45638</v>
      </c>
      <c r="F10066" s="51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9500</v>
      </c>
      <c r="D10067" t="s">
        <v>9501</v>
      </c>
      <c r="E10067" s="32">
        <f t="shared" si="471"/>
        <v>45638</v>
      </c>
      <c r="F10067" s="51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9501</v>
      </c>
      <c r="D10068" t="s">
        <v>9502</v>
      </c>
      <c r="E10068" s="32">
        <f t="shared" si="471"/>
        <v>45638</v>
      </c>
      <c r="F10068" s="51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9502</v>
      </c>
      <c r="D10069" t="s">
        <v>9503</v>
      </c>
      <c r="E10069" s="32">
        <f t="shared" si="471"/>
        <v>45638</v>
      </c>
      <c r="F10069" s="51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9503</v>
      </c>
      <c r="D10070" t="s">
        <v>9504</v>
      </c>
      <c r="E10070" s="32">
        <f t="shared" si="471"/>
        <v>45638</v>
      </c>
      <c r="F10070" s="51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9504</v>
      </c>
      <c r="D10071" t="s">
        <v>9505</v>
      </c>
      <c r="E10071" s="32">
        <f t="shared" si="471"/>
        <v>45638</v>
      </c>
      <c r="F10071" s="51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9505</v>
      </c>
      <c r="D10072" t="s">
        <v>9506</v>
      </c>
      <c r="E10072" s="32">
        <f t="shared" si="471"/>
        <v>45638</v>
      </c>
      <c r="F10072" s="51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9506</v>
      </c>
      <c r="D10073" t="s">
        <v>9507</v>
      </c>
      <c r="E10073" s="32">
        <f t="shared" si="471"/>
        <v>45638</v>
      </c>
      <c r="F10073" s="51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9507</v>
      </c>
      <c r="D10074" t="s">
        <v>9508</v>
      </c>
      <c r="E10074" s="32">
        <f t="shared" si="471"/>
        <v>45638</v>
      </c>
      <c r="F10074" s="51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9508</v>
      </c>
      <c r="D10075" t="s">
        <v>9509</v>
      </c>
      <c r="E10075" s="32">
        <f t="shared" si="471"/>
        <v>45638</v>
      </c>
      <c r="F10075" s="51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9509</v>
      </c>
      <c r="D10076" t="s">
        <v>9510</v>
      </c>
      <c r="E10076" s="32">
        <f t="shared" si="471"/>
        <v>45638</v>
      </c>
      <c r="F10076" s="51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9510</v>
      </c>
      <c r="D10077" t="s">
        <v>9511</v>
      </c>
      <c r="E10077" s="32">
        <f t="shared" si="471"/>
        <v>45638</v>
      </c>
      <c r="F10077" s="51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9511</v>
      </c>
      <c r="D10078" t="s">
        <v>9512</v>
      </c>
      <c r="E10078" s="32">
        <f t="shared" si="471"/>
        <v>45638</v>
      </c>
      <c r="F10078" s="51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9512</v>
      </c>
      <c r="D10079" t="s">
        <v>9513</v>
      </c>
      <c r="E10079" s="32">
        <f t="shared" si="471"/>
        <v>45638</v>
      </c>
      <c r="F10079" s="51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9513</v>
      </c>
      <c r="D10080" t="s">
        <v>9514</v>
      </c>
      <c r="E10080" s="32">
        <f t="shared" si="471"/>
        <v>45638</v>
      </c>
      <c r="F10080" s="51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9514</v>
      </c>
      <c r="D10081" t="s">
        <v>9515</v>
      </c>
      <c r="E10081" s="32">
        <f t="shared" si="471"/>
        <v>45638</v>
      </c>
      <c r="F10081" s="51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9515</v>
      </c>
      <c r="D10082" t="s">
        <v>9516</v>
      </c>
      <c r="E10082" s="32">
        <f t="shared" si="471"/>
        <v>45638</v>
      </c>
      <c r="F10082" s="51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9516</v>
      </c>
      <c r="D10083" t="s">
        <v>9517</v>
      </c>
      <c r="E10083" s="32">
        <f t="shared" si="471"/>
        <v>45638</v>
      </c>
      <c r="F10083" s="51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9517</v>
      </c>
      <c r="D10084" t="s">
        <v>9518</v>
      </c>
      <c r="E10084" s="32">
        <f t="shared" si="471"/>
        <v>45638</v>
      </c>
      <c r="F10084" s="51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9518</v>
      </c>
      <c r="D10085" t="s">
        <v>9519</v>
      </c>
      <c r="E10085" s="32">
        <f t="shared" si="471"/>
        <v>45638</v>
      </c>
      <c r="F10085" s="51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9519</v>
      </c>
      <c r="D10086" t="s">
        <v>9520</v>
      </c>
      <c r="E10086" s="32">
        <f t="shared" si="471"/>
        <v>45638</v>
      </c>
      <c r="F10086" s="51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9520</v>
      </c>
      <c r="D10087" t="s">
        <v>9521</v>
      </c>
      <c r="E10087" s="32">
        <f t="shared" si="471"/>
        <v>45638</v>
      </c>
      <c r="F10087" s="51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9521</v>
      </c>
      <c r="D10088" t="s">
        <v>9522</v>
      </c>
      <c r="E10088" s="32">
        <f t="shared" si="471"/>
        <v>45638</v>
      </c>
      <c r="F10088" s="51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9522</v>
      </c>
      <c r="D10089" t="s">
        <v>9523</v>
      </c>
      <c r="E10089" s="32">
        <f t="shared" si="471"/>
        <v>45638</v>
      </c>
      <c r="F10089" s="51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9523</v>
      </c>
      <c r="D10090" t="s">
        <v>9524</v>
      </c>
      <c r="E10090" s="32">
        <f t="shared" si="471"/>
        <v>45638</v>
      </c>
      <c r="F10090" s="51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9524</v>
      </c>
      <c r="D10091" t="s">
        <v>9525</v>
      </c>
      <c r="E10091" s="32">
        <f t="shared" si="471"/>
        <v>45638</v>
      </c>
      <c r="F10091" s="51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9525</v>
      </c>
      <c r="D10092" t="s">
        <v>9526</v>
      </c>
      <c r="E10092" s="32">
        <f t="shared" si="471"/>
        <v>45638</v>
      </c>
      <c r="F10092" s="51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9526</v>
      </c>
      <c r="D10093" t="s">
        <v>9527</v>
      </c>
      <c r="E10093" s="32">
        <f t="shared" si="471"/>
        <v>45638</v>
      </c>
      <c r="F10093" s="51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9527</v>
      </c>
      <c r="D10094" t="s">
        <v>9528</v>
      </c>
      <c r="E10094" s="32">
        <f t="shared" si="471"/>
        <v>45638</v>
      </c>
      <c r="F10094" s="51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9528</v>
      </c>
      <c r="D10095" t="s">
        <v>9529</v>
      </c>
      <c r="E10095" s="32">
        <f t="shared" si="471"/>
        <v>45638</v>
      </c>
      <c r="F10095" s="51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9529</v>
      </c>
      <c r="D10096" t="s">
        <v>9530</v>
      </c>
      <c r="E10096" s="32">
        <f t="shared" si="471"/>
        <v>45638</v>
      </c>
      <c r="F10096" s="51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9530</v>
      </c>
      <c r="D10097" t="s">
        <v>9531</v>
      </c>
      <c r="E10097" s="32">
        <f t="shared" si="471"/>
        <v>45638</v>
      </c>
      <c r="F10097" s="51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9531</v>
      </c>
      <c r="D10098" t="s">
        <v>9532</v>
      </c>
      <c r="E10098" s="32">
        <f t="shared" si="471"/>
        <v>45639</v>
      </c>
      <c r="F10098" s="51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9532</v>
      </c>
      <c r="D10099" t="s">
        <v>9533</v>
      </c>
      <c r="E10099" s="32">
        <f t="shared" si="471"/>
        <v>45639</v>
      </c>
      <c r="F10099" s="51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9533</v>
      </c>
      <c r="D10100" t="s">
        <v>9534</v>
      </c>
      <c r="E10100" s="32">
        <f t="shared" si="471"/>
        <v>45639</v>
      </c>
      <c r="F10100" s="51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9534</v>
      </c>
      <c r="D10101" t="s">
        <v>9535</v>
      </c>
      <c r="E10101" s="32">
        <f t="shared" si="471"/>
        <v>45639</v>
      </c>
      <c r="F10101" s="51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9535</v>
      </c>
      <c r="D10102" t="s">
        <v>9536</v>
      </c>
      <c r="E10102" s="32">
        <f t="shared" si="471"/>
        <v>45639</v>
      </c>
      <c r="F10102" s="51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9536</v>
      </c>
      <c r="D10103" t="s">
        <v>9537</v>
      </c>
      <c r="E10103" s="32">
        <f t="shared" si="471"/>
        <v>45639</v>
      </c>
      <c r="F10103" s="51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9537</v>
      </c>
      <c r="D10104" t="s">
        <v>9538</v>
      </c>
      <c r="E10104" s="32">
        <f t="shared" si="471"/>
        <v>45639</v>
      </c>
      <c r="F10104" s="51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9538</v>
      </c>
      <c r="D10105" t="s">
        <v>9539</v>
      </c>
      <c r="E10105" s="32">
        <f t="shared" si="471"/>
        <v>45639</v>
      </c>
      <c r="F10105" s="51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9539</v>
      </c>
      <c r="D10106" t="s">
        <v>9540</v>
      </c>
      <c r="E10106" s="32">
        <f t="shared" si="471"/>
        <v>45639</v>
      </c>
      <c r="F10106" s="51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9540</v>
      </c>
      <c r="D10107" t="s">
        <v>9541</v>
      </c>
      <c r="E10107" s="32">
        <f t="shared" si="471"/>
        <v>45639</v>
      </c>
      <c r="F10107" s="51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9541</v>
      </c>
      <c r="D10108" t="s">
        <v>9542</v>
      </c>
      <c r="E10108" s="32">
        <f t="shared" si="471"/>
        <v>45639</v>
      </c>
      <c r="F10108" s="51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9542</v>
      </c>
      <c r="D10109" t="s">
        <v>9543</v>
      </c>
      <c r="E10109" s="32">
        <f t="shared" si="471"/>
        <v>45639</v>
      </c>
      <c r="F10109" s="51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9543</v>
      </c>
      <c r="D10110" t="s">
        <v>9544</v>
      </c>
      <c r="E10110" s="32">
        <f t="shared" si="471"/>
        <v>45639</v>
      </c>
      <c r="F10110" s="51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9544</v>
      </c>
      <c r="D10111" t="s">
        <v>9545</v>
      </c>
      <c r="E10111" s="32">
        <f t="shared" si="471"/>
        <v>45639</v>
      </c>
      <c r="F10111" s="51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9545</v>
      </c>
      <c r="D10112" t="s">
        <v>9546</v>
      </c>
      <c r="E10112" s="32">
        <f t="shared" si="471"/>
        <v>45639</v>
      </c>
      <c r="F10112" s="51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9546</v>
      </c>
      <c r="D10113" t="s">
        <v>9547</v>
      </c>
      <c r="E10113" s="32">
        <f t="shared" si="471"/>
        <v>45639</v>
      </c>
      <c r="F10113" s="51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9547</v>
      </c>
      <c r="D10114" t="s">
        <v>9548</v>
      </c>
      <c r="E10114" s="32">
        <f t="shared" si="471"/>
        <v>45639</v>
      </c>
      <c r="F10114" s="51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9548</v>
      </c>
      <c r="D10115" t="s">
        <v>9549</v>
      </c>
      <c r="E10115" s="32">
        <f t="shared" si="471"/>
        <v>45639</v>
      </c>
      <c r="F10115" s="51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9549</v>
      </c>
      <c r="D10116" t="s">
        <v>9550</v>
      </c>
      <c r="E10116" s="32">
        <f t="shared" ref="E10116:E10179" si="474">DATE(MID(C10116,2,4),MID(C10116,7,2),MID(C10116,10,2))</f>
        <v>45639</v>
      </c>
      <c r="F10116" s="51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9550</v>
      </c>
      <c r="D10117" t="s">
        <v>9551</v>
      </c>
      <c r="E10117" s="32">
        <f t="shared" si="474"/>
        <v>45639</v>
      </c>
      <c r="F10117" s="51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9551</v>
      </c>
      <c r="D10118" t="s">
        <v>9552</v>
      </c>
      <c r="E10118" s="32">
        <f t="shared" si="474"/>
        <v>45639</v>
      </c>
      <c r="F10118" s="51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9552</v>
      </c>
      <c r="D10119" t="s">
        <v>9553</v>
      </c>
      <c r="E10119" s="32">
        <f t="shared" si="474"/>
        <v>45639</v>
      </c>
      <c r="F10119" s="51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9553</v>
      </c>
      <c r="D10120" t="s">
        <v>9554</v>
      </c>
      <c r="E10120" s="32">
        <f t="shared" si="474"/>
        <v>45639</v>
      </c>
      <c r="F10120" s="51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9554</v>
      </c>
      <c r="D10121" t="s">
        <v>9555</v>
      </c>
      <c r="E10121" s="32">
        <f t="shared" si="474"/>
        <v>45639</v>
      </c>
      <c r="F10121" s="51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9555</v>
      </c>
      <c r="D10122" t="s">
        <v>9556</v>
      </c>
      <c r="E10122" s="32">
        <f t="shared" si="474"/>
        <v>45639</v>
      </c>
      <c r="F10122" s="51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9556</v>
      </c>
      <c r="D10123" t="s">
        <v>9557</v>
      </c>
      <c r="E10123" s="32">
        <f t="shared" si="474"/>
        <v>45639</v>
      </c>
      <c r="F10123" s="51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9557</v>
      </c>
      <c r="D10124" t="s">
        <v>9558</v>
      </c>
      <c r="E10124" s="32">
        <f t="shared" si="474"/>
        <v>45639</v>
      </c>
      <c r="F10124" s="51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9558</v>
      </c>
      <c r="D10125" t="s">
        <v>9559</v>
      </c>
      <c r="E10125" s="32">
        <f t="shared" si="474"/>
        <v>45639</v>
      </c>
      <c r="F10125" s="51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9559</v>
      </c>
      <c r="D10126" t="s">
        <v>9560</v>
      </c>
      <c r="E10126" s="32">
        <f t="shared" si="474"/>
        <v>45639</v>
      </c>
      <c r="F10126" s="51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9560</v>
      </c>
      <c r="D10127" t="s">
        <v>9561</v>
      </c>
      <c r="E10127" s="32">
        <f t="shared" si="474"/>
        <v>45639</v>
      </c>
      <c r="F10127" s="51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9561</v>
      </c>
      <c r="D10128" t="s">
        <v>9562</v>
      </c>
      <c r="E10128" s="32">
        <f t="shared" si="474"/>
        <v>45639</v>
      </c>
      <c r="F10128" s="51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9562</v>
      </c>
      <c r="D10129" t="s">
        <v>9563</v>
      </c>
      <c r="E10129" s="32">
        <f t="shared" si="474"/>
        <v>45639</v>
      </c>
      <c r="F10129" s="51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9563</v>
      </c>
      <c r="D10130" t="s">
        <v>9564</v>
      </c>
      <c r="E10130" s="32">
        <f t="shared" si="474"/>
        <v>45639</v>
      </c>
      <c r="F10130" s="51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9564</v>
      </c>
      <c r="D10131" t="s">
        <v>9565</v>
      </c>
      <c r="E10131" s="32">
        <f t="shared" si="474"/>
        <v>45639</v>
      </c>
      <c r="F10131" s="51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9565</v>
      </c>
      <c r="D10132" t="s">
        <v>9566</v>
      </c>
      <c r="E10132" s="32">
        <f t="shared" si="474"/>
        <v>45639</v>
      </c>
      <c r="F10132" s="51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9566</v>
      </c>
      <c r="D10133" t="s">
        <v>9567</v>
      </c>
      <c r="E10133" s="32">
        <f t="shared" si="474"/>
        <v>45639</v>
      </c>
      <c r="F10133" s="51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9567</v>
      </c>
      <c r="D10134" t="s">
        <v>9568</v>
      </c>
      <c r="E10134" s="32">
        <f t="shared" si="474"/>
        <v>45639</v>
      </c>
      <c r="F10134" s="51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9568</v>
      </c>
      <c r="D10135" t="s">
        <v>9569</v>
      </c>
      <c r="E10135" s="32">
        <f t="shared" si="474"/>
        <v>45639</v>
      </c>
      <c r="F10135" s="51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9569</v>
      </c>
      <c r="D10136" t="s">
        <v>9570</v>
      </c>
      <c r="E10136" s="32">
        <f t="shared" si="474"/>
        <v>45639</v>
      </c>
      <c r="F10136" s="51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9570</v>
      </c>
      <c r="D10137" t="s">
        <v>9571</v>
      </c>
      <c r="E10137" s="32">
        <f t="shared" si="474"/>
        <v>45639</v>
      </c>
      <c r="F10137" s="51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9571</v>
      </c>
      <c r="D10138" t="s">
        <v>9572</v>
      </c>
      <c r="E10138" s="32">
        <f t="shared" si="474"/>
        <v>45639</v>
      </c>
      <c r="F10138" s="51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9572</v>
      </c>
      <c r="D10139" t="s">
        <v>9573</v>
      </c>
      <c r="E10139" s="32">
        <f t="shared" si="474"/>
        <v>45639</v>
      </c>
      <c r="F10139" s="51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9573</v>
      </c>
      <c r="D10140" t="s">
        <v>9574</v>
      </c>
      <c r="E10140" s="32">
        <f t="shared" si="474"/>
        <v>45639</v>
      </c>
      <c r="F10140" s="51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9574</v>
      </c>
      <c r="D10141" t="s">
        <v>9575</v>
      </c>
      <c r="E10141" s="32">
        <f t="shared" si="474"/>
        <v>45639</v>
      </c>
      <c r="F10141" s="51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9575</v>
      </c>
      <c r="D10142" t="s">
        <v>9576</v>
      </c>
      <c r="E10142" s="32">
        <f t="shared" si="474"/>
        <v>45639</v>
      </c>
      <c r="F10142" s="51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9576</v>
      </c>
      <c r="D10143" t="s">
        <v>9577</v>
      </c>
      <c r="E10143" s="32">
        <f t="shared" si="474"/>
        <v>45639</v>
      </c>
      <c r="F10143" s="51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9577</v>
      </c>
      <c r="D10144" t="s">
        <v>9578</v>
      </c>
      <c r="E10144" s="32">
        <f t="shared" si="474"/>
        <v>45639</v>
      </c>
      <c r="F10144" s="51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9578</v>
      </c>
      <c r="D10145" t="s">
        <v>9579</v>
      </c>
      <c r="E10145" s="32">
        <f t="shared" si="474"/>
        <v>45639</v>
      </c>
      <c r="F10145" s="51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9579</v>
      </c>
      <c r="D10146" t="s">
        <v>9580</v>
      </c>
      <c r="E10146" s="32">
        <f t="shared" si="474"/>
        <v>45640</v>
      </c>
      <c r="F10146" s="51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9580</v>
      </c>
      <c r="D10147" t="s">
        <v>9581</v>
      </c>
      <c r="E10147" s="32">
        <f t="shared" si="474"/>
        <v>45640</v>
      </c>
      <c r="F10147" s="51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9581</v>
      </c>
      <c r="D10148" t="s">
        <v>9582</v>
      </c>
      <c r="E10148" s="32">
        <f t="shared" si="474"/>
        <v>45640</v>
      </c>
      <c r="F10148" s="51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9582</v>
      </c>
      <c r="D10149" t="s">
        <v>9583</v>
      </c>
      <c r="E10149" s="32">
        <f t="shared" si="474"/>
        <v>45640</v>
      </c>
      <c r="F10149" s="51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9583</v>
      </c>
      <c r="D10150" t="s">
        <v>9584</v>
      </c>
      <c r="E10150" s="32">
        <f t="shared" si="474"/>
        <v>45640</v>
      </c>
      <c r="F10150" s="51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9584</v>
      </c>
      <c r="D10151" t="s">
        <v>9585</v>
      </c>
      <c r="E10151" s="32">
        <f t="shared" si="474"/>
        <v>45640</v>
      </c>
      <c r="F10151" s="51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9585</v>
      </c>
      <c r="D10152" t="s">
        <v>9586</v>
      </c>
      <c r="E10152" s="32">
        <f t="shared" si="474"/>
        <v>45640</v>
      </c>
      <c r="F10152" s="51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9586</v>
      </c>
      <c r="D10153" t="s">
        <v>9587</v>
      </c>
      <c r="E10153" s="32">
        <f t="shared" si="474"/>
        <v>45640</v>
      </c>
      <c r="F10153" s="51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9587</v>
      </c>
      <c r="D10154" t="s">
        <v>9588</v>
      </c>
      <c r="E10154" s="32">
        <f t="shared" si="474"/>
        <v>45640</v>
      </c>
      <c r="F10154" s="51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9588</v>
      </c>
      <c r="D10155" t="s">
        <v>9589</v>
      </c>
      <c r="E10155" s="32">
        <f t="shared" si="474"/>
        <v>45640</v>
      </c>
      <c r="F10155" s="51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9589</v>
      </c>
      <c r="D10156" t="s">
        <v>9590</v>
      </c>
      <c r="E10156" s="32">
        <f t="shared" si="474"/>
        <v>45640</v>
      </c>
      <c r="F10156" s="51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9590</v>
      </c>
      <c r="D10157" t="s">
        <v>9591</v>
      </c>
      <c r="E10157" s="32">
        <f t="shared" si="474"/>
        <v>45640</v>
      </c>
      <c r="F10157" s="51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9591</v>
      </c>
      <c r="D10158" t="s">
        <v>9592</v>
      </c>
      <c r="E10158" s="32">
        <f t="shared" si="474"/>
        <v>45640</v>
      </c>
      <c r="F10158" s="51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9592</v>
      </c>
      <c r="D10159" t="s">
        <v>9593</v>
      </c>
      <c r="E10159" s="32">
        <f t="shared" si="474"/>
        <v>45640</v>
      </c>
      <c r="F10159" s="51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9593</v>
      </c>
      <c r="D10160" t="s">
        <v>9594</v>
      </c>
      <c r="E10160" s="32">
        <f t="shared" si="474"/>
        <v>45640</v>
      </c>
      <c r="F10160" s="51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9594</v>
      </c>
      <c r="D10161" t="s">
        <v>9595</v>
      </c>
      <c r="E10161" s="32">
        <f t="shared" si="474"/>
        <v>45640</v>
      </c>
      <c r="F10161" s="51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9595</v>
      </c>
      <c r="D10162" t="s">
        <v>9596</v>
      </c>
      <c r="E10162" s="32">
        <f t="shared" si="474"/>
        <v>45640</v>
      </c>
      <c r="F10162" s="51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9596</v>
      </c>
      <c r="D10163" t="s">
        <v>9597</v>
      </c>
      <c r="E10163" s="32">
        <f t="shared" si="474"/>
        <v>45640</v>
      </c>
      <c r="F10163" s="51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9597</v>
      </c>
      <c r="D10164" t="s">
        <v>9598</v>
      </c>
      <c r="E10164" s="32">
        <f t="shared" si="474"/>
        <v>45640</v>
      </c>
      <c r="F10164" s="51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9598</v>
      </c>
      <c r="D10165" t="s">
        <v>9599</v>
      </c>
      <c r="E10165" s="32">
        <f t="shared" si="474"/>
        <v>45640</v>
      </c>
      <c r="F10165" s="51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9599</v>
      </c>
      <c r="D10166" t="s">
        <v>9600</v>
      </c>
      <c r="E10166" s="32">
        <f t="shared" si="474"/>
        <v>45640</v>
      </c>
      <c r="F10166" s="51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9600</v>
      </c>
      <c r="D10167" t="s">
        <v>9601</v>
      </c>
      <c r="E10167" s="32">
        <f t="shared" si="474"/>
        <v>45640</v>
      </c>
      <c r="F10167" s="51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9601</v>
      </c>
      <c r="D10168" t="s">
        <v>9602</v>
      </c>
      <c r="E10168" s="32">
        <f t="shared" si="474"/>
        <v>45640</v>
      </c>
      <c r="F10168" s="51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9602</v>
      </c>
      <c r="D10169" t="s">
        <v>9603</v>
      </c>
      <c r="E10169" s="32">
        <f t="shared" si="474"/>
        <v>45640</v>
      </c>
      <c r="F10169" s="51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9603</v>
      </c>
      <c r="D10170" t="s">
        <v>9604</v>
      </c>
      <c r="E10170" s="32">
        <f t="shared" si="474"/>
        <v>45640</v>
      </c>
      <c r="F10170" s="51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9604</v>
      </c>
      <c r="D10171" t="s">
        <v>9605</v>
      </c>
      <c r="E10171" s="32">
        <f t="shared" si="474"/>
        <v>45640</v>
      </c>
      <c r="F10171" s="51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9605</v>
      </c>
      <c r="D10172" t="s">
        <v>9606</v>
      </c>
      <c r="E10172" s="32">
        <f t="shared" si="474"/>
        <v>45640</v>
      </c>
      <c r="F10172" s="51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9606</v>
      </c>
      <c r="D10173" t="s">
        <v>9607</v>
      </c>
      <c r="E10173" s="32">
        <f t="shared" si="474"/>
        <v>45640</v>
      </c>
      <c r="F10173" s="51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9607</v>
      </c>
      <c r="D10174" t="s">
        <v>9608</v>
      </c>
      <c r="E10174" s="32">
        <f t="shared" si="474"/>
        <v>45640</v>
      </c>
      <c r="F10174" s="51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9608</v>
      </c>
      <c r="D10175" t="s">
        <v>9609</v>
      </c>
      <c r="E10175" s="32">
        <f t="shared" si="474"/>
        <v>45640</v>
      </c>
      <c r="F10175" s="51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9609</v>
      </c>
      <c r="D10176" t="s">
        <v>9610</v>
      </c>
      <c r="E10176" s="32">
        <f t="shared" si="474"/>
        <v>45640</v>
      </c>
      <c r="F10176" s="51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9610</v>
      </c>
      <c r="D10177" t="s">
        <v>9611</v>
      </c>
      <c r="E10177" s="32">
        <f t="shared" si="474"/>
        <v>45640</v>
      </c>
      <c r="F10177" s="51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9611</v>
      </c>
      <c r="D10178" t="s">
        <v>9612</v>
      </c>
      <c r="E10178" s="32">
        <f t="shared" si="474"/>
        <v>45640</v>
      </c>
      <c r="F10178" s="51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9612</v>
      </c>
      <c r="D10179" t="s">
        <v>9613</v>
      </c>
      <c r="E10179" s="32">
        <f t="shared" si="474"/>
        <v>45640</v>
      </c>
      <c r="F10179" s="51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9613</v>
      </c>
      <c r="D10180" t="s">
        <v>9614</v>
      </c>
      <c r="E10180" s="32">
        <f t="shared" ref="E10180:E10243" si="477">DATE(MID(C10180,2,4),MID(C10180,7,2),MID(C10180,10,2))</f>
        <v>45640</v>
      </c>
      <c r="F10180" s="51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9614</v>
      </c>
      <c r="D10181" t="s">
        <v>9615</v>
      </c>
      <c r="E10181" s="32">
        <f t="shared" si="477"/>
        <v>45640</v>
      </c>
      <c r="F10181" s="51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9615</v>
      </c>
      <c r="D10182" t="s">
        <v>9616</v>
      </c>
      <c r="E10182" s="32">
        <f t="shared" si="477"/>
        <v>45640</v>
      </c>
      <c r="F10182" s="51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9616</v>
      </c>
      <c r="D10183" t="s">
        <v>9617</v>
      </c>
      <c r="E10183" s="32">
        <f t="shared" si="477"/>
        <v>45640</v>
      </c>
      <c r="F10183" s="51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9617</v>
      </c>
      <c r="D10184" t="s">
        <v>9618</v>
      </c>
      <c r="E10184" s="32">
        <f t="shared" si="477"/>
        <v>45640</v>
      </c>
      <c r="F10184" s="51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9618</v>
      </c>
      <c r="D10185" t="s">
        <v>9619</v>
      </c>
      <c r="E10185" s="32">
        <f t="shared" si="477"/>
        <v>45640</v>
      </c>
      <c r="F10185" s="51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9619</v>
      </c>
      <c r="D10186" t="s">
        <v>9620</v>
      </c>
      <c r="E10186" s="32">
        <f t="shared" si="477"/>
        <v>45640</v>
      </c>
      <c r="F10186" s="51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9620</v>
      </c>
      <c r="D10187" t="s">
        <v>9621</v>
      </c>
      <c r="E10187" s="32">
        <f t="shared" si="477"/>
        <v>45640</v>
      </c>
      <c r="F10187" s="51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9621</v>
      </c>
      <c r="D10188" t="s">
        <v>9622</v>
      </c>
      <c r="E10188" s="32">
        <f t="shared" si="477"/>
        <v>45640</v>
      </c>
      <c r="F10188" s="51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9622</v>
      </c>
      <c r="D10189" t="s">
        <v>9623</v>
      </c>
      <c r="E10189" s="32">
        <f t="shared" si="477"/>
        <v>45640</v>
      </c>
      <c r="F10189" s="51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9623</v>
      </c>
      <c r="D10190" t="s">
        <v>9624</v>
      </c>
      <c r="E10190" s="32">
        <f t="shared" si="477"/>
        <v>45640</v>
      </c>
      <c r="F10190" s="51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9624</v>
      </c>
      <c r="D10191" t="s">
        <v>9625</v>
      </c>
      <c r="E10191" s="32">
        <f t="shared" si="477"/>
        <v>45640</v>
      </c>
      <c r="F10191" s="51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9625</v>
      </c>
      <c r="D10192" t="s">
        <v>9626</v>
      </c>
      <c r="E10192" s="32">
        <f t="shared" si="477"/>
        <v>45640</v>
      </c>
      <c r="F10192" s="51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9626</v>
      </c>
      <c r="D10193" t="s">
        <v>9627</v>
      </c>
      <c r="E10193" s="32">
        <f t="shared" si="477"/>
        <v>45640</v>
      </c>
      <c r="F10193" s="51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9627</v>
      </c>
      <c r="D10194" t="s">
        <v>9628</v>
      </c>
      <c r="E10194" s="32">
        <f t="shared" si="477"/>
        <v>45641</v>
      </c>
      <c r="F10194" s="51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9628</v>
      </c>
      <c r="D10195" t="s">
        <v>9629</v>
      </c>
      <c r="E10195" s="32">
        <f t="shared" si="477"/>
        <v>45641</v>
      </c>
      <c r="F10195" s="51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9629</v>
      </c>
      <c r="D10196" t="s">
        <v>9630</v>
      </c>
      <c r="E10196" s="32">
        <f t="shared" si="477"/>
        <v>45641</v>
      </c>
      <c r="F10196" s="51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9630</v>
      </c>
      <c r="D10197" t="s">
        <v>9631</v>
      </c>
      <c r="E10197" s="32">
        <f t="shared" si="477"/>
        <v>45641</v>
      </c>
      <c r="F10197" s="51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9631</v>
      </c>
      <c r="D10198" t="s">
        <v>9632</v>
      </c>
      <c r="E10198" s="32">
        <f t="shared" si="477"/>
        <v>45641</v>
      </c>
      <c r="F10198" s="51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9632</v>
      </c>
      <c r="D10199" t="s">
        <v>9633</v>
      </c>
      <c r="E10199" s="32">
        <f t="shared" si="477"/>
        <v>45641</v>
      </c>
      <c r="F10199" s="51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9633</v>
      </c>
      <c r="D10200" t="s">
        <v>9634</v>
      </c>
      <c r="E10200" s="32">
        <f t="shared" si="477"/>
        <v>45641</v>
      </c>
      <c r="F10200" s="51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9634</v>
      </c>
      <c r="D10201" t="s">
        <v>9635</v>
      </c>
      <c r="E10201" s="32">
        <f t="shared" si="477"/>
        <v>45641</v>
      </c>
      <c r="F10201" s="51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9635</v>
      </c>
      <c r="D10202" t="s">
        <v>9636</v>
      </c>
      <c r="E10202" s="32">
        <f t="shared" si="477"/>
        <v>45641</v>
      </c>
      <c r="F10202" s="51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9636</v>
      </c>
      <c r="D10203" t="s">
        <v>9637</v>
      </c>
      <c r="E10203" s="32">
        <f t="shared" si="477"/>
        <v>45641</v>
      </c>
      <c r="F10203" s="51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9637</v>
      </c>
      <c r="D10204" t="s">
        <v>9638</v>
      </c>
      <c r="E10204" s="32">
        <f t="shared" si="477"/>
        <v>45641</v>
      </c>
      <c r="F10204" s="51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9638</v>
      </c>
      <c r="D10205" t="s">
        <v>9639</v>
      </c>
      <c r="E10205" s="32">
        <f t="shared" si="477"/>
        <v>45641</v>
      </c>
      <c r="F10205" s="51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9639</v>
      </c>
      <c r="D10206" t="s">
        <v>9640</v>
      </c>
      <c r="E10206" s="32">
        <f t="shared" si="477"/>
        <v>45641</v>
      </c>
      <c r="F10206" s="51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9640</v>
      </c>
      <c r="D10207" t="s">
        <v>9641</v>
      </c>
      <c r="E10207" s="32">
        <f t="shared" si="477"/>
        <v>45641</v>
      </c>
      <c r="F10207" s="51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9641</v>
      </c>
      <c r="D10208" t="s">
        <v>9642</v>
      </c>
      <c r="E10208" s="32">
        <f t="shared" si="477"/>
        <v>45641</v>
      </c>
      <c r="F10208" s="51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9642</v>
      </c>
      <c r="D10209" t="s">
        <v>9643</v>
      </c>
      <c r="E10209" s="32">
        <f t="shared" si="477"/>
        <v>45641</v>
      </c>
      <c r="F10209" s="51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9643</v>
      </c>
      <c r="D10210" t="s">
        <v>9644</v>
      </c>
      <c r="E10210" s="32">
        <f t="shared" si="477"/>
        <v>45641</v>
      </c>
      <c r="F10210" s="51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9644</v>
      </c>
      <c r="D10211" t="s">
        <v>9645</v>
      </c>
      <c r="E10211" s="32">
        <f t="shared" si="477"/>
        <v>45641</v>
      </c>
      <c r="F10211" s="51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9645</v>
      </c>
      <c r="D10212" t="s">
        <v>9646</v>
      </c>
      <c r="E10212" s="32">
        <f t="shared" si="477"/>
        <v>45641</v>
      </c>
      <c r="F10212" s="51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9646</v>
      </c>
      <c r="D10213" t="s">
        <v>9647</v>
      </c>
      <c r="E10213" s="32">
        <f t="shared" si="477"/>
        <v>45641</v>
      </c>
      <c r="F10213" s="51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9647</v>
      </c>
      <c r="D10214" t="s">
        <v>9648</v>
      </c>
      <c r="E10214" s="32">
        <f t="shared" si="477"/>
        <v>45641</v>
      </c>
      <c r="F10214" s="51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9648</v>
      </c>
      <c r="D10215" t="s">
        <v>9649</v>
      </c>
      <c r="E10215" s="32">
        <f t="shared" si="477"/>
        <v>45641</v>
      </c>
      <c r="F10215" s="51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9649</v>
      </c>
      <c r="D10216" t="s">
        <v>9650</v>
      </c>
      <c r="E10216" s="32">
        <f t="shared" si="477"/>
        <v>45641</v>
      </c>
      <c r="F10216" s="51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9650</v>
      </c>
      <c r="D10217" t="s">
        <v>9651</v>
      </c>
      <c r="E10217" s="32">
        <f t="shared" si="477"/>
        <v>45641</v>
      </c>
      <c r="F10217" s="51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9651</v>
      </c>
      <c r="D10218" t="s">
        <v>9652</v>
      </c>
      <c r="E10218" s="32">
        <f t="shared" si="477"/>
        <v>45641</v>
      </c>
      <c r="F10218" s="51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9652</v>
      </c>
      <c r="D10219" t="s">
        <v>9653</v>
      </c>
      <c r="E10219" s="32">
        <f t="shared" si="477"/>
        <v>45641</v>
      </c>
      <c r="F10219" s="51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9653</v>
      </c>
      <c r="D10220" t="s">
        <v>9654</v>
      </c>
      <c r="E10220" s="32">
        <f t="shared" si="477"/>
        <v>45641</v>
      </c>
      <c r="F10220" s="51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9654</v>
      </c>
      <c r="D10221" t="s">
        <v>9655</v>
      </c>
      <c r="E10221" s="32">
        <f t="shared" si="477"/>
        <v>45641</v>
      </c>
      <c r="F10221" s="51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9655</v>
      </c>
      <c r="D10222" t="s">
        <v>9656</v>
      </c>
      <c r="E10222" s="32">
        <f t="shared" si="477"/>
        <v>45641</v>
      </c>
      <c r="F10222" s="51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9656</v>
      </c>
      <c r="D10223" t="s">
        <v>9657</v>
      </c>
      <c r="E10223" s="32">
        <f t="shared" si="477"/>
        <v>45641</v>
      </c>
      <c r="F10223" s="51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9657</v>
      </c>
      <c r="D10224" t="s">
        <v>9658</v>
      </c>
      <c r="E10224" s="32">
        <f t="shared" si="477"/>
        <v>45641</v>
      </c>
      <c r="F10224" s="51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9658</v>
      </c>
      <c r="D10225" t="s">
        <v>9659</v>
      </c>
      <c r="E10225" s="32">
        <f t="shared" si="477"/>
        <v>45641</v>
      </c>
      <c r="F10225" s="51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9659</v>
      </c>
      <c r="D10226" t="s">
        <v>9660</v>
      </c>
      <c r="E10226" s="32">
        <f t="shared" si="477"/>
        <v>45641</v>
      </c>
      <c r="F10226" s="51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9660</v>
      </c>
      <c r="D10227" t="s">
        <v>9661</v>
      </c>
      <c r="E10227" s="32">
        <f t="shared" si="477"/>
        <v>45641</v>
      </c>
      <c r="F10227" s="51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9661</v>
      </c>
      <c r="D10228" t="s">
        <v>9662</v>
      </c>
      <c r="E10228" s="32">
        <f t="shared" si="477"/>
        <v>45641</v>
      </c>
      <c r="F10228" s="51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9662</v>
      </c>
      <c r="D10229" t="s">
        <v>9663</v>
      </c>
      <c r="E10229" s="32">
        <f t="shared" si="477"/>
        <v>45641</v>
      </c>
      <c r="F10229" s="51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9663</v>
      </c>
      <c r="D10230" t="s">
        <v>9664</v>
      </c>
      <c r="E10230" s="32">
        <f t="shared" si="477"/>
        <v>45641</v>
      </c>
      <c r="F10230" s="51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9664</v>
      </c>
      <c r="D10231" t="s">
        <v>9665</v>
      </c>
      <c r="E10231" s="32">
        <f t="shared" si="477"/>
        <v>45641</v>
      </c>
      <c r="F10231" s="51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9665</v>
      </c>
      <c r="D10232" t="s">
        <v>9666</v>
      </c>
      <c r="E10232" s="32">
        <f t="shared" si="477"/>
        <v>45641</v>
      </c>
      <c r="F10232" s="51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9666</v>
      </c>
      <c r="D10233" t="s">
        <v>9667</v>
      </c>
      <c r="E10233" s="32">
        <f t="shared" si="477"/>
        <v>45641</v>
      </c>
      <c r="F10233" s="51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9667</v>
      </c>
      <c r="D10234" t="s">
        <v>9668</v>
      </c>
      <c r="E10234" s="32">
        <f t="shared" si="477"/>
        <v>45641</v>
      </c>
      <c r="F10234" s="51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9668</v>
      </c>
      <c r="D10235" t="s">
        <v>9669</v>
      </c>
      <c r="E10235" s="32">
        <f t="shared" si="477"/>
        <v>45641</v>
      </c>
      <c r="F10235" s="51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9669</v>
      </c>
      <c r="D10236" t="s">
        <v>9670</v>
      </c>
      <c r="E10236" s="32">
        <f t="shared" si="477"/>
        <v>45641</v>
      </c>
      <c r="F10236" s="51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9670</v>
      </c>
      <c r="D10237" t="s">
        <v>9671</v>
      </c>
      <c r="E10237" s="32">
        <f t="shared" si="477"/>
        <v>45641</v>
      </c>
      <c r="F10237" s="51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9671</v>
      </c>
      <c r="D10238" t="s">
        <v>9672</v>
      </c>
      <c r="E10238" s="32">
        <f t="shared" si="477"/>
        <v>45641</v>
      </c>
      <c r="F10238" s="51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9672</v>
      </c>
      <c r="D10239" t="s">
        <v>9673</v>
      </c>
      <c r="E10239" s="32">
        <f t="shared" si="477"/>
        <v>45641</v>
      </c>
      <c r="F10239" s="51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9673</v>
      </c>
      <c r="D10240" t="s">
        <v>9674</v>
      </c>
      <c r="E10240" s="32">
        <f t="shared" si="477"/>
        <v>45641</v>
      </c>
      <c r="F10240" s="51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9674</v>
      </c>
      <c r="D10241" t="s">
        <v>9675</v>
      </c>
      <c r="E10241" s="32">
        <f t="shared" si="477"/>
        <v>45641</v>
      </c>
      <c r="F10241" s="51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9675</v>
      </c>
      <c r="D10242" t="s">
        <v>9676</v>
      </c>
      <c r="E10242" s="32">
        <f t="shared" si="477"/>
        <v>45642</v>
      </c>
      <c r="F10242" s="51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9676</v>
      </c>
      <c r="D10243" t="s">
        <v>9677</v>
      </c>
      <c r="E10243" s="32">
        <f t="shared" si="477"/>
        <v>45642</v>
      </c>
      <c r="F10243" s="51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9677</v>
      </c>
      <c r="D10244" t="s">
        <v>9678</v>
      </c>
      <c r="E10244" s="32">
        <f t="shared" ref="E10244:E10307" si="480">DATE(MID(C10244,2,4),MID(C10244,7,2),MID(C10244,10,2))</f>
        <v>45642</v>
      </c>
      <c r="F10244" s="51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9678</v>
      </c>
      <c r="D10245" t="s">
        <v>9679</v>
      </c>
      <c r="E10245" s="32">
        <f t="shared" si="480"/>
        <v>45642</v>
      </c>
      <c r="F10245" s="51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9679</v>
      </c>
      <c r="D10246" t="s">
        <v>9680</v>
      </c>
      <c r="E10246" s="32">
        <f t="shared" si="480"/>
        <v>45642</v>
      </c>
      <c r="F10246" s="51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9680</v>
      </c>
      <c r="D10247" t="s">
        <v>9681</v>
      </c>
      <c r="E10247" s="32">
        <f t="shared" si="480"/>
        <v>45642</v>
      </c>
      <c r="F10247" s="51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9681</v>
      </c>
      <c r="D10248" t="s">
        <v>9682</v>
      </c>
      <c r="E10248" s="32">
        <f t="shared" si="480"/>
        <v>45642</v>
      </c>
      <c r="F10248" s="51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9682</v>
      </c>
      <c r="D10249" t="s">
        <v>9683</v>
      </c>
      <c r="E10249" s="32">
        <f t="shared" si="480"/>
        <v>45642</v>
      </c>
      <c r="F10249" s="51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9683</v>
      </c>
      <c r="D10250" t="s">
        <v>9684</v>
      </c>
      <c r="E10250" s="32">
        <f t="shared" si="480"/>
        <v>45642</v>
      </c>
      <c r="F10250" s="51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9684</v>
      </c>
      <c r="D10251" t="s">
        <v>9685</v>
      </c>
      <c r="E10251" s="32">
        <f t="shared" si="480"/>
        <v>45642</v>
      </c>
      <c r="F10251" s="51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9685</v>
      </c>
      <c r="D10252" t="s">
        <v>9686</v>
      </c>
      <c r="E10252" s="32">
        <f t="shared" si="480"/>
        <v>45642</v>
      </c>
      <c r="F10252" s="51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9686</v>
      </c>
      <c r="D10253" t="s">
        <v>9687</v>
      </c>
      <c r="E10253" s="32">
        <f t="shared" si="480"/>
        <v>45642</v>
      </c>
      <c r="F10253" s="51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9687</v>
      </c>
      <c r="D10254" t="s">
        <v>9688</v>
      </c>
      <c r="E10254" s="32">
        <f t="shared" si="480"/>
        <v>45642</v>
      </c>
      <c r="F10254" s="51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9688</v>
      </c>
      <c r="D10255" t="s">
        <v>9689</v>
      </c>
      <c r="E10255" s="32">
        <f t="shared" si="480"/>
        <v>45642</v>
      </c>
      <c r="F10255" s="51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9689</v>
      </c>
      <c r="D10256" t="s">
        <v>9690</v>
      </c>
      <c r="E10256" s="32">
        <f t="shared" si="480"/>
        <v>45642</v>
      </c>
      <c r="F10256" s="51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9690</v>
      </c>
      <c r="D10257" t="s">
        <v>9691</v>
      </c>
      <c r="E10257" s="32">
        <f t="shared" si="480"/>
        <v>45642</v>
      </c>
      <c r="F10257" s="51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9691</v>
      </c>
      <c r="D10258" t="s">
        <v>9692</v>
      </c>
      <c r="E10258" s="32">
        <f t="shared" si="480"/>
        <v>45642</v>
      </c>
      <c r="F10258" s="51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9692</v>
      </c>
      <c r="D10259" t="s">
        <v>9693</v>
      </c>
      <c r="E10259" s="32">
        <f t="shared" si="480"/>
        <v>45642</v>
      </c>
      <c r="F10259" s="51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9693</v>
      </c>
      <c r="D10260" t="s">
        <v>9694</v>
      </c>
      <c r="E10260" s="32">
        <f t="shared" si="480"/>
        <v>45642</v>
      </c>
      <c r="F10260" s="51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9694</v>
      </c>
      <c r="D10261" t="s">
        <v>9695</v>
      </c>
      <c r="E10261" s="32">
        <f t="shared" si="480"/>
        <v>45642</v>
      </c>
      <c r="F10261" s="51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9695</v>
      </c>
      <c r="D10262" t="s">
        <v>9696</v>
      </c>
      <c r="E10262" s="32">
        <f t="shared" si="480"/>
        <v>45642</v>
      </c>
      <c r="F10262" s="51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9696</v>
      </c>
      <c r="D10263" t="s">
        <v>9697</v>
      </c>
      <c r="E10263" s="32">
        <f t="shared" si="480"/>
        <v>45642</v>
      </c>
      <c r="F10263" s="51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9697</v>
      </c>
      <c r="D10264" t="s">
        <v>9698</v>
      </c>
      <c r="E10264" s="32">
        <f t="shared" si="480"/>
        <v>45642</v>
      </c>
      <c r="F10264" s="51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9698</v>
      </c>
      <c r="D10265" t="s">
        <v>9699</v>
      </c>
      <c r="E10265" s="32">
        <f t="shared" si="480"/>
        <v>45642</v>
      </c>
      <c r="F10265" s="51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9699</v>
      </c>
      <c r="D10266" t="s">
        <v>9700</v>
      </c>
      <c r="E10266" s="32">
        <f t="shared" si="480"/>
        <v>45642</v>
      </c>
      <c r="F10266" s="51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9700</v>
      </c>
      <c r="D10267" t="s">
        <v>9701</v>
      </c>
      <c r="E10267" s="32">
        <f t="shared" si="480"/>
        <v>45642</v>
      </c>
      <c r="F10267" s="51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9701</v>
      </c>
      <c r="D10268" t="s">
        <v>9702</v>
      </c>
      <c r="E10268" s="32">
        <f t="shared" si="480"/>
        <v>45642</v>
      </c>
      <c r="F10268" s="51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9702</v>
      </c>
      <c r="D10269" t="s">
        <v>9703</v>
      </c>
      <c r="E10269" s="32">
        <f t="shared" si="480"/>
        <v>45642</v>
      </c>
      <c r="F10269" s="51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9703</v>
      </c>
      <c r="D10270" t="s">
        <v>9704</v>
      </c>
      <c r="E10270" s="32">
        <f t="shared" si="480"/>
        <v>45642</v>
      </c>
      <c r="F10270" s="51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9704</v>
      </c>
      <c r="D10271" t="s">
        <v>9705</v>
      </c>
      <c r="E10271" s="32">
        <f t="shared" si="480"/>
        <v>45642</v>
      </c>
      <c r="F10271" s="51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9705</v>
      </c>
      <c r="D10272" t="s">
        <v>9706</v>
      </c>
      <c r="E10272" s="32">
        <f t="shared" si="480"/>
        <v>45642</v>
      </c>
      <c r="F10272" s="51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9706</v>
      </c>
      <c r="D10273" t="s">
        <v>9707</v>
      </c>
      <c r="E10273" s="32">
        <f t="shared" si="480"/>
        <v>45642</v>
      </c>
      <c r="F10273" s="51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9707</v>
      </c>
      <c r="D10274" t="s">
        <v>9708</v>
      </c>
      <c r="E10274" s="32">
        <f t="shared" si="480"/>
        <v>45642</v>
      </c>
      <c r="F10274" s="51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9708</v>
      </c>
      <c r="D10275" t="s">
        <v>9709</v>
      </c>
      <c r="E10275" s="32">
        <f t="shared" si="480"/>
        <v>45642</v>
      </c>
      <c r="F10275" s="51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9709</v>
      </c>
      <c r="D10276" t="s">
        <v>9710</v>
      </c>
      <c r="E10276" s="32">
        <f t="shared" si="480"/>
        <v>45642</v>
      </c>
      <c r="F10276" s="51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9710</v>
      </c>
      <c r="D10277" t="s">
        <v>9711</v>
      </c>
      <c r="E10277" s="32">
        <f t="shared" si="480"/>
        <v>45642</v>
      </c>
      <c r="F10277" s="51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9711</v>
      </c>
      <c r="D10278" t="s">
        <v>9712</v>
      </c>
      <c r="E10278" s="32">
        <f t="shared" si="480"/>
        <v>45642</v>
      </c>
      <c r="F10278" s="51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9712</v>
      </c>
      <c r="D10279" t="s">
        <v>9713</v>
      </c>
      <c r="E10279" s="32">
        <f t="shared" si="480"/>
        <v>45642</v>
      </c>
      <c r="F10279" s="51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9713</v>
      </c>
      <c r="D10280" t="s">
        <v>9714</v>
      </c>
      <c r="E10280" s="32">
        <f t="shared" si="480"/>
        <v>45642</v>
      </c>
      <c r="F10280" s="51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9714</v>
      </c>
      <c r="D10281" t="s">
        <v>9715</v>
      </c>
      <c r="E10281" s="32">
        <f t="shared" si="480"/>
        <v>45642</v>
      </c>
      <c r="F10281" s="51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9715</v>
      </c>
      <c r="D10282" t="s">
        <v>9716</v>
      </c>
      <c r="E10282" s="32">
        <f t="shared" si="480"/>
        <v>45642</v>
      </c>
      <c r="F10282" s="51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9716</v>
      </c>
      <c r="D10283" t="s">
        <v>9717</v>
      </c>
      <c r="E10283" s="32">
        <f t="shared" si="480"/>
        <v>45642</v>
      </c>
      <c r="F10283" s="51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9717</v>
      </c>
      <c r="D10284" t="s">
        <v>9718</v>
      </c>
      <c r="E10284" s="32">
        <f t="shared" si="480"/>
        <v>45642</v>
      </c>
      <c r="F10284" s="51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9718</v>
      </c>
      <c r="D10285" t="s">
        <v>9719</v>
      </c>
      <c r="E10285" s="32">
        <f t="shared" si="480"/>
        <v>45642</v>
      </c>
      <c r="F10285" s="51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9719</v>
      </c>
      <c r="D10286" t="s">
        <v>9720</v>
      </c>
      <c r="E10286" s="32">
        <f t="shared" si="480"/>
        <v>45642</v>
      </c>
      <c r="F10286" s="51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9720</v>
      </c>
      <c r="D10287" t="s">
        <v>9721</v>
      </c>
      <c r="E10287" s="32">
        <f t="shared" si="480"/>
        <v>45642</v>
      </c>
      <c r="F10287" s="51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9721</v>
      </c>
      <c r="D10288" t="s">
        <v>9722</v>
      </c>
      <c r="E10288" s="32">
        <f t="shared" si="480"/>
        <v>45642</v>
      </c>
      <c r="F10288" s="51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9722</v>
      </c>
      <c r="D10289" t="s">
        <v>9723</v>
      </c>
      <c r="E10289" s="32">
        <f t="shared" si="480"/>
        <v>45642</v>
      </c>
      <c r="F10289" s="51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9723</v>
      </c>
      <c r="D10290" t="s">
        <v>9724</v>
      </c>
      <c r="E10290" s="32">
        <f t="shared" si="480"/>
        <v>45643</v>
      </c>
      <c r="F10290" s="51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9724</v>
      </c>
      <c r="D10291" t="s">
        <v>9725</v>
      </c>
      <c r="E10291" s="32">
        <f t="shared" si="480"/>
        <v>45643</v>
      </c>
      <c r="F10291" s="51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9725</v>
      </c>
      <c r="D10292" t="s">
        <v>9726</v>
      </c>
      <c r="E10292" s="32">
        <f t="shared" si="480"/>
        <v>45643</v>
      </c>
      <c r="F10292" s="51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9726</v>
      </c>
      <c r="D10293" t="s">
        <v>9727</v>
      </c>
      <c r="E10293" s="32">
        <f t="shared" si="480"/>
        <v>45643</v>
      </c>
      <c r="F10293" s="51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9727</v>
      </c>
      <c r="D10294" t="s">
        <v>9728</v>
      </c>
      <c r="E10294" s="32">
        <f t="shared" si="480"/>
        <v>45643</v>
      </c>
      <c r="F10294" s="51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9728</v>
      </c>
      <c r="D10295" t="s">
        <v>9729</v>
      </c>
      <c r="E10295" s="32">
        <f t="shared" si="480"/>
        <v>45643</v>
      </c>
      <c r="F10295" s="51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9729</v>
      </c>
      <c r="D10296" t="s">
        <v>9730</v>
      </c>
      <c r="E10296" s="32">
        <f t="shared" si="480"/>
        <v>45643</v>
      </c>
      <c r="F10296" s="51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9730</v>
      </c>
      <c r="D10297" t="s">
        <v>9731</v>
      </c>
      <c r="E10297" s="32">
        <f t="shared" si="480"/>
        <v>45643</v>
      </c>
      <c r="F10297" s="51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9731</v>
      </c>
      <c r="D10298" t="s">
        <v>9732</v>
      </c>
      <c r="E10298" s="32">
        <f t="shared" si="480"/>
        <v>45643</v>
      </c>
      <c r="F10298" s="51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9732</v>
      </c>
      <c r="D10299" t="s">
        <v>9733</v>
      </c>
      <c r="E10299" s="32">
        <f t="shared" si="480"/>
        <v>45643</v>
      </c>
      <c r="F10299" s="51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9733</v>
      </c>
      <c r="D10300" t="s">
        <v>9734</v>
      </c>
      <c r="E10300" s="32">
        <f t="shared" si="480"/>
        <v>45643</v>
      </c>
      <c r="F10300" s="51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9734</v>
      </c>
      <c r="D10301" t="s">
        <v>9735</v>
      </c>
      <c r="E10301" s="32">
        <f t="shared" si="480"/>
        <v>45643</v>
      </c>
      <c r="F10301" s="51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9735</v>
      </c>
      <c r="D10302" t="s">
        <v>9736</v>
      </c>
      <c r="E10302" s="32">
        <f t="shared" si="480"/>
        <v>45643</v>
      </c>
      <c r="F10302" s="51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9736</v>
      </c>
      <c r="D10303" t="s">
        <v>9737</v>
      </c>
      <c r="E10303" s="32">
        <f t="shared" si="480"/>
        <v>45643</v>
      </c>
      <c r="F10303" s="51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9737</v>
      </c>
      <c r="D10304" t="s">
        <v>9738</v>
      </c>
      <c r="E10304" s="32">
        <f t="shared" si="480"/>
        <v>45643</v>
      </c>
      <c r="F10304" s="51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9738</v>
      </c>
      <c r="D10305" t="s">
        <v>9739</v>
      </c>
      <c r="E10305" s="32">
        <f t="shared" si="480"/>
        <v>45643</v>
      </c>
      <c r="F10305" s="51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9739</v>
      </c>
      <c r="D10306" t="s">
        <v>9740</v>
      </c>
      <c r="E10306" s="32">
        <f t="shared" si="480"/>
        <v>45643</v>
      </c>
      <c r="F10306" s="51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9740</v>
      </c>
      <c r="D10307" t="s">
        <v>9741</v>
      </c>
      <c r="E10307" s="32">
        <f t="shared" si="480"/>
        <v>45643</v>
      </c>
      <c r="F10307" s="51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9741</v>
      </c>
      <c r="D10308" t="s">
        <v>9742</v>
      </c>
      <c r="E10308" s="32">
        <f t="shared" ref="E10308:E10371" si="483">DATE(MID(C10308,2,4),MID(C10308,7,2),MID(C10308,10,2))</f>
        <v>45643</v>
      </c>
      <c r="F10308" s="51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9742</v>
      </c>
      <c r="D10309" t="s">
        <v>9743</v>
      </c>
      <c r="E10309" s="32">
        <f t="shared" si="483"/>
        <v>45643</v>
      </c>
      <c r="F10309" s="51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9743</v>
      </c>
      <c r="D10310" t="s">
        <v>9744</v>
      </c>
      <c r="E10310" s="32">
        <f t="shared" si="483"/>
        <v>45643</v>
      </c>
      <c r="F10310" s="51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9744</v>
      </c>
      <c r="D10311" t="s">
        <v>9745</v>
      </c>
      <c r="E10311" s="32">
        <f t="shared" si="483"/>
        <v>45643</v>
      </c>
      <c r="F10311" s="51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9745</v>
      </c>
      <c r="D10312" t="s">
        <v>9746</v>
      </c>
      <c r="E10312" s="32">
        <f t="shared" si="483"/>
        <v>45643</v>
      </c>
      <c r="F10312" s="51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9746</v>
      </c>
      <c r="D10313" t="s">
        <v>9747</v>
      </c>
      <c r="E10313" s="32">
        <f t="shared" si="483"/>
        <v>45643</v>
      </c>
      <c r="F10313" s="51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9747</v>
      </c>
      <c r="D10314" t="s">
        <v>9748</v>
      </c>
      <c r="E10314" s="32">
        <f t="shared" si="483"/>
        <v>45643</v>
      </c>
      <c r="F10314" s="51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9748</v>
      </c>
      <c r="D10315" t="s">
        <v>9749</v>
      </c>
      <c r="E10315" s="32">
        <f t="shared" si="483"/>
        <v>45643</v>
      </c>
      <c r="F10315" s="51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9749</v>
      </c>
      <c r="D10316" t="s">
        <v>9750</v>
      </c>
      <c r="E10316" s="32">
        <f t="shared" si="483"/>
        <v>45643</v>
      </c>
      <c r="F10316" s="51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9750</v>
      </c>
      <c r="D10317" t="s">
        <v>9751</v>
      </c>
      <c r="E10317" s="32">
        <f t="shared" si="483"/>
        <v>45643</v>
      </c>
      <c r="F10317" s="51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9751</v>
      </c>
      <c r="D10318" t="s">
        <v>9752</v>
      </c>
      <c r="E10318" s="32">
        <f t="shared" si="483"/>
        <v>45643</v>
      </c>
      <c r="F10318" s="51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9752</v>
      </c>
      <c r="D10319" t="s">
        <v>9753</v>
      </c>
      <c r="E10319" s="32">
        <f t="shared" si="483"/>
        <v>45643</v>
      </c>
      <c r="F10319" s="51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9753</v>
      </c>
      <c r="D10320" t="s">
        <v>9754</v>
      </c>
      <c r="E10320" s="32">
        <f t="shared" si="483"/>
        <v>45643</v>
      </c>
      <c r="F10320" s="51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9754</v>
      </c>
      <c r="D10321" t="s">
        <v>9755</v>
      </c>
      <c r="E10321" s="32">
        <f t="shared" si="483"/>
        <v>45643</v>
      </c>
      <c r="F10321" s="51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9755</v>
      </c>
      <c r="D10322" t="s">
        <v>9756</v>
      </c>
      <c r="E10322" s="32">
        <f t="shared" si="483"/>
        <v>45643</v>
      </c>
      <c r="F10322" s="51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9756</v>
      </c>
      <c r="D10323" t="s">
        <v>9757</v>
      </c>
      <c r="E10323" s="32">
        <f t="shared" si="483"/>
        <v>45643</v>
      </c>
      <c r="F10323" s="51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9757</v>
      </c>
      <c r="D10324" t="s">
        <v>9758</v>
      </c>
      <c r="E10324" s="32">
        <f t="shared" si="483"/>
        <v>45643</v>
      </c>
      <c r="F10324" s="51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9758</v>
      </c>
      <c r="D10325" t="s">
        <v>9759</v>
      </c>
      <c r="E10325" s="32">
        <f t="shared" si="483"/>
        <v>45643</v>
      </c>
      <c r="F10325" s="51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9759</v>
      </c>
      <c r="D10326" t="s">
        <v>9760</v>
      </c>
      <c r="E10326" s="32">
        <f t="shared" si="483"/>
        <v>45643</v>
      </c>
      <c r="F10326" s="51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9760</v>
      </c>
      <c r="D10327" t="s">
        <v>9761</v>
      </c>
      <c r="E10327" s="32">
        <f t="shared" si="483"/>
        <v>45643</v>
      </c>
      <c r="F10327" s="51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9761</v>
      </c>
      <c r="D10328" t="s">
        <v>9762</v>
      </c>
      <c r="E10328" s="32">
        <f t="shared" si="483"/>
        <v>45643</v>
      </c>
      <c r="F10328" s="51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9762</v>
      </c>
      <c r="D10329" t="s">
        <v>9763</v>
      </c>
      <c r="E10329" s="32">
        <f t="shared" si="483"/>
        <v>45643</v>
      </c>
      <c r="F10329" s="51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9763</v>
      </c>
      <c r="D10330" t="s">
        <v>9764</v>
      </c>
      <c r="E10330" s="32">
        <f t="shared" si="483"/>
        <v>45643</v>
      </c>
      <c r="F10330" s="51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9764</v>
      </c>
      <c r="D10331" t="s">
        <v>9765</v>
      </c>
      <c r="E10331" s="32">
        <f t="shared" si="483"/>
        <v>45643</v>
      </c>
      <c r="F10331" s="51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9765</v>
      </c>
      <c r="D10332" t="s">
        <v>9766</v>
      </c>
      <c r="E10332" s="32">
        <f t="shared" si="483"/>
        <v>45643</v>
      </c>
      <c r="F10332" s="51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9766</v>
      </c>
      <c r="D10333" t="s">
        <v>9767</v>
      </c>
      <c r="E10333" s="32">
        <f t="shared" si="483"/>
        <v>45643</v>
      </c>
      <c r="F10333" s="51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9767</v>
      </c>
      <c r="D10334" t="s">
        <v>9768</v>
      </c>
      <c r="E10334" s="32">
        <f t="shared" si="483"/>
        <v>45643</v>
      </c>
      <c r="F10334" s="51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9768</v>
      </c>
      <c r="D10335" t="s">
        <v>9769</v>
      </c>
      <c r="E10335" s="32">
        <f t="shared" si="483"/>
        <v>45643</v>
      </c>
      <c r="F10335" s="51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9769</v>
      </c>
      <c r="D10336" t="s">
        <v>9770</v>
      </c>
      <c r="E10336" s="32">
        <f t="shared" si="483"/>
        <v>45643</v>
      </c>
      <c r="F10336" s="51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9770</v>
      </c>
      <c r="D10337" t="s">
        <v>9771</v>
      </c>
      <c r="E10337" s="32">
        <f t="shared" si="483"/>
        <v>45643</v>
      </c>
      <c r="F10337" s="51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9771</v>
      </c>
      <c r="D10338" t="s">
        <v>9772</v>
      </c>
      <c r="E10338" s="32">
        <f t="shared" si="483"/>
        <v>45644</v>
      </c>
      <c r="F10338" s="51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9772</v>
      </c>
      <c r="D10339" t="s">
        <v>9773</v>
      </c>
      <c r="E10339" s="32">
        <f t="shared" si="483"/>
        <v>45644</v>
      </c>
      <c r="F10339" s="51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9773</v>
      </c>
      <c r="D10340" t="s">
        <v>9774</v>
      </c>
      <c r="E10340" s="32">
        <f t="shared" si="483"/>
        <v>45644</v>
      </c>
      <c r="F10340" s="51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9774</v>
      </c>
      <c r="D10341" t="s">
        <v>9775</v>
      </c>
      <c r="E10341" s="32">
        <f t="shared" si="483"/>
        <v>45644</v>
      </c>
      <c r="F10341" s="51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9775</v>
      </c>
      <c r="D10342" t="s">
        <v>9776</v>
      </c>
      <c r="E10342" s="32">
        <f t="shared" si="483"/>
        <v>45644</v>
      </c>
      <c r="F10342" s="51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9776</v>
      </c>
      <c r="D10343" t="s">
        <v>9777</v>
      </c>
      <c r="E10343" s="32">
        <f t="shared" si="483"/>
        <v>45644</v>
      </c>
      <c r="F10343" s="51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9777</v>
      </c>
      <c r="D10344" t="s">
        <v>9778</v>
      </c>
      <c r="E10344" s="32">
        <f t="shared" si="483"/>
        <v>45644</v>
      </c>
      <c r="F10344" s="51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9778</v>
      </c>
      <c r="D10345" t="s">
        <v>9779</v>
      </c>
      <c r="E10345" s="32">
        <f t="shared" si="483"/>
        <v>45644</v>
      </c>
      <c r="F10345" s="51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9779</v>
      </c>
      <c r="D10346" t="s">
        <v>9780</v>
      </c>
      <c r="E10346" s="32">
        <f t="shared" si="483"/>
        <v>45644</v>
      </c>
      <c r="F10346" s="51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9780</v>
      </c>
      <c r="D10347" t="s">
        <v>9781</v>
      </c>
      <c r="E10347" s="32">
        <f t="shared" si="483"/>
        <v>45644</v>
      </c>
      <c r="F10347" s="51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9781</v>
      </c>
      <c r="D10348" t="s">
        <v>9782</v>
      </c>
      <c r="E10348" s="32">
        <f t="shared" si="483"/>
        <v>45644</v>
      </c>
      <c r="F10348" s="51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9782</v>
      </c>
      <c r="D10349" t="s">
        <v>9783</v>
      </c>
      <c r="E10349" s="32">
        <f t="shared" si="483"/>
        <v>45644</v>
      </c>
      <c r="F10349" s="51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9783</v>
      </c>
      <c r="D10350" t="s">
        <v>9784</v>
      </c>
      <c r="E10350" s="32">
        <f t="shared" si="483"/>
        <v>45644</v>
      </c>
      <c r="F10350" s="51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9784</v>
      </c>
      <c r="D10351" t="s">
        <v>9785</v>
      </c>
      <c r="E10351" s="32">
        <f t="shared" si="483"/>
        <v>45644</v>
      </c>
      <c r="F10351" s="51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9785</v>
      </c>
      <c r="D10352" t="s">
        <v>9786</v>
      </c>
      <c r="E10352" s="32">
        <f t="shared" si="483"/>
        <v>45644</v>
      </c>
      <c r="F10352" s="51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9786</v>
      </c>
      <c r="D10353" t="s">
        <v>9787</v>
      </c>
      <c r="E10353" s="32">
        <f t="shared" si="483"/>
        <v>45644</v>
      </c>
      <c r="F10353" s="51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9787</v>
      </c>
      <c r="D10354" t="s">
        <v>9788</v>
      </c>
      <c r="E10354" s="32">
        <f t="shared" si="483"/>
        <v>45644</v>
      </c>
      <c r="F10354" s="51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9788</v>
      </c>
      <c r="D10355" t="s">
        <v>9789</v>
      </c>
      <c r="E10355" s="32">
        <f t="shared" si="483"/>
        <v>45644</v>
      </c>
      <c r="F10355" s="51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9789</v>
      </c>
      <c r="D10356" t="s">
        <v>9790</v>
      </c>
      <c r="E10356" s="32">
        <f t="shared" si="483"/>
        <v>45644</v>
      </c>
      <c r="F10356" s="51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9790</v>
      </c>
      <c r="D10357" t="s">
        <v>9791</v>
      </c>
      <c r="E10357" s="32">
        <f t="shared" si="483"/>
        <v>45644</v>
      </c>
      <c r="F10357" s="51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9791</v>
      </c>
      <c r="D10358" t="s">
        <v>9792</v>
      </c>
      <c r="E10358" s="32">
        <f t="shared" si="483"/>
        <v>45644</v>
      </c>
      <c r="F10358" s="51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9792</v>
      </c>
      <c r="D10359" t="s">
        <v>9793</v>
      </c>
      <c r="E10359" s="32">
        <f t="shared" si="483"/>
        <v>45644</v>
      </c>
      <c r="F10359" s="51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9793</v>
      </c>
      <c r="D10360" t="s">
        <v>9794</v>
      </c>
      <c r="E10360" s="32">
        <f t="shared" si="483"/>
        <v>45644</v>
      </c>
      <c r="F10360" s="51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9794</v>
      </c>
      <c r="D10361" t="s">
        <v>9795</v>
      </c>
      <c r="E10361" s="32">
        <f t="shared" si="483"/>
        <v>45644</v>
      </c>
      <c r="F10361" s="51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9795</v>
      </c>
      <c r="D10362" t="s">
        <v>9796</v>
      </c>
      <c r="E10362" s="32">
        <f t="shared" si="483"/>
        <v>45644</v>
      </c>
      <c r="F10362" s="51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9796</v>
      </c>
      <c r="D10363" t="s">
        <v>9797</v>
      </c>
      <c r="E10363" s="32">
        <f t="shared" si="483"/>
        <v>45644</v>
      </c>
      <c r="F10363" s="51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9797</v>
      </c>
      <c r="D10364" t="s">
        <v>9798</v>
      </c>
      <c r="E10364" s="32">
        <f t="shared" si="483"/>
        <v>45644</v>
      </c>
      <c r="F10364" s="51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9798</v>
      </c>
      <c r="D10365" t="s">
        <v>9799</v>
      </c>
      <c r="E10365" s="32">
        <f t="shared" si="483"/>
        <v>45644</v>
      </c>
      <c r="F10365" s="51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9799</v>
      </c>
      <c r="D10366" t="s">
        <v>9800</v>
      </c>
      <c r="E10366" s="32">
        <f t="shared" si="483"/>
        <v>45644</v>
      </c>
      <c r="F10366" s="51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9800</v>
      </c>
      <c r="D10367" t="s">
        <v>9801</v>
      </c>
      <c r="E10367" s="32">
        <f t="shared" si="483"/>
        <v>45644</v>
      </c>
      <c r="F10367" s="51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9801</v>
      </c>
      <c r="D10368" t="s">
        <v>9802</v>
      </c>
      <c r="E10368" s="32">
        <f t="shared" si="483"/>
        <v>45644</v>
      </c>
      <c r="F10368" s="51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9802</v>
      </c>
      <c r="D10369" t="s">
        <v>9803</v>
      </c>
      <c r="E10369" s="32">
        <f t="shared" si="483"/>
        <v>45644</v>
      </c>
      <c r="F10369" s="51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9803</v>
      </c>
      <c r="D10370" t="s">
        <v>9804</v>
      </c>
      <c r="E10370" s="32">
        <f t="shared" si="483"/>
        <v>45644</v>
      </c>
      <c r="F10370" s="51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9804</v>
      </c>
      <c r="D10371" t="s">
        <v>9805</v>
      </c>
      <c r="E10371" s="32">
        <f t="shared" si="483"/>
        <v>45644</v>
      </c>
      <c r="F10371" s="51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9805</v>
      </c>
      <c r="D10372" t="s">
        <v>9806</v>
      </c>
      <c r="E10372" s="32">
        <f t="shared" ref="E10372:E10435" si="486">DATE(MID(C10372,2,4),MID(C10372,7,2),MID(C10372,10,2))</f>
        <v>45644</v>
      </c>
      <c r="F10372" s="51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9806</v>
      </c>
      <c r="D10373" t="s">
        <v>9807</v>
      </c>
      <c r="E10373" s="32">
        <f t="shared" si="486"/>
        <v>45644</v>
      </c>
      <c r="F10373" s="51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9807</v>
      </c>
      <c r="D10374" t="s">
        <v>9808</v>
      </c>
      <c r="E10374" s="32">
        <f t="shared" si="486"/>
        <v>45644</v>
      </c>
      <c r="F10374" s="51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9808</v>
      </c>
      <c r="D10375" t="s">
        <v>9809</v>
      </c>
      <c r="E10375" s="32">
        <f t="shared" si="486"/>
        <v>45644</v>
      </c>
      <c r="F10375" s="51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9809</v>
      </c>
      <c r="D10376" t="s">
        <v>9810</v>
      </c>
      <c r="E10376" s="32">
        <f t="shared" si="486"/>
        <v>45644</v>
      </c>
      <c r="F10376" s="51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9810</v>
      </c>
      <c r="D10377" t="s">
        <v>9811</v>
      </c>
      <c r="E10377" s="32">
        <f t="shared" si="486"/>
        <v>45644</v>
      </c>
      <c r="F10377" s="51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9811</v>
      </c>
      <c r="D10378" t="s">
        <v>9812</v>
      </c>
      <c r="E10378" s="32">
        <f t="shared" si="486"/>
        <v>45644</v>
      </c>
      <c r="F10378" s="51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9812</v>
      </c>
      <c r="D10379" t="s">
        <v>9813</v>
      </c>
      <c r="E10379" s="32">
        <f t="shared" si="486"/>
        <v>45644</v>
      </c>
      <c r="F10379" s="51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9813</v>
      </c>
      <c r="D10380" t="s">
        <v>9814</v>
      </c>
      <c r="E10380" s="32">
        <f t="shared" si="486"/>
        <v>45644</v>
      </c>
      <c r="F10380" s="51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9814</v>
      </c>
      <c r="D10381" t="s">
        <v>9815</v>
      </c>
      <c r="E10381" s="32">
        <f t="shared" si="486"/>
        <v>45644</v>
      </c>
      <c r="F10381" s="51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9815</v>
      </c>
      <c r="D10382" t="s">
        <v>9816</v>
      </c>
      <c r="E10382" s="32">
        <f t="shared" si="486"/>
        <v>45644</v>
      </c>
      <c r="F10382" s="51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9816</v>
      </c>
      <c r="D10383" t="s">
        <v>9817</v>
      </c>
      <c r="E10383" s="32">
        <f t="shared" si="486"/>
        <v>45644</v>
      </c>
      <c r="F10383" s="51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9817</v>
      </c>
      <c r="D10384" t="s">
        <v>9818</v>
      </c>
      <c r="E10384" s="32">
        <f t="shared" si="486"/>
        <v>45644</v>
      </c>
      <c r="F10384" s="51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9818</v>
      </c>
      <c r="D10385" t="s">
        <v>9819</v>
      </c>
      <c r="E10385" s="32">
        <f t="shared" si="486"/>
        <v>45644</v>
      </c>
      <c r="F10385" s="51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9819</v>
      </c>
      <c r="D10386" t="s">
        <v>9820</v>
      </c>
      <c r="E10386" s="32">
        <f t="shared" si="486"/>
        <v>45645</v>
      </c>
      <c r="F10386" s="51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9820</v>
      </c>
      <c r="D10387" t="s">
        <v>9821</v>
      </c>
      <c r="E10387" s="32">
        <f t="shared" si="486"/>
        <v>45645</v>
      </c>
      <c r="F10387" s="51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9821</v>
      </c>
      <c r="D10388" t="s">
        <v>9822</v>
      </c>
      <c r="E10388" s="32">
        <f t="shared" si="486"/>
        <v>45645</v>
      </c>
      <c r="F10388" s="51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9822</v>
      </c>
      <c r="D10389" t="s">
        <v>9823</v>
      </c>
      <c r="E10389" s="32">
        <f t="shared" si="486"/>
        <v>45645</v>
      </c>
      <c r="F10389" s="51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9823</v>
      </c>
      <c r="D10390" t="s">
        <v>9824</v>
      </c>
      <c r="E10390" s="32">
        <f t="shared" si="486"/>
        <v>45645</v>
      </c>
      <c r="F10390" s="51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9824</v>
      </c>
      <c r="D10391" t="s">
        <v>9825</v>
      </c>
      <c r="E10391" s="32">
        <f t="shared" si="486"/>
        <v>45645</v>
      </c>
      <c r="F10391" s="51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9825</v>
      </c>
      <c r="D10392" t="s">
        <v>9826</v>
      </c>
      <c r="E10392" s="32">
        <f t="shared" si="486"/>
        <v>45645</v>
      </c>
      <c r="F10392" s="51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9826</v>
      </c>
      <c r="D10393" t="s">
        <v>9827</v>
      </c>
      <c r="E10393" s="32">
        <f t="shared" si="486"/>
        <v>45645</v>
      </c>
      <c r="F10393" s="51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9827</v>
      </c>
      <c r="D10394" t="s">
        <v>9828</v>
      </c>
      <c r="E10394" s="32">
        <f t="shared" si="486"/>
        <v>45645</v>
      </c>
      <c r="F10394" s="51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9828</v>
      </c>
      <c r="D10395" t="s">
        <v>9829</v>
      </c>
      <c r="E10395" s="32">
        <f t="shared" si="486"/>
        <v>45645</v>
      </c>
      <c r="F10395" s="51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9829</v>
      </c>
      <c r="D10396" t="s">
        <v>9830</v>
      </c>
      <c r="E10396" s="32">
        <f t="shared" si="486"/>
        <v>45645</v>
      </c>
      <c r="F10396" s="51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9830</v>
      </c>
      <c r="D10397" t="s">
        <v>9831</v>
      </c>
      <c r="E10397" s="32">
        <f t="shared" si="486"/>
        <v>45645</v>
      </c>
      <c r="F10397" s="51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9831</v>
      </c>
      <c r="D10398" t="s">
        <v>9832</v>
      </c>
      <c r="E10398" s="32">
        <f t="shared" si="486"/>
        <v>45645</v>
      </c>
      <c r="F10398" s="51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9832</v>
      </c>
      <c r="D10399" t="s">
        <v>9833</v>
      </c>
      <c r="E10399" s="32">
        <f t="shared" si="486"/>
        <v>45645</v>
      </c>
      <c r="F10399" s="51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9833</v>
      </c>
      <c r="D10400" t="s">
        <v>9834</v>
      </c>
      <c r="E10400" s="32">
        <f t="shared" si="486"/>
        <v>45645</v>
      </c>
      <c r="F10400" s="51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9834</v>
      </c>
      <c r="D10401" t="s">
        <v>9835</v>
      </c>
      <c r="E10401" s="32">
        <f t="shared" si="486"/>
        <v>45645</v>
      </c>
      <c r="F10401" s="51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9835</v>
      </c>
      <c r="D10402" t="s">
        <v>9836</v>
      </c>
      <c r="E10402" s="32">
        <f t="shared" si="486"/>
        <v>45645</v>
      </c>
      <c r="F10402" s="51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9836</v>
      </c>
      <c r="D10403" t="s">
        <v>9837</v>
      </c>
      <c r="E10403" s="32">
        <f t="shared" si="486"/>
        <v>45645</v>
      </c>
      <c r="F10403" s="51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9837</v>
      </c>
      <c r="D10404" t="s">
        <v>9838</v>
      </c>
      <c r="E10404" s="32">
        <f t="shared" si="486"/>
        <v>45645</v>
      </c>
      <c r="F10404" s="51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9838</v>
      </c>
      <c r="D10405" t="s">
        <v>9839</v>
      </c>
      <c r="E10405" s="32">
        <f t="shared" si="486"/>
        <v>45645</v>
      </c>
      <c r="F10405" s="51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9839</v>
      </c>
      <c r="D10406" t="s">
        <v>9840</v>
      </c>
      <c r="E10406" s="32">
        <f t="shared" si="486"/>
        <v>45645</v>
      </c>
      <c r="F10406" s="51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9840</v>
      </c>
      <c r="D10407" t="s">
        <v>9841</v>
      </c>
      <c r="E10407" s="32">
        <f t="shared" si="486"/>
        <v>45645</v>
      </c>
      <c r="F10407" s="51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9841</v>
      </c>
      <c r="D10408" t="s">
        <v>9842</v>
      </c>
      <c r="E10408" s="32">
        <f t="shared" si="486"/>
        <v>45645</v>
      </c>
      <c r="F10408" s="51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9842</v>
      </c>
      <c r="D10409" t="s">
        <v>9843</v>
      </c>
      <c r="E10409" s="32">
        <f t="shared" si="486"/>
        <v>45645</v>
      </c>
      <c r="F10409" s="51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9843</v>
      </c>
      <c r="D10410" t="s">
        <v>9844</v>
      </c>
      <c r="E10410" s="32">
        <f t="shared" si="486"/>
        <v>45645</v>
      </c>
      <c r="F10410" s="51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9844</v>
      </c>
      <c r="D10411" t="s">
        <v>9845</v>
      </c>
      <c r="E10411" s="32">
        <f t="shared" si="486"/>
        <v>45645</v>
      </c>
      <c r="F10411" s="51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9845</v>
      </c>
      <c r="D10412" t="s">
        <v>9846</v>
      </c>
      <c r="E10412" s="32">
        <f t="shared" si="486"/>
        <v>45645</v>
      </c>
      <c r="F10412" s="51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9846</v>
      </c>
      <c r="D10413" t="s">
        <v>9847</v>
      </c>
      <c r="E10413" s="32">
        <f t="shared" si="486"/>
        <v>45645</v>
      </c>
      <c r="F10413" s="51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9847</v>
      </c>
      <c r="D10414" t="s">
        <v>9848</v>
      </c>
      <c r="E10414" s="32">
        <f t="shared" si="486"/>
        <v>45645</v>
      </c>
      <c r="F10414" s="51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9848</v>
      </c>
      <c r="D10415" t="s">
        <v>9849</v>
      </c>
      <c r="E10415" s="32">
        <f t="shared" si="486"/>
        <v>45645</v>
      </c>
      <c r="F10415" s="51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9849</v>
      </c>
      <c r="D10416" t="s">
        <v>9850</v>
      </c>
      <c r="E10416" s="32">
        <f t="shared" si="486"/>
        <v>45645</v>
      </c>
      <c r="F10416" s="51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9850</v>
      </c>
      <c r="D10417" t="s">
        <v>9851</v>
      </c>
      <c r="E10417" s="32">
        <f t="shared" si="486"/>
        <v>45645</v>
      </c>
      <c r="F10417" s="51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9851</v>
      </c>
      <c r="D10418" t="s">
        <v>9852</v>
      </c>
      <c r="E10418" s="32">
        <f t="shared" si="486"/>
        <v>45645</v>
      </c>
      <c r="F10418" s="51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9852</v>
      </c>
      <c r="D10419" t="s">
        <v>9853</v>
      </c>
      <c r="E10419" s="32">
        <f t="shared" si="486"/>
        <v>45645</v>
      </c>
      <c r="F10419" s="51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9853</v>
      </c>
      <c r="D10420" t="s">
        <v>9854</v>
      </c>
      <c r="E10420" s="32">
        <f t="shared" si="486"/>
        <v>45645</v>
      </c>
      <c r="F10420" s="51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9854</v>
      </c>
      <c r="D10421" t="s">
        <v>9855</v>
      </c>
      <c r="E10421" s="32">
        <f t="shared" si="486"/>
        <v>45645</v>
      </c>
      <c r="F10421" s="51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9855</v>
      </c>
      <c r="D10422" t="s">
        <v>9856</v>
      </c>
      <c r="E10422" s="32">
        <f t="shared" si="486"/>
        <v>45645</v>
      </c>
      <c r="F10422" s="51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9856</v>
      </c>
      <c r="D10423" t="s">
        <v>9857</v>
      </c>
      <c r="E10423" s="32">
        <f t="shared" si="486"/>
        <v>45645</v>
      </c>
      <c r="F10423" s="51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9857</v>
      </c>
      <c r="D10424" t="s">
        <v>9858</v>
      </c>
      <c r="E10424" s="32">
        <f t="shared" si="486"/>
        <v>45645</v>
      </c>
      <c r="F10424" s="51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9858</v>
      </c>
      <c r="D10425" t="s">
        <v>9859</v>
      </c>
      <c r="E10425" s="32">
        <f t="shared" si="486"/>
        <v>45645</v>
      </c>
      <c r="F10425" s="51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9859</v>
      </c>
      <c r="D10426" t="s">
        <v>9860</v>
      </c>
      <c r="E10426" s="32">
        <f t="shared" si="486"/>
        <v>45645</v>
      </c>
      <c r="F10426" s="51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9860</v>
      </c>
      <c r="D10427" t="s">
        <v>9861</v>
      </c>
      <c r="E10427" s="32">
        <f t="shared" si="486"/>
        <v>45645</v>
      </c>
      <c r="F10427" s="51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9861</v>
      </c>
      <c r="D10428" t="s">
        <v>9862</v>
      </c>
      <c r="E10428" s="32">
        <f t="shared" si="486"/>
        <v>45645</v>
      </c>
      <c r="F10428" s="51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9862</v>
      </c>
      <c r="D10429" t="s">
        <v>9863</v>
      </c>
      <c r="E10429" s="32">
        <f t="shared" si="486"/>
        <v>45645</v>
      </c>
      <c r="F10429" s="51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9863</v>
      </c>
      <c r="D10430" t="s">
        <v>9864</v>
      </c>
      <c r="E10430" s="32">
        <f t="shared" si="486"/>
        <v>45645</v>
      </c>
      <c r="F10430" s="51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9864</v>
      </c>
      <c r="D10431" t="s">
        <v>9865</v>
      </c>
      <c r="E10431" s="32">
        <f t="shared" si="486"/>
        <v>45645</v>
      </c>
      <c r="F10431" s="51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9865</v>
      </c>
      <c r="D10432" t="s">
        <v>9866</v>
      </c>
      <c r="E10432" s="32">
        <f t="shared" si="486"/>
        <v>45645</v>
      </c>
      <c r="F10432" s="51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9866</v>
      </c>
      <c r="D10433" t="s">
        <v>9867</v>
      </c>
      <c r="E10433" s="32">
        <f t="shared" si="486"/>
        <v>45645</v>
      </c>
      <c r="F10433" s="51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9867</v>
      </c>
      <c r="D10434" t="s">
        <v>9868</v>
      </c>
      <c r="E10434" s="32">
        <f t="shared" si="486"/>
        <v>45646</v>
      </c>
      <c r="F10434" s="51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9868</v>
      </c>
      <c r="D10435" t="s">
        <v>9869</v>
      </c>
      <c r="E10435" s="32">
        <f t="shared" si="486"/>
        <v>45646</v>
      </c>
      <c r="F10435" s="51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9869</v>
      </c>
      <c r="D10436" t="s">
        <v>9870</v>
      </c>
      <c r="E10436" s="32">
        <f t="shared" ref="E10436:E10499" si="489">DATE(MID(C10436,2,4),MID(C10436,7,2),MID(C10436,10,2))</f>
        <v>45646</v>
      </c>
      <c r="F10436" s="51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9870</v>
      </c>
      <c r="D10437" t="s">
        <v>9871</v>
      </c>
      <c r="E10437" s="32">
        <f t="shared" si="489"/>
        <v>45646</v>
      </c>
      <c r="F10437" s="51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9871</v>
      </c>
      <c r="D10438" t="s">
        <v>9872</v>
      </c>
      <c r="E10438" s="32">
        <f t="shared" si="489"/>
        <v>45646</v>
      </c>
      <c r="F10438" s="51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9872</v>
      </c>
      <c r="D10439" t="s">
        <v>9873</v>
      </c>
      <c r="E10439" s="32">
        <f t="shared" si="489"/>
        <v>45646</v>
      </c>
      <c r="F10439" s="51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9873</v>
      </c>
      <c r="D10440" t="s">
        <v>9874</v>
      </c>
      <c r="E10440" s="32">
        <f t="shared" si="489"/>
        <v>45646</v>
      </c>
      <c r="F10440" s="51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9874</v>
      </c>
      <c r="D10441" t="s">
        <v>9875</v>
      </c>
      <c r="E10441" s="32">
        <f t="shared" si="489"/>
        <v>45646</v>
      </c>
      <c r="F10441" s="51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9875</v>
      </c>
      <c r="D10442" t="s">
        <v>9876</v>
      </c>
      <c r="E10442" s="32">
        <f t="shared" si="489"/>
        <v>45646</v>
      </c>
      <c r="F10442" s="51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9876</v>
      </c>
      <c r="D10443" t="s">
        <v>9877</v>
      </c>
      <c r="E10443" s="32">
        <f t="shared" si="489"/>
        <v>45646</v>
      </c>
      <c r="F10443" s="51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9877</v>
      </c>
      <c r="D10444" t="s">
        <v>9878</v>
      </c>
      <c r="E10444" s="32">
        <f t="shared" si="489"/>
        <v>45646</v>
      </c>
      <c r="F10444" s="51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9878</v>
      </c>
      <c r="D10445" t="s">
        <v>9879</v>
      </c>
      <c r="E10445" s="32">
        <f t="shared" si="489"/>
        <v>45646</v>
      </c>
      <c r="F10445" s="51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9879</v>
      </c>
      <c r="D10446" t="s">
        <v>9880</v>
      </c>
      <c r="E10446" s="32">
        <f t="shared" si="489"/>
        <v>45646</v>
      </c>
      <c r="F10446" s="51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9880</v>
      </c>
      <c r="D10447" t="s">
        <v>9881</v>
      </c>
      <c r="E10447" s="32">
        <f t="shared" si="489"/>
        <v>45646</v>
      </c>
      <c r="F10447" s="51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9881</v>
      </c>
      <c r="D10448" t="s">
        <v>9882</v>
      </c>
      <c r="E10448" s="32">
        <f t="shared" si="489"/>
        <v>45646</v>
      </c>
      <c r="F10448" s="51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9882</v>
      </c>
      <c r="D10449" t="s">
        <v>9883</v>
      </c>
      <c r="E10449" s="32">
        <f t="shared" si="489"/>
        <v>45646</v>
      </c>
      <c r="F10449" s="51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9883</v>
      </c>
      <c r="D10450" t="s">
        <v>9884</v>
      </c>
      <c r="E10450" s="32">
        <f t="shared" si="489"/>
        <v>45646</v>
      </c>
      <c r="F10450" s="51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9884</v>
      </c>
      <c r="D10451" t="s">
        <v>9885</v>
      </c>
      <c r="E10451" s="32">
        <f t="shared" si="489"/>
        <v>45646</v>
      </c>
      <c r="F10451" s="51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9885</v>
      </c>
      <c r="D10452" t="s">
        <v>9886</v>
      </c>
      <c r="E10452" s="32">
        <f t="shared" si="489"/>
        <v>45646</v>
      </c>
      <c r="F10452" s="51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9886</v>
      </c>
      <c r="D10453" t="s">
        <v>9887</v>
      </c>
      <c r="E10453" s="32">
        <f t="shared" si="489"/>
        <v>45646</v>
      </c>
      <c r="F10453" s="51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9887</v>
      </c>
      <c r="D10454" t="s">
        <v>9888</v>
      </c>
      <c r="E10454" s="32">
        <f t="shared" si="489"/>
        <v>45646</v>
      </c>
      <c r="F10454" s="51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9888</v>
      </c>
      <c r="D10455" t="s">
        <v>9889</v>
      </c>
      <c r="E10455" s="32">
        <f t="shared" si="489"/>
        <v>45646</v>
      </c>
      <c r="F10455" s="51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9889</v>
      </c>
      <c r="D10456" t="s">
        <v>9890</v>
      </c>
      <c r="E10456" s="32">
        <f t="shared" si="489"/>
        <v>45646</v>
      </c>
      <c r="F10456" s="51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9890</v>
      </c>
      <c r="D10457" t="s">
        <v>9891</v>
      </c>
      <c r="E10457" s="32">
        <f t="shared" si="489"/>
        <v>45646</v>
      </c>
      <c r="F10457" s="51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9891</v>
      </c>
      <c r="D10458" t="s">
        <v>9892</v>
      </c>
      <c r="E10458" s="32">
        <f t="shared" si="489"/>
        <v>45646</v>
      </c>
      <c r="F10458" s="51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9892</v>
      </c>
      <c r="D10459" t="s">
        <v>9893</v>
      </c>
      <c r="E10459" s="32">
        <f t="shared" si="489"/>
        <v>45646</v>
      </c>
      <c r="F10459" s="51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9893</v>
      </c>
      <c r="D10460" t="s">
        <v>9894</v>
      </c>
      <c r="E10460" s="32">
        <f t="shared" si="489"/>
        <v>45646</v>
      </c>
      <c r="F10460" s="51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9894</v>
      </c>
      <c r="D10461" t="s">
        <v>9895</v>
      </c>
      <c r="E10461" s="32">
        <f t="shared" si="489"/>
        <v>45646</v>
      </c>
      <c r="F10461" s="51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9895</v>
      </c>
      <c r="D10462" t="s">
        <v>9896</v>
      </c>
      <c r="E10462" s="32">
        <f t="shared" si="489"/>
        <v>45646</v>
      </c>
      <c r="F10462" s="51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9896</v>
      </c>
      <c r="D10463" t="s">
        <v>9897</v>
      </c>
      <c r="E10463" s="32">
        <f t="shared" si="489"/>
        <v>45646</v>
      </c>
      <c r="F10463" s="51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9897</v>
      </c>
      <c r="D10464" t="s">
        <v>9898</v>
      </c>
      <c r="E10464" s="32">
        <f t="shared" si="489"/>
        <v>45646</v>
      </c>
      <c r="F10464" s="51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9898</v>
      </c>
      <c r="D10465" t="s">
        <v>9899</v>
      </c>
      <c r="E10465" s="32">
        <f t="shared" si="489"/>
        <v>45646</v>
      </c>
      <c r="F10465" s="51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9899</v>
      </c>
      <c r="D10466" t="s">
        <v>9900</v>
      </c>
      <c r="E10466" s="32">
        <f t="shared" si="489"/>
        <v>45646</v>
      </c>
      <c r="F10466" s="51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9900</v>
      </c>
      <c r="D10467" t="s">
        <v>9901</v>
      </c>
      <c r="E10467" s="32">
        <f t="shared" si="489"/>
        <v>45646</v>
      </c>
      <c r="F10467" s="51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9901</v>
      </c>
      <c r="D10468" t="s">
        <v>9902</v>
      </c>
      <c r="E10468" s="32">
        <f t="shared" si="489"/>
        <v>45646</v>
      </c>
      <c r="F10468" s="51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9902</v>
      </c>
      <c r="D10469" t="s">
        <v>9903</v>
      </c>
      <c r="E10469" s="32">
        <f t="shared" si="489"/>
        <v>45646</v>
      </c>
      <c r="F10469" s="51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9903</v>
      </c>
      <c r="D10470" t="s">
        <v>9904</v>
      </c>
      <c r="E10470" s="32">
        <f t="shared" si="489"/>
        <v>45646</v>
      </c>
      <c r="F10470" s="51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9904</v>
      </c>
      <c r="D10471" t="s">
        <v>9905</v>
      </c>
      <c r="E10471" s="32">
        <f t="shared" si="489"/>
        <v>45646</v>
      </c>
      <c r="F10471" s="51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9905</v>
      </c>
      <c r="D10472" t="s">
        <v>9906</v>
      </c>
      <c r="E10472" s="32">
        <f t="shared" si="489"/>
        <v>45646</v>
      </c>
      <c r="F10472" s="51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9906</v>
      </c>
      <c r="D10473" t="s">
        <v>9907</v>
      </c>
      <c r="E10473" s="32">
        <f t="shared" si="489"/>
        <v>45646</v>
      </c>
      <c r="F10473" s="51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9907</v>
      </c>
      <c r="D10474" t="s">
        <v>9908</v>
      </c>
      <c r="E10474" s="32">
        <f t="shared" si="489"/>
        <v>45646</v>
      </c>
      <c r="F10474" s="51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9908</v>
      </c>
      <c r="D10475" t="s">
        <v>9909</v>
      </c>
      <c r="E10475" s="32">
        <f t="shared" si="489"/>
        <v>45646</v>
      </c>
      <c r="F10475" s="51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9909</v>
      </c>
      <c r="D10476" t="s">
        <v>9910</v>
      </c>
      <c r="E10476" s="32">
        <f t="shared" si="489"/>
        <v>45646</v>
      </c>
      <c r="F10476" s="51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9910</v>
      </c>
      <c r="D10477" t="s">
        <v>9911</v>
      </c>
      <c r="E10477" s="32">
        <f t="shared" si="489"/>
        <v>45646</v>
      </c>
      <c r="F10477" s="51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9911</v>
      </c>
      <c r="D10478" t="s">
        <v>9912</v>
      </c>
      <c r="E10478" s="32">
        <f t="shared" si="489"/>
        <v>45646</v>
      </c>
      <c r="F10478" s="51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9912</v>
      </c>
      <c r="D10479" t="s">
        <v>9913</v>
      </c>
      <c r="E10479" s="32">
        <f t="shared" si="489"/>
        <v>45646</v>
      </c>
      <c r="F10479" s="51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9913</v>
      </c>
      <c r="D10480" t="s">
        <v>9914</v>
      </c>
      <c r="E10480" s="32">
        <f t="shared" si="489"/>
        <v>45646</v>
      </c>
      <c r="F10480" s="51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9914</v>
      </c>
      <c r="D10481" t="s">
        <v>9915</v>
      </c>
      <c r="E10481" s="32">
        <f t="shared" si="489"/>
        <v>45646</v>
      </c>
      <c r="F10481" s="51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9915</v>
      </c>
      <c r="D10482" t="s">
        <v>9916</v>
      </c>
      <c r="E10482" s="32">
        <f t="shared" si="489"/>
        <v>45647</v>
      </c>
      <c r="F10482" s="51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9916</v>
      </c>
      <c r="D10483" t="s">
        <v>9917</v>
      </c>
      <c r="E10483" s="32">
        <f t="shared" si="489"/>
        <v>45647</v>
      </c>
      <c r="F10483" s="51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9917</v>
      </c>
      <c r="D10484" t="s">
        <v>9918</v>
      </c>
      <c r="E10484" s="32">
        <f t="shared" si="489"/>
        <v>45647</v>
      </c>
      <c r="F10484" s="51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9918</v>
      </c>
      <c r="D10485" t="s">
        <v>9919</v>
      </c>
      <c r="E10485" s="32">
        <f t="shared" si="489"/>
        <v>45647</v>
      </c>
      <c r="F10485" s="51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9919</v>
      </c>
      <c r="D10486" t="s">
        <v>9920</v>
      </c>
      <c r="E10486" s="32">
        <f t="shared" si="489"/>
        <v>45647</v>
      </c>
      <c r="F10486" s="51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9920</v>
      </c>
      <c r="D10487" t="s">
        <v>9921</v>
      </c>
      <c r="E10487" s="32">
        <f t="shared" si="489"/>
        <v>45647</v>
      </c>
      <c r="F10487" s="51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9921</v>
      </c>
      <c r="D10488" t="s">
        <v>9922</v>
      </c>
      <c r="E10488" s="32">
        <f t="shared" si="489"/>
        <v>45647</v>
      </c>
      <c r="F10488" s="51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9922</v>
      </c>
      <c r="D10489" t="s">
        <v>9923</v>
      </c>
      <c r="E10489" s="32">
        <f t="shared" si="489"/>
        <v>45647</v>
      </c>
      <c r="F10489" s="51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9923</v>
      </c>
      <c r="D10490" t="s">
        <v>11366</v>
      </c>
      <c r="E10490" s="32">
        <f t="shared" si="489"/>
        <v>45647</v>
      </c>
      <c r="F10490" s="51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11366</v>
      </c>
      <c r="D10491" t="s">
        <v>11367</v>
      </c>
      <c r="E10491" s="32">
        <f t="shared" si="489"/>
        <v>45647</v>
      </c>
      <c r="F10491" s="51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11367</v>
      </c>
      <c r="D10492" t="s">
        <v>11368</v>
      </c>
      <c r="E10492" s="32">
        <f t="shared" si="489"/>
        <v>45647</v>
      </c>
      <c r="F10492" s="51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11368</v>
      </c>
      <c r="D10493" t="s">
        <v>11369</v>
      </c>
      <c r="E10493" s="32">
        <f t="shared" si="489"/>
        <v>45647</v>
      </c>
      <c r="F10493" s="51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11369</v>
      </c>
      <c r="D10494" t="s">
        <v>11370</v>
      </c>
      <c r="E10494" s="32">
        <f t="shared" si="489"/>
        <v>45647</v>
      </c>
      <c r="F10494" s="51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11370</v>
      </c>
      <c r="D10495" t="s">
        <v>11371</v>
      </c>
      <c r="E10495" s="32">
        <f t="shared" si="489"/>
        <v>45647</v>
      </c>
      <c r="F10495" s="51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11371</v>
      </c>
      <c r="D10496" t="s">
        <v>11372</v>
      </c>
      <c r="E10496" s="32">
        <f t="shared" si="489"/>
        <v>45647</v>
      </c>
      <c r="F10496" s="51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11372</v>
      </c>
      <c r="D10497" t="s">
        <v>11373</v>
      </c>
      <c r="E10497" s="32">
        <f t="shared" si="489"/>
        <v>45647</v>
      </c>
      <c r="F10497" s="51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11373</v>
      </c>
      <c r="D10498" t="s">
        <v>11374</v>
      </c>
      <c r="E10498" s="32">
        <f t="shared" si="489"/>
        <v>45647</v>
      </c>
      <c r="F10498" s="51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11374</v>
      </c>
      <c r="D10499" t="s">
        <v>11375</v>
      </c>
      <c r="E10499" s="32">
        <f t="shared" si="489"/>
        <v>45647</v>
      </c>
      <c r="F10499" s="51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11375</v>
      </c>
      <c r="D10500" t="s">
        <v>11376</v>
      </c>
      <c r="E10500" s="32">
        <f t="shared" ref="E10500:E10563" si="492">DATE(MID(C10500,2,4),MID(C10500,7,2),MID(C10500,10,2))</f>
        <v>45647</v>
      </c>
      <c r="F10500" s="51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11376</v>
      </c>
      <c r="D10501" t="s">
        <v>11377</v>
      </c>
      <c r="E10501" s="32">
        <f t="shared" si="492"/>
        <v>45647</v>
      </c>
      <c r="F10501" s="51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11377</v>
      </c>
      <c r="D10502" t="s">
        <v>11378</v>
      </c>
      <c r="E10502" s="32">
        <f t="shared" si="492"/>
        <v>45647</v>
      </c>
      <c r="F10502" s="51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11378</v>
      </c>
      <c r="D10503" t="s">
        <v>11379</v>
      </c>
      <c r="E10503" s="32">
        <f t="shared" si="492"/>
        <v>45647</v>
      </c>
      <c r="F10503" s="51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11379</v>
      </c>
      <c r="D10504" t="s">
        <v>11380</v>
      </c>
      <c r="E10504" s="32">
        <f t="shared" si="492"/>
        <v>45647</v>
      </c>
      <c r="F10504" s="51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11380</v>
      </c>
      <c r="D10505" t="s">
        <v>11381</v>
      </c>
      <c r="E10505" s="32">
        <f t="shared" si="492"/>
        <v>45647</v>
      </c>
      <c r="F10505" s="51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11381</v>
      </c>
      <c r="D10506" t="s">
        <v>11382</v>
      </c>
      <c r="E10506" s="32">
        <f t="shared" si="492"/>
        <v>45647</v>
      </c>
      <c r="F10506" s="51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11382</v>
      </c>
      <c r="D10507" t="s">
        <v>11383</v>
      </c>
      <c r="E10507" s="32">
        <f t="shared" si="492"/>
        <v>45647</v>
      </c>
      <c r="F10507" s="51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11383</v>
      </c>
      <c r="D10508" t="s">
        <v>11384</v>
      </c>
      <c r="E10508" s="32">
        <f t="shared" si="492"/>
        <v>45647</v>
      </c>
      <c r="F10508" s="51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11384</v>
      </c>
      <c r="D10509" t="s">
        <v>11385</v>
      </c>
      <c r="E10509" s="32">
        <f t="shared" si="492"/>
        <v>45647</v>
      </c>
      <c r="F10509" s="51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11385</v>
      </c>
      <c r="D10510" t="s">
        <v>11386</v>
      </c>
      <c r="E10510" s="32">
        <f t="shared" si="492"/>
        <v>45647</v>
      </c>
      <c r="F10510" s="51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11386</v>
      </c>
      <c r="D10511" t="s">
        <v>11387</v>
      </c>
      <c r="E10511" s="32">
        <f t="shared" si="492"/>
        <v>45647</v>
      </c>
      <c r="F10511" s="51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11387</v>
      </c>
      <c r="D10512" t="s">
        <v>11388</v>
      </c>
      <c r="E10512" s="32">
        <f t="shared" si="492"/>
        <v>45647</v>
      </c>
      <c r="F10512" s="51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11388</v>
      </c>
      <c r="D10513" t="s">
        <v>11389</v>
      </c>
      <c r="E10513" s="32">
        <f t="shared" si="492"/>
        <v>45647</v>
      </c>
      <c r="F10513" s="51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11389</v>
      </c>
      <c r="D10514" t="s">
        <v>11390</v>
      </c>
      <c r="E10514" s="32">
        <f t="shared" si="492"/>
        <v>45647</v>
      </c>
      <c r="F10514" s="51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11390</v>
      </c>
      <c r="D10515" t="s">
        <v>11391</v>
      </c>
      <c r="E10515" s="32">
        <f t="shared" si="492"/>
        <v>45647</v>
      </c>
      <c r="F10515" s="51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11391</v>
      </c>
      <c r="D10516" t="s">
        <v>11392</v>
      </c>
      <c r="E10516" s="32">
        <f t="shared" si="492"/>
        <v>45647</v>
      </c>
      <c r="F10516" s="51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11392</v>
      </c>
      <c r="D10517" t="s">
        <v>11393</v>
      </c>
      <c r="E10517" s="32">
        <f t="shared" si="492"/>
        <v>45647</v>
      </c>
      <c r="F10517" s="51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11393</v>
      </c>
      <c r="D10518" t="s">
        <v>11394</v>
      </c>
      <c r="E10518" s="32">
        <f t="shared" si="492"/>
        <v>45647</v>
      </c>
      <c r="F10518" s="51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11394</v>
      </c>
      <c r="D10519" t="s">
        <v>11395</v>
      </c>
      <c r="E10519" s="32">
        <f t="shared" si="492"/>
        <v>45647</v>
      </c>
      <c r="F10519" s="51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11395</v>
      </c>
      <c r="D10520" t="s">
        <v>11396</v>
      </c>
      <c r="E10520" s="32">
        <f t="shared" si="492"/>
        <v>45647</v>
      </c>
      <c r="F10520" s="51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11396</v>
      </c>
      <c r="D10521" t="s">
        <v>11397</v>
      </c>
      <c r="E10521" s="32">
        <f t="shared" si="492"/>
        <v>45647</v>
      </c>
      <c r="F10521" s="51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11397</v>
      </c>
      <c r="D10522" t="s">
        <v>11398</v>
      </c>
      <c r="E10522" s="32">
        <f t="shared" si="492"/>
        <v>45647</v>
      </c>
      <c r="F10522" s="51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11398</v>
      </c>
      <c r="D10523" t="s">
        <v>11399</v>
      </c>
      <c r="E10523" s="32">
        <f t="shared" si="492"/>
        <v>45647</v>
      </c>
      <c r="F10523" s="51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11399</v>
      </c>
      <c r="D10524" t="s">
        <v>11400</v>
      </c>
      <c r="E10524" s="32">
        <f t="shared" si="492"/>
        <v>45647</v>
      </c>
      <c r="F10524" s="51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11400</v>
      </c>
      <c r="D10525" t="s">
        <v>11401</v>
      </c>
      <c r="E10525" s="32">
        <f t="shared" si="492"/>
        <v>45647</v>
      </c>
      <c r="F10525" s="51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11401</v>
      </c>
      <c r="D10526" t="s">
        <v>11402</v>
      </c>
      <c r="E10526" s="32">
        <f t="shared" si="492"/>
        <v>45647</v>
      </c>
      <c r="F10526" s="51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11402</v>
      </c>
      <c r="D10527" t="s">
        <v>11403</v>
      </c>
      <c r="E10527" s="32">
        <f t="shared" si="492"/>
        <v>45647</v>
      </c>
      <c r="F10527" s="51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11403</v>
      </c>
      <c r="D10528" t="s">
        <v>11404</v>
      </c>
      <c r="E10528" s="32">
        <f t="shared" si="492"/>
        <v>45647</v>
      </c>
      <c r="F10528" s="51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11404</v>
      </c>
      <c r="D10529" t="s">
        <v>11405</v>
      </c>
      <c r="E10529" s="32">
        <f t="shared" si="492"/>
        <v>45647</v>
      </c>
      <c r="F10529" s="51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11405</v>
      </c>
      <c r="D10530" t="s">
        <v>11406</v>
      </c>
      <c r="E10530" s="32">
        <f t="shared" si="492"/>
        <v>45648</v>
      </c>
      <c r="F10530" s="51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11406</v>
      </c>
      <c r="D10531" t="s">
        <v>11407</v>
      </c>
      <c r="E10531" s="32">
        <f t="shared" si="492"/>
        <v>45648</v>
      </c>
      <c r="F10531" s="51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11407</v>
      </c>
      <c r="D10532" t="s">
        <v>11408</v>
      </c>
      <c r="E10532" s="32">
        <f t="shared" si="492"/>
        <v>45648</v>
      </c>
      <c r="F10532" s="51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11408</v>
      </c>
      <c r="D10533" t="s">
        <v>11409</v>
      </c>
      <c r="E10533" s="32">
        <f t="shared" si="492"/>
        <v>45648</v>
      </c>
      <c r="F10533" s="51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11409</v>
      </c>
      <c r="D10534" t="s">
        <v>11410</v>
      </c>
      <c r="E10534" s="32">
        <f t="shared" si="492"/>
        <v>45648</v>
      </c>
      <c r="F10534" s="51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11410</v>
      </c>
      <c r="D10535" t="s">
        <v>11411</v>
      </c>
      <c r="E10535" s="32">
        <f t="shared" si="492"/>
        <v>45648</v>
      </c>
      <c r="F10535" s="51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11411</v>
      </c>
      <c r="D10536" t="s">
        <v>11412</v>
      </c>
      <c r="E10536" s="32">
        <f t="shared" si="492"/>
        <v>45648</v>
      </c>
      <c r="F10536" s="51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11412</v>
      </c>
      <c r="D10537" t="s">
        <v>11413</v>
      </c>
      <c r="E10537" s="32">
        <f t="shared" si="492"/>
        <v>45648</v>
      </c>
      <c r="F10537" s="51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11413</v>
      </c>
      <c r="D10538" t="s">
        <v>11414</v>
      </c>
      <c r="E10538" s="32">
        <f t="shared" si="492"/>
        <v>45648</v>
      </c>
      <c r="F10538" s="51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11414</v>
      </c>
      <c r="D10539" t="s">
        <v>11415</v>
      </c>
      <c r="E10539" s="32">
        <f t="shared" si="492"/>
        <v>45648</v>
      </c>
      <c r="F10539" s="51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11415</v>
      </c>
      <c r="D10540" t="s">
        <v>11416</v>
      </c>
      <c r="E10540" s="32">
        <f t="shared" si="492"/>
        <v>45648</v>
      </c>
      <c r="F10540" s="51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11416</v>
      </c>
      <c r="D10541" t="s">
        <v>11417</v>
      </c>
      <c r="E10541" s="32">
        <f t="shared" si="492"/>
        <v>45648</v>
      </c>
      <c r="F10541" s="51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11417</v>
      </c>
      <c r="D10542" t="s">
        <v>11418</v>
      </c>
      <c r="E10542" s="32">
        <f t="shared" si="492"/>
        <v>45648</v>
      </c>
      <c r="F10542" s="51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11418</v>
      </c>
      <c r="D10543" t="s">
        <v>11419</v>
      </c>
      <c r="E10543" s="32">
        <f t="shared" si="492"/>
        <v>45648</v>
      </c>
      <c r="F10543" s="51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11419</v>
      </c>
      <c r="D10544" t="s">
        <v>11420</v>
      </c>
      <c r="E10544" s="32">
        <f t="shared" si="492"/>
        <v>45648</v>
      </c>
      <c r="F10544" s="51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11420</v>
      </c>
      <c r="D10545" t="s">
        <v>11421</v>
      </c>
      <c r="E10545" s="32">
        <f t="shared" si="492"/>
        <v>45648</v>
      </c>
      <c r="F10545" s="51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11421</v>
      </c>
      <c r="D10546" t="s">
        <v>11422</v>
      </c>
      <c r="E10546" s="32">
        <f t="shared" si="492"/>
        <v>45648</v>
      </c>
      <c r="F10546" s="51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11422</v>
      </c>
      <c r="D10547" t="s">
        <v>11423</v>
      </c>
      <c r="E10547" s="32">
        <f t="shared" si="492"/>
        <v>45648</v>
      </c>
      <c r="F10547" s="51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11423</v>
      </c>
      <c r="D10548" t="s">
        <v>11424</v>
      </c>
      <c r="E10548" s="32">
        <f t="shared" si="492"/>
        <v>45648</v>
      </c>
      <c r="F10548" s="51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11424</v>
      </c>
      <c r="D10549" t="s">
        <v>11425</v>
      </c>
      <c r="E10549" s="32">
        <f t="shared" si="492"/>
        <v>45648</v>
      </c>
      <c r="F10549" s="51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11425</v>
      </c>
      <c r="D10550" t="s">
        <v>11426</v>
      </c>
      <c r="E10550" s="32">
        <f t="shared" si="492"/>
        <v>45648</v>
      </c>
      <c r="F10550" s="51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11426</v>
      </c>
      <c r="D10551" t="s">
        <v>11427</v>
      </c>
      <c r="E10551" s="32">
        <f t="shared" si="492"/>
        <v>45648</v>
      </c>
      <c r="F10551" s="51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11427</v>
      </c>
      <c r="D10552" t="s">
        <v>11428</v>
      </c>
      <c r="E10552" s="32">
        <f t="shared" si="492"/>
        <v>45648</v>
      </c>
      <c r="F10552" s="51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11428</v>
      </c>
      <c r="D10553" t="s">
        <v>11429</v>
      </c>
      <c r="E10553" s="32">
        <f t="shared" si="492"/>
        <v>45648</v>
      </c>
      <c r="F10553" s="51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11429</v>
      </c>
      <c r="D10554" t="s">
        <v>11430</v>
      </c>
      <c r="E10554" s="32">
        <f t="shared" si="492"/>
        <v>45648</v>
      </c>
      <c r="F10554" s="51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11430</v>
      </c>
      <c r="D10555" t="s">
        <v>11431</v>
      </c>
      <c r="E10555" s="32">
        <f t="shared" si="492"/>
        <v>45648</v>
      </c>
      <c r="F10555" s="51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11431</v>
      </c>
      <c r="D10556" t="s">
        <v>11432</v>
      </c>
      <c r="E10556" s="32">
        <f t="shared" si="492"/>
        <v>45648</v>
      </c>
      <c r="F10556" s="51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11432</v>
      </c>
      <c r="D10557" t="s">
        <v>11433</v>
      </c>
      <c r="E10557" s="32">
        <f t="shared" si="492"/>
        <v>45648</v>
      </c>
      <c r="F10557" s="51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11433</v>
      </c>
      <c r="D10558" t="s">
        <v>11434</v>
      </c>
      <c r="E10558" s="32">
        <f t="shared" si="492"/>
        <v>45648</v>
      </c>
      <c r="F10558" s="51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11434</v>
      </c>
      <c r="D10559" t="s">
        <v>11435</v>
      </c>
      <c r="E10559" s="32">
        <f t="shared" si="492"/>
        <v>45648</v>
      </c>
      <c r="F10559" s="51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11435</v>
      </c>
      <c r="D10560" t="s">
        <v>11436</v>
      </c>
      <c r="E10560" s="32">
        <f t="shared" si="492"/>
        <v>45648</v>
      </c>
      <c r="F10560" s="51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11436</v>
      </c>
      <c r="D10561" t="s">
        <v>11437</v>
      </c>
      <c r="E10561" s="32">
        <f t="shared" si="492"/>
        <v>45648</v>
      </c>
      <c r="F10561" s="51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11437</v>
      </c>
      <c r="D10562" t="s">
        <v>11438</v>
      </c>
      <c r="E10562" s="32">
        <f t="shared" si="492"/>
        <v>45648</v>
      </c>
      <c r="F10562" s="51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11438</v>
      </c>
      <c r="D10563" t="s">
        <v>11439</v>
      </c>
      <c r="E10563" s="32">
        <f t="shared" si="492"/>
        <v>45648</v>
      </c>
      <c r="F10563" s="51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11439</v>
      </c>
      <c r="D10564" t="s">
        <v>11440</v>
      </c>
      <c r="E10564" s="32">
        <f t="shared" ref="E10564:E10627" si="495">DATE(MID(C10564,2,4),MID(C10564,7,2),MID(C10564,10,2))</f>
        <v>45648</v>
      </c>
      <c r="F10564" s="51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11440</v>
      </c>
      <c r="D10565" t="s">
        <v>11441</v>
      </c>
      <c r="E10565" s="32">
        <f t="shared" si="495"/>
        <v>45648</v>
      </c>
      <c r="F10565" s="51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11441</v>
      </c>
      <c r="D10566" t="s">
        <v>11442</v>
      </c>
      <c r="E10566" s="32">
        <f t="shared" si="495"/>
        <v>45648</v>
      </c>
      <c r="F10566" s="51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11442</v>
      </c>
      <c r="D10567" t="s">
        <v>11443</v>
      </c>
      <c r="E10567" s="32">
        <f t="shared" si="495"/>
        <v>45648</v>
      </c>
      <c r="F10567" s="51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11443</v>
      </c>
      <c r="D10568" t="s">
        <v>11444</v>
      </c>
      <c r="E10568" s="32">
        <f t="shared" si="495"/>
        <v>45648</v>
      </c>
      <c r="F10568" s="51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11444</v>
      </c>
      <c r="D10569" t="s">
        <v>11445</v>
      </c>
      <c r="E10569" s="32">
        <f t="shared" si="495"/>
        <v>45648</v>
      </c>
      <c r="F10569" s="51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11445</v>
      </c>
      <c r="D10570" t="s">
        <v>11446</v>
      </c>
      <c r="E10570" s="32">
        <f t="shared" si="495"/>
        <v>45648</v>
      </c>
      <c r="F10570" s="51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11446</v>
      </c>
      <c r="D10571" t="s">
        <v>11447</v>
      </c>
      <c r="E10571" s="32">
        <f t="shared" si="495"/>
        <v>45648</v>
      </c>
      <c r="F10571" s="51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11447</v>
      </c>
      <c r="D10572" t="s">
        <v>11448</v>
      </c>
      <c r="E10572" s="32">
        <f t="shared" si="495"/>
        <v>45648</v>
      </c>
      <c r="F10572" s="51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11448</v>
      </c>
      <c r="D10573" t="s">
        <v>11449</v>
      </c>
      <c r="E10573" s="32">
        <f t="shared" si="495"/>
        <v>45648</v>
      </c>
      <c r="F10573" s="51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11449</v>
      </c>
      <c r="D10574" t="s">
        <v>11450</v>
      </c>
      <c r="E10574" s="32">
        <f t="shared" si="495"/>
        <v>45648</v>
      </c>
      <c r="F10574" s="51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11450</v>
      </c>
      <c r="D10575" t="s">
        <v>11451</v>
      </c>
      <c r="E10575" s="32">
        <f t="shared" si="495"/>
        <v>45648</v>
      </c>
      <c r="F10575" s="51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11451</v>
      </c>
      <c r="D10576" t="s">
        <v>11452</v>
      </c>
      <c r="E10576" s="32">
        <f t="shared" si="495"/>
        <v>45648</v>
      </c>
      <c r="F10576" s="51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11452</v>
      </c>
      <c r="D10577" t="s">
        <v>9924</v>
      </c>
      <c r="E10577" s="32">
        <f t="shared" si="495"/>
        <v>45648</v>
      </c>
      <c r="F10577" s="51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9924</v>
      </c>
      <c r="D10578" t="s">
        <v>9925</v>
      </c>
      <c r="E10578" s="32">
        <f t="shared" si="495"/>
        <v>45649</v>
      </c>
      <c r="F10578" s="51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9925</v>
      </c>
      <c r="D10579" t="s">
        <v>9926</v>
      </c>
      <c r="E10579" s="32">
        <f t="shared" si="495"/>
        <v>45649</v>
      </c>
      <c r="F10579" s="51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9926</v>
      </c>
      <c r="D10580" t="s">
        <v>9927</v>
      </c>
      <c r="E10580" s="32">
        <f t="shared" si="495"/>
        <v>45649</v>
      </c>
      <c r="F10580" s="51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9927</v>
      </c>
      <c r="D10581" t="s">
        <v>9928</v>
      </c>
      <c r="E10581" s="32">
        <f t="shared" si="495"/>
        <v>45649</v>
      </c>
      <c r="F10581" s="51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9928</v>
      </c>
      <c r="D10582" t="s">
        <v>9929</v>
      </c>
      <c r="E10582" s="32">
        <f t="shared" si="495"/>
        <v>45649</v>
      </c>
      <c r="F10582" s="51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9929</v>
      </c>
      <c r="D10583" t="s">
        <v>9930</v>
      </c>
      <c r="E10583" s="32">
        <f t="shared" si="495"/>
        <v>45649</v>
      </c>
      <c r="F10583" s="51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9930</v>
      </c>
      <c r="D10584" t="s">
        <v>9931</v>
      </c>
      <c r="E10584" s="32">
        <f t="shared" si="495"/>
        <v>45649</v>
      </c>
      <c r="F10584" s="51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9931</v>
      </c>
      <c r="D10585" t="s">
        <v>9932</v>
      </c>
      <c r="E10585" s="32">
        <f t="shared" si="495"/>
        <v>45649</v>
      </c>
      <c r="F10585" s="51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9932</v>
      </c>
      <c r="D10586" t="s">
        <v>9933</v>
      </c>
      <c r="E10586" s="32">
        <f t="shared" si="495"/>
        <v>45649</v>
      </c>
      <c r="F10586" s="51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9933</v>
      </c>
      <c r="D10587" t="s">
        <v>9934</v>
      </c>
      <c r="E10587" s="32">
        <f t="shared" si="495"/>
        <v>45649</v>
      </c>
      <c r="F10587" s="51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9934</v>
      </c>
      <c r="D10588" t="s">
        <v>9935</v>
      </c>
      <c r="E10588" s="32">
        <f t="shared" si="495"/>
        <v>45649</v>
      </c>
      <c r="F10588" s="51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9935</v>
      </c>
      <c r="D10589" t="s">
        <v>9936</v>
      </c>
      <c r="E10589" s="32">
        <f t="shared" si="495"/>
        <v>45649</v>
      </c>
      <c r="F10589" s="51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9936</v>
      </c>
      <c r="D10590" t="s">
        <v>9937</v>
      </c>
      <c r="E10590" s="32">
        <f t="shared" si="495"/>
        <v>45649</v>
      </c>
      <c r="F10590" s="51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9937</v>
      </c>
      <c r="D10591" t="s">
        <v>9938</v>
      </c>
      <c r="E10591" s="32">
        <f t="shared" si="495"/>
        <v>45649</v>
      </c>
      <c r="F10591" s="51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9938</v>
      </c>
      <c r="D10592" t="s">
        <v>9939</v>
      </c>
      <c r="E10592" s="32">
        <f t="shared" si="495"/>
        <v>45649</v>
      </c>
      <c r="F10592" s="51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9939</v>
      </c>
      <c r="D10593" t="s">
        <v>9940</v>
      </c>
      <c r="E10593" s="32">
        <f t="shared" si="495"/>
        <v>45649</v>
      </c>
      <c r="F10593" s="51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9940</v>
      </c>
      <c r="D10594" t="s">
        <v>9941</v>
      </c>
      <c r="E10594" s="32">
        <f t="shared" si="495"/>
        <v>45649</v>
      </c>
      <c r="F10594" s="51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9941</v>
      </c>
      <c r="D10595" t="s">
        <v>9942</v>
      </c>
      <c r="E10595" s="32">
        <f t="shared" si="495"/>
        <v>45649</v>
      </c>
      <c r="F10595" s="51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9942</v>
      </c>
      <c r="D10596" t="s">
        <v>9943</v>
      </c>
      <c r="E10596" s="32">
        <f t="shared" si="495"/>
        <v>45649</v>
      </c>
      <c r="F10596" s="51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9943</v>
      </c>
      <c r="D10597" t="s">
        <v>9944</v>
      </c>
      <c r="E10597" s="32">
        <f t="shared" si="495"/>
        <v>45649</v>
      </c>
      <c r="F10597" s="51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9944</v>
      </c>
      <c r="D10598" t="s">
        <v>9945</v>
      </c>
      <c r="E10598" s="32">
        <f t="shared" si="495"/>
        <v>45649</v>
      </c>
      <c r="F10598" s="51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9945</v>
      </c>
      <c r="D10599" t="s">
        <v>9946</v>
      </c>
      <c r="E10599" s="32">
        <f t="shared" si="495"/>
        <v>45649</v>
      </c>
      <c r="F10599" s="51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9946</v>
      </c>
      <c r="D10600" t="s">
        <v>9947</v>
      </c>
      <c r="E10600" s="32">
        <f t="shared" si="495"/>
        <v>45649</v>
      </c>
      <c r="F10600" s="51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9947</v>
      </c>
      <c r="D10601" t="s">
        <v>9948</v>
      </c>
      <c r="E10601" s="32">
        <f t="shared" si="495"/>
        <v>45649</v>
      </c>
      <c r="F10601" s="51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9948</v>
      </c>
      <c r="D10602" t="s">
        <v>9949</v>
      </c>
      <c r="E10602" s="32">
        <f t="shared" si="495"/>
        <v>45649</v>
      </c>
      <c r="F10602" s="51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9949</v>
      </c>
      <c r="D10603" t="s">
        <v>9950</v>
      </c>
      <c r="E10603" s="32">
        <f t="shared" si="495"/>
        <v>45649</v>
      </c>
      <c r="F10603" s="51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9950</v>
      </c>
      <c r="D10604" t="s">
        <v>9951</v>
      </c>
      <c r="E10604" s="32">
        <f t="shared" si="495"/>
        <v>45649</v>
      </c>
      <c r="F10604" s="51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9951</v>
      </c>
      <c r="D10605" t="s">
        <v>9952</v>
      </c>
      <c r="E10605" s="32">
        <f t="shared" si="495"/>
        <v>45649</v>
      </c>
      <c r="F10605" s="51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9952</v>
      </c>
      <c r="D10606" t="s">
        <v>9953</v>
      </c>
      <c r="E10606" s="32">
        <f t="shared" si="495"/>
        <v>45649</v>
      </c>
      <c r="F10606" s="51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9953</v>
      </c>
      <c r="D10607" t="s">
        <v>9954</v>
      </c>
      <c r="E10607" s="32">
        <f t="shared" si="495"/>
        <v>45649</v>
      </c>
      <c r="F10607" s="51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9954</v>
      </c>
      <c r="D10608" t="s">
        <v>9955</v>
      </c>
      <c r="E10608" s="32">
        <f t="shared" si="495"/>
        <v>45649</v>
      </c>
      <c r="F10608" s="51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9955</v>
      </c>
      <c r="D10609" t="s">
        <v>9956</v>
      </c>
      <c r="E10609" s="32">
        <f t="shared" si="495"/>
        <v>45649</v>
      </c>
      <c r="F10609" s="51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9956</v>
      </c>
      <c r="D10610" t="s">
        <v>9957</v>
      </c>
      <c r="E10610" s="32">
        <f t="shared" si="495"/>
        <v>45649</v>
      </c>
      <c r="F10610" s="51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9957</v>
      </c>
      <c r="D10611" t="s">
        <v>9958</v>
      </c>
      <c r="E10611" s="32">
        <f t="shared" si="495"/>
        <v>45649</v>
      </c>
      <c r="F10611" s="51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9958</v>
      </c>
      <c r="D10612" t="s">
        <v>9959</v>
      </c>
      <c r="E10612" s="32">
        <f t="shared" si="495"/>
        <v>45649</v>
      </c>
      <c r="F10612" s="51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9959</v>
      </c>
      <c r="D10613" t="s">
        <v>9960</v>
      </c>
      <c r="E10613" s="32">
        <f t="shared" si="495"/>
        <v>45649</v>
      </c>
      <c r="F10613" s="51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9960</v>
      </c>
      <c r="D10614" t="s">
        <v>9961</v>
      </c>
      <c r="E10614" s="32">
        <f t="shared" si="495"/>
        <v>45649</v>
      </c>
      <c r="F10614" s="51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9961</v>
      </c>
      <c r="D10615" t="s">
        <v>9962</v>
      </c>
      <c r="E10615" s="32">
        <f t="shared" si="495"/>
        <v>45649</v>
      </c>
      <c r="F10615" s="51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9962</v>
      </c>
      <c r="D10616" t="s">
        <v>9963</v>
      </c>
      <c r="E10616" s="32">
        <f t="shared" si="495"/>
        <v>45649</v>
      </c>
      <c r="F10616" s="51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9963</v>
      </c>
      <c r="D10617" t="s">
        <v>9964</v>
      </c>
      <c r="E10617" s="32">
        <f t="shared" si="495"/>
        <v>45649</v>
      </c>
      <c r="F10617" s="51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9964</v>
      </c>
      <c r="D10618" t="s">
        <v>9965</v>
      </c>
      <c r="E10618" s="32">
        <f t="shared" si="495"/>
        <v>45649</v>
      </c>
      <c r="F10618" s="51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9965</v>
      </c>
      <c r="D10619" t="s">
        <v>9966</v>
      </c>
      <c r="E10619" s="32">
        <f t="shared" si="495"/>
        <v>45649</v>
      </c>
      <c r="F10619" s="51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9966</v>
      </c>
      <c r="D10620" t="s">
        <v>9967</v>
      </c>
      <c r="E10620" s="32">
        <f t="shared" si="495"/>
        <v>45649</v>
      </c>
      <c r="F10620" s="51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9967</v>
      </c>
      <c r="D10621" t="s">
        <v>9968</v>
      </c>
      <c r="E10621" s="32">
        <f t="shared" si="495"/>
        <v>45649</v>
      </c>
      <c r="F10621" s="51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9968</v>
      </c>
      <c r="D10622" t="s">
        <v>9969</v>
      </c>
      <c r="E10622" s="32">
        <f t="shared" si="495"/>
        <v>45649</v>
      </c>
      <c r="F10622" s="51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9969</v>
      </c>
      <c r="D10623" t="s">
        <v>9970</v>
      </c>
      <c r="E10623" s="32">
        <f t="shared" si="495"/>
        <v>45649</v>
      </c>
      <c r="F10623" s="51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9970</v>
      </c>
      <c r="D10624" t="s">
        <v>9971</v>
      </c>
      <c r="E10624" s="32">
        <f t="shared" si="495"/>
        <v>45649</v>
      </c>
      <c r="F10624" s="51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9971</v>
      </c>
      <c r="D10625" t="s">
        <v>9972</v>
      </c>
      <c r="E10625" s="32">
        <f t="shared" si="495"/>
        <v>45649</v>
      </c>
      <c r="F10625" s="51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9972</v>
      </c>
      <c r="D10626" t="s">
        <v>9973</v>
      </c>
      <c r="E10626" s="32">
        <f t="shared" si="495"/>
        <v>45650</v>
      </c>
      <c r="F10626" s="51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9973</v>
      </c>
      <c r="D10627" t="s">
        <v>9974</v>
      </c>
      <c r="E10627" s="32">
        <f t="shared" si="495"/>
        <v>45650</v>
      </c>
      <c r="F10627" s="51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9974</v>
      </c>
      <c r="D10628" t="s">
        <v>9975</v>
      </c>
      <c r="E10628" s="32">
        <f t="shared" ref="E10628:E10691" si="498">DATE(MID(C10628,2,4),MID(C10628,7,2),MID(C10628,10,2))</f>
        <v>45650</v>
      </c>
      <c r="F10628" s="51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9975</v>
      </c>
      <c r="D10629" t="s">
        <v>9976</v>
      </c>
      <c r="E10629" s="32">
        <f t="shared" si="498"/>
        <v>45650</v>
      </c>
      <c r="F10629" s="51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9976</v>
      </c>
      <c r="D10630" t="s">
        <v>9977</v>
      </c>
      <c r="E10630" s="32">
        <f t="shared" si="498"/>
        <v>45650</v>
      </c>
      <c r="F10630" s="51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9977</v>
      </c>
      <c r="D10631" t="s">
        <v>9978</v>
      </c>
      <c r="E10631" s="32">
        <f t="shared" si="498"/>
        <v>45650</v>
      </c>
      <c r="F10631" s="51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9978</v>
      </c>
      <c r="D10632" t="s">
        <v>9979</v>
      </c>
      <c r="E10632" s="32">
        <f t="shared" si="498"/>
        <v>45650</v>
      </c>
      <c r="F10632" s="51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9979</v>
      </c>
      <c r="D10633" t="s">
        <v>9980</v>
      </c>
      <c r="E10633" s="32">
        <f t="shared" si="498"/>
        <v>45650</v>
      </c>
      <c r="F10633" s="51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9980</v>
      </c>
      <c r="D10634" t="s">
        <v>9981</v>
      </c>
      <c r="E10634" s="32">
        <f t="shared" si="498"/>
        <v>45650</v>
      </c>
      <c r="F10634" s="51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9981</v>
      </c>
      <c r="D10635" t="s">
        <v>9982</v>
      </c>
      <c r="E10635" s="32">
        <f t="shared" si="498"/>
        <v>45650</v>
      </c>
      <c r="F10635" s="51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9982</v>
      </c>
      <c r="D10636" t="s">
        <v>9983</v>
      </c>
      <c r="E10636" s="32">
        <f t="shared" si="498"/>
        <v>45650</v>
      </c>
      <c r="F10636" s="51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9983</v>
      </c>
      <c r="D10637" t="s">
        <v>9984</v>
      </c>
      <c r="E10637" s="32">
        <f t="shared" si="498"/>
        <v>45650</v>
      </c>
      <c r="F10637" s="51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9984</v>
      </c>
      <c r="D10638" t="s">
        <v>9985</v>
      </c>
      <c r="E10638" s="32">
        <f t="shared" si="498"/>
        <v>45650</v>
      </c>
      <c r="F10638" s="51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9985</v>
      </c>
      <c r="D10639" t="s">
        <v>9986</v>
      </c>
      <c r="E10639" s="32">
        <f t="shared" si="498"/>
        <v>45650</v>
      </c>
      <c r="F10639" s="51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9986</v>
      </c>
      <c r="D10640" t="s">
        <v>9987</v>
      </c>
      <c r="E10640" s="32">
        <f t="shared" si="498"/>
        <v>45650</v>
      </c>
      <c r="F10640" s="51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9987</v>
      </c>
      <c r="D10641" t="s">
        <v>9988</v>
      </c>
      <c r="E10641" s="32">
        <f t="shared" si="498"/>
        <v>45650</v>
      </c>
      <c r="F10641" s="51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9988</v>
      </c>
      <c r="D10642" t="s">
        <v>9989</v>
      </c>
      <c r="E10642" s="32">
        <f t="shared" si="498"/>
        <v>45650</v>
      </c>
      <c r="F10642" s="51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9989</v>
      </c>
      <c r="D10643" t="s">
        <v>9990</v>
      </c>
      <c r="E10643" s="32">
        <f t="shared" si="498"/>
        <v>45650</v>
      </c>
      <c r="F10643" s="51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9990</v>
      </c>
      <c r="D10644" t="s">
        <v>9991</v>
      </c>
      <c r="E10644" s="32">
        <f t="shared" si="498"/>
        <v>45650</v>
      </c>
      <c r="F10644" s="51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9991</v>
      </c>
      <c r="D10645" t="s">
        <v>9992</v>
      </c>
      <c r="E10645" s="32">
        <f t="shared" si="498"/>
        <v>45650</v>
      </c>
      <c r="F10645" s="51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9992</v>
      </c>
      <c r="D10646" t="s">
        <v>9993</v>
      </c>
      <c r="E10646" s="32">
        <f t="shared" si="498"/>
        <v>45650</v>
      </c>
      <c r="F10646" s="51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9993</v>
      </c>
      <c r="D10647" t="s">
        <v>9994</v>
      </c>
      <c r="E10647" s="32">
        <f t="shared" si="498"/>
        <v>45650</v>
      </c>
      <c r="F10647" s="51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9994</v>
      </c>
      <c r="D10648" t="s">
        <v>9995</v>
      </c>
      <c r="E10648" s="32">
        <f t="shared" si="498"/>
        <v>45650</v>
      </c>
      <c r="F10648" s="51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9995</v>
      </c>
      <c r="D10649" t="s">
        <v>9996</v>
      </c>
      <c r="E10649" s="32">
        <f t="shared" si="498"/>
        <v>45650</v>
      </c>
      <c r="F10649" s="51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9996</v>
      </c>
      <c r="D10650" t="s">
        <v>9997</v>
      </c>
      <c r="E10650" s="32">
        <f t="shared" si="498"/>
        <v>45650</v>
      </c>
      <c r="F10650" s="51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9997</v>
      </c>
      <c r="D10651" t="s">
        <v>9998</v>
      </c>
      <c r="E10651" s="32">
        <f t="shared" si="498"/>
        <v>45650</v>
      </c>
      <c r="F10651" s="51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9998</v>
      </c>
      <c r="D10652" t="s">
        <v>9999</v>
      </c>
      <c r="E10652" s="32">
        <f t="shared" si="498"/>
        <v>45650</v>
      </c>
      <c r="F10652" s="51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9999</v>
      </c>
      <c r="D10653" t="s">
        <v>10000</v>
      </c>
      <c r="E10653" s="32">
        <f t="shared" si="498"/>
        <v>45650</v>
      </c>
      <c r="F10653" s="51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10000</v>
      </c>
      <c r="D10654" t="s">
        <v>10001</v>
      </c>
      <c r="E10654" s="32">
        <f t="shared" si="498"/>
        <v>45650</v>
      </c>
      <c r="F10654" s="51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10001</v>
      </c>
      <c r="D10655" t="s">
        <v>10002</v>
      </c>
      <c r="E10655" s="32">
        <f t="shared" si="498"/>
        <v>45650</v>
      </c>
      <c r="F10655" s="51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10002</v>
      </c>
      <c r="D10656" t="s">
        <v>10003</v>
      </c>
      <c r="E10656" s="32">
        <f t="shared" si="498"/>
        <v>45650</v>
      </c>
      <c r="F10656" s="51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10003</v>
      </c>
      <c r="D10657" t="s">
        <v>10004</v>
      </c>
      <c r="E10657" s="32">
        <f t="shared" si="498"/>
        <v>45650</v>
      </c>
      <c r="F10657" s="51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10004</v>
      </c>
      <c r="D10658" t="s">
        <v>10005</v>
      </c>
      <c r="E10658" s="32">
        <f t="shared" si="498"/>
        <v>45650</v>
      </c>
      <c r="F10658" s="51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10005</v>
      </c>
      <c r="D10659" t="s">
        <v>10006</v>
      </c>
      <c r="E10659" s="32">
        <f t="shared" si="498"/>
        <v>45650</v>
      </c>
      <c r="F10659" s="51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10006</v>
      </c>
      <c r="D10660" t="s">
        <v>10007</v>
      </c>
      <c r="E10660" s="32">
        <f t="shared" si="498"/>
        <v>45650</v>
      </c>
      <c r="F10660" s="51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10007</v>
      </c>
      <c r="D10661" t="s">
        <v>10008</v>
      </c>
      <c r="E10661" s="32">
        <f t="shared" si="498"/>
        <v>45650</v>
      </c>
      <c r="F10661" s="51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10008</v>
      </c>
      <c r="D10662" t="s">
        <v>10009</v>
      </c>
      <c r="E10662" s="32">
        <f t="shared" si="498"/>
        <v>45650</v>
      </c>
      <c r="F10662" s="51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10009</v>
      </c>
      <c r="D10663" t="s">
        <v>10010</v>
      </c>
      <c r="E10663" s="32">
        <f t="shared" si="498"/>
        <v>45650</v>
      </c>
      <c r="F10663" s="51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10010</v>
      </c>
      <c r="D10664" t="s">
        <v>10011</v>
      </c>
      <c r="E10664" s="32">
        <f t="shared" si="498"/>
        <v>45650</v>
      </c>
      <c r="F10664" s="51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10011</v>
      </c>
      <c r="D10665" t="s">
        <v>10012</v>
      </c>
      <c r="E10665" s="32">
        <f t="shared" si="498"/>
        <v>45650</v>
      </c>
      <c r="F10665" s="51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10012</v>
      </c>
      <c r="D10666" t="s">
        <v>10013</v>
      </c>
      <c r="E10666" s="32">
        <f t="shared" si="498"/>
        <v>45650</v>
      </c>
      <c r="F10666" s="51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10013</v>
      </c>
      <c r="D10667" t="s">
        <v>10014</v>
      </c>
      <c r="E10667" s="32">
        <f t="shared" si="498"/>
        <v>45650</v>
      </c>
      <c r="F10667" s="51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10014</v>
      </c>
      <c r="D10668" t="s">
        <v>10015</v>
      </c>
      <c r="E10668" s="32">
        <f t="shared" si="498"/>
        <v>45650</v>
      </c>
      <c r="F10668" s="51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10015</v>
      </c>
      <c r="D10669" t="s">
        <v>10016</v>
      </c>
      <c r="E10669" s="32">
        <f t="shared" si="498"/>
        <v>45650</v>
      </c>
      <c r="F10669" s="51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10016</v>
      </c>
      <c r="D10670" t="s">
        <v>10017</v>
      </c>
      <c r="E10670" s="32">
        <f t="shared" si="498"/>
        <v>45650</v>
      </c>
      <c r="F10670" s="51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10017</v>
      </c>
      <c r="D10671" t="s">
        <v>10018</v>
      </c>
      <c r="E10671" s="32">
        <f t="shared" si="498"/>
        <v>45650</v>
      </c>
      <c r="F10671" s="51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10018</v>
      </c>
      <c r="D10672" t="s">
        <v>10019</v>
      </c>
      <c r="E10672" s="32">
        <f t="shared" si="498"/>
        <v>45650</v>
      </c>
      <c r="F10672" s="51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10019</v>
      </c>
      <c r="D10673" t="s">
        <v>10020</v>
      </c>
      <c r="E10673" s="32">
        <f t="shared" si="498"/>
        <v>45650</v>
      </c>
      <c r="F10673" s="51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10020</v>
      </c>
      <c r="D10674" t="s">
        <v>10021</v>
      </c>
      <c r="E10674" s="32">
        <f t="shared" si="498"/>
        <v>45651</v>
      </c>
      <c r="F10674" s="51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10021</v>
      </c>
      <c r="D10675" t="s">
        <v>10022</v>
      </c>
      <c r="E10675" s="32">
        <f t="shared" si="498"/>
        <v>45651</v>
      </c>
      <c r="F10675" s="51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10022</v>
      </c>
      <c r="D10676" t="s">
        <v>10023</v>
      </c>
      <c r="E10676" s="32">
        <f t="shared" si="498"/>
        <v>45651</v>
      </c>
      <c r="F10676" s="51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10023</v>
      </c>
      <c r="D10677" t="s">
        <v>10024</v>
      </c>
      <c r="E10677" s="32">
        <f t="shared" si="498"/>
        <v>45651</v>
      </c>
      <c r="F10677" s="51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10024</v>
      </c>
      <c r="D10678" t="s">
        <v>10025</v>
      </c>
      <c r="E10678" s="32">
        <f t="shared" si="498"/>
        <v>45651</v>
      </c>
      <c r="F10678" s="51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10025</v>
      </c>
      <c r="D10679" t="s">
        <v>10026</v>
      </c>
      <c r="E10679" s="32">
        <f t="shared" si="498"/>
        <v>45651</v>
      </c>
      <c r="F10679" s="51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10026</v>
      </c>
      <c r="D10680" t="s">
        <v>10027</v>
      </c>
      <c r="E10680" s="32">
        <f t="shared" si="498"/>
        <v>45651</v>
      </c>
      <c r="F10680" s="51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10027</v>
      </c>
      <c r="D10681" t="s">
        <v>10028</v>
      </c>
      <c r="E10681" s="32">
        <f t="shared" si="498"/>
        <v>45651</v>
      </c>
      <c r="F10681" s="51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10028</v>
      </c>
      <c r="D10682" t="s">
        <v>10029</v>
      </c>
      <c r="E10682" s="32">
        <f t="shared" si="498"/>
        <v>45651</v>
      </c>
      <c r="F10682" s="51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10029</v>
      </c>
      <c r="D10683" t="s">
        <v>10030</v>
      </c>
      <c r="E10683" s="32">
        <f t="shared" si="498"/>
        <v>45651</v>
      </c>
      <c r="F10683" s="51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10030</v>
      </c>
      <c r="D10684" t="s">
        <v>10031</v>
      </c>
      <c r="E10684" s="32">
        <f t="shared" si="498"/>
        <v>45651</v>
      </c>
      <c r="F10684" s="51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10031</v>
      </c>
      <c r="D10685" t="s">
        <v>10032</v>
      </c>
      <c r="E10685" s="32">
        <f t="shared" si="498"/>
        <v>45651</v>
      </c>
      <c r="F10685" s="51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10032</v>
      </c>
      <c r="D10686" t="s">
        <v>10033</v>
      </c>
      <c r="E10686" s="32">
        <f t="shared" si="498"/>
        <v>45651</v>
      </c>
      <c r="F10686" s="51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10033</v>
      </c>
      <c r="D10687" t="s">
        <v>10034</v>
      </c>
      <c r="E10687" s="32">
        <f t="shared" si="498"/>
        <v>45651</v>
      </c>
      <c r="F10687" s="51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10034</v>
      </c>
      <c r="D10688" t="s">
        <v>10035</v>
      </c>
      <c r="E10688" s="32">
        <f t="shared" si="498"/>
        <v>45651</v>
      </c>
      <c r="F10688" s="51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10035</v>
      </c>
      <c r="D10689" t="s">
        <v>10036</v>
      </c>
      <c r="E10689" s="32">
        <f t="shared" si="498"/>
        <v>45651</v>
      </c>
      <c r="F10689" s="51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10036</v>
      </c>
      <c r="D10690" t="s">
        <v>10037</v>
      </c>
      <c r="E10690" s="32">
        <f t="shared" si="498"/>
        <v>45651</v>
      </c>
      <c r="F10690" s="51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10037</v>
      </c>
      <c r="D10691" t="s">
        <v>10038</v>
      </c>
      <c r="E10691" s="32">
        <f t="shared" si="498"/>
        <v>45651</v>
      </c>
      <c r="F10691" s="51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10038</v>
      </c>
      <c r="D10692" t="s">
        <v>10039</v>
      </c>
      <c r="E10692" s="32">
        <f t="shared" ref="E10692:E10755" si="501">DATE(MID(C10692,2,4),MID(C10692,7,2),MID(C10692,10,2))</f>
        <v>45651</v>
      </c>
      <c r="F10692" s="51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10039</v>
      </c>
      <c r="D10693" t="s">
        <v>10040</v>
      </c>
      <c r="E10693" s="32">
        <f t="shared" si="501"/>
        <v>45651</v>
      </c>
      <c r="F10693" s="51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10040</v>
      </c>
      <c r="D10694" t="s">
        <v>10041</v>
      </c>
      <c r="E10694" s="32">
        <f t="shared" si="501"/>
        <v>45651</v>
      </c>
      <c r="F10694" s="51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10041</v>
      </c>
      <c r="D10695" t="s">
        <v>10042</v>
      </c>
      <c r="E10695" s="32">
        <f t="shared" si="501"/>
        <v>45651</v>
      </c>
      <c r="F10695" s="51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10042</v>
      </c>
      <c r="D10696" t="s">
        <v>10043</v>
      </c>
      <c r="E10696" s="32">
        <f t="shared" si="501"/>
        <v>45651</v>
      </c>
      <c r="F10696" s="51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10043</v>
      </c>
      <c r="D10697" t="s">
        <v>10044</v>
      </c>
      <c r="E10697" s="32">
        <f t="shared" si="501"/>
        <v>45651</v>
      </c>
      <c r="F10697" s="51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10044</v>
      </c>
      <c r="D10698" t="s">
        <v>10045</v>
      </c>
      <c r="E10698" s="32">
        <f t="shared" si="501"/>
        <v>45651</v>
      </c>
      <c r="F10698" s="51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10045</v>
      </c>
      <c r="D10699" t="s">
        <v>10046</v>
      </c>
      <c r="E10699" s="32">
        <f t="shared" si="501"/>
        <v>45651</v>
      </c>
      <c r="F10699" s="51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10046</v>
      </c>
      <c r="D10700" t="s">
        <v>10047</v>
      </c>
      <c r="E10700" s="32">
        <f t="shared" si="501"/>
        <v>45651</v>
      </c>
      <c r="F10700" s="51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10047</v>
      </c>
      <c r="D10701" t="s">
        <v>10048</v>
      </c>
      <c r="E10701" s="32">
        <f t="shared" si="501"/>
        <v>45651</v>
      </c>
      <c r="F10701" s="51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10048</v>
      </c>
      <c r="D10702" t="s">
        <v>10049</v>
      </c>
      <c r="E10702" s="32">
        <f t="shared" si="501"/>
        <v>45651</v>
      </c>
      <c r="F10702" s="51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10049</v>
      </c>
      <c r="D10703" t="s">
        <v>10050</v>
      </c>
      <c r="E10703" s="32">
        <f t="shared" si="501"/>
        <v>45651</v>
      </c>
      <c r="F10703" s="51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10050</v>
      </c>
      <c r="D10704" t="s">
        <v>10051</v>
      </c>
      <c r="E10704" s="32">
        <f t="shared" si="501"/>
        <v>45651</v>
      </c>
      <c r="F10704" s="51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10051</v>
      </c>
      <c r="D10705" t="s">
        <v>10052</v>
      </c>
      <c r="E10705" s="32">
        <f t="shared" si="501"/>
        <v>45651</v>
      </c>
      <c r="F10705" s="51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10052</v>
      </c>
      <c r="D10706" t="s">
        <v>10053</v>
      </c>
      <c r="E10706" s="32">
        <f t="shared" si="501"/>
        <v>45651</v>
      </c>
      <c r="F10706" s="51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10053</v>
      </c>
      <c r="D10707" t="s">
        <v>10054</v>
      </c>
      <c r="E10707" s="32">
        <f t="shared" si="501"/>
        <v>45651</v>
      </c>
      <c r="F10707" s="51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10054</v>
      </c>
      <c r="D10708" t="s">
        <v>10055</v>
      </c>
      <c r="E10708" s="32">
        <f t="shared" si="501"/>
        <v>45651</v>
      </c>
      <c r="F10708" s="51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10055</v>
      </c>
      <c r="D10709" t="s">
        <v>10056</v>
      </c>
      <c r="E10709" s="32">
        <f t="shared" si="501"/>
        <v>45651</v>
      </c>
      <c r="F10709" s="51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10056</v>
      </c>
      <c r="D10710" t="s">
        <v>10057</v>
      </c>
      <c r="E10710" s="32">
        <f t="shared" si="501"/>
        <v>45651</v>
      </c>
      <c r="F10710" s="51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10057</v>
      </c>
      <c r="D10711" t="s">
        <v>10058</v>
      </c>
      <c r="E10711" s="32">
        <f t="shared" si="501"/>
        <v>45651</v>
      </c>
      <c r="F10711" s="51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10058</v>
      </c>
      <c r="D10712" t="s">
        <v>10059</v>
      </c>
      <c r="E10712" s="32">
        <f t="shared" si="501"/>
        <v>45651</v>
      </c>
      <c r="F10712" s="51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10059</v>
      </c>
      <c r="D10713" t="s">
        <v>10060</v>
      </c>
      <c r="E10713" s="32">
        <f t="shared" si="501"/>
        <v>45651</v>
      </c>
      <c r="F10713" s="51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10060</v>
      </c>
      <c r="D10714" t="s">
        <v>10061</v>
      </c>
      <c r="E10714" s="32">
        <f t="shared" si="501"/>
        <v>45651</v>
      </c>
      <c r="F10714" s="51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10061</v>
      </c>
      <c r="D10715" t="s">
        <v>10062</v>
      </c>
      <c r="E10715" s="32">
        <f t="shared" si="501"/>
        <v>45651</v>
      </c>
      <c r="F10715" s="51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10062</v>
      </c>
      <c r="D10716" t="s">
        <v>10063</v>
      </c>
      <c r="E10716" s="32">
        <f t="shared" si="501"/>
        <v>45651</v>
      </c>
      <c r="F10716" s="51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10063</v>
      </c>
      <c r="D10717" t="s">
        <v>10064</v>
      </c>
      <c r="E10717" s="32">
        <f t="shared" si="501"/>
        <v>45651</v>
      </c>
      <c r="F10717" s="51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10064</v>
      </c>
      <c r="D10718" t="s">
        <v>10065</v>
      </c>
      <c r="E10718" s="32">
        <f t="shared" si="501"/>
        <v>45651</v>
      </c>
      <c r="F10718" s="51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10065</v>
      </c>
      <c r="D10719" t="s">
        <v>10066</v>
      </c>
      <c r="E10719" s="32">
        <f t="shared" si="501"/>
        <v>45651</v>
      </c>
      <c r="F10719" s="51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10066</v>
      </c>
      <c r="D10720" t="s">
        <v>10067</v>
      </c>
      <c r="E10720" s="32">
        <f t="shared" si="501"/>
        <v>45651</v>
      </c>
      <c r="F10720" s="51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10067</v>
      </c>
      <c r="D10721" t="s">
        <v>10068</v>
      </c>
      <c r="E10721" s="32">
        <f t="shared" si="501"/>
        <v>45651</v>
      </c>
      <c r="F10721" s="51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10068</v>
      </c>
      <c r="D10722" t="s">
        <v>10069</v>
      </c>
      <c r="E10722" s="32">
        <f t="shared" si="501"/>
        <v>45652</v>
      </c>
      <c r="F10722" s="51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10069</v>
      </c>
      <c r="D10723" t="s">
        <v>10070</v>
      </c>
      <c r="E10723" s="32">
        <f t="shared" si="501"/>
        <v>45652</v>
      </c>
      <c r="F10723" s="51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10070</v>
      </c>
      <c r="D10724" t="s">
        <v>10071</v>
      </c>
      <c r="E10724" s="32">
        <f t="shared" si="501"/>
        <v>45652</v>
      </c>
      <c r="F10724" s="51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10071</v>
      </c>
      <c r="D10725" t="s">
        <v>10072</v>
      </c>
      <c r="E10725" s="32">
        <f t="shared" si="501"/>
        <v>45652</v>
      </c>
      <c r="F10725" s="51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10072</v>
      </c>
      <c r="D10726" t="s">
        <v>10073</v>
      </c>
      <c r="E10726" s="32">
        <f t="shared" si="501"/>
        <v>45652</v>
      </c>
      <c r="F10726" s="51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10073</v>
      </c>
      <c r="D10727" t="s">
        <v>10074</v>
      </c>
      <c r="E10727" s="32">
        <f t="shared" si="501"/>
        <v>45652</v>
      </c>
      <c r="F10727" s="51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10074</v>
      </c>
      <c r="D10728" t="s">
        <v>10075</v>
      </c>
      <c r="E10728" s="32">
        <f t="shared" si="501"/>
        <v>45652</v>
      </c>
      <c r="F10728" s="51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10075</v>
      </c>
      <c r="D10729" t="s">
        <v>10076</v>
      </c>
      <c r="E10729" s="32">
        <f t="shared" si="501"/>
        <v>45652</v>
      </c>
      <c r="F10729" s="51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10076</v>
      </c>
      <c r="D10730" t="s">
        <v>10077</v>
      </c>
      <c r="E10730" s="32">
        <f t="shared" si="501"/>
        <v>45652</v>
      </c>
      <c r="F10730" s="51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10077</v>
      </c>
      <c r="D10731" t="s">
        <v>10078</v>
      </c>
      <c r="E10731" s="32">
        <f t="shared" si="501"/>
        <v>45652</v>
      </c>
      <c r="F10731" s="51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10078</v>
      </c>
      <c r="D10732" t="s">
        <v>10079</v>
      </c>
      <c r="E10732" s="32">
        <f t="shared" si="501"/>
        <v>45652</v>
      </c>
      <c r="F10732" s="51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10079</v>
      </c>
      <c r="D10733" t="s">
        <v>10080</v>
      </c>
      <c r="E10733" s="32">
        <f t="shared" si="501"/>
        <v>45652</v>
      </c>
      <c r="F10733" s="51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10080</v>
      </c>
      <c r="D10734" t="s">
        <v>10081</v>
      </c>
      <c r="E10734" s="32">
        <f t="shared" si="501"/>
        <v>45652</v>
      </c>
      <c r="F10734" s="51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10081</v>
      </c>
      <c r="D10735" t="s">
        <v>10082</v>
      </c>
      <c r="E10735" s="32">
        <f t="shared" si="501"/>
        <v>45652</v>
      </c>
      <c r="F10735" s="51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10082</v>
      </c>
      <c r="D10736" t="s">
        <v>10083</v>
      </c>
      <c r="E10736" s="32">
        <f t="shared" si="501"/>
        <v>45652</v>
      </c>
      <c r="F10736" s="51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10083</v>
      </c>
      <c r="D10737" t="s">
        <v>10084</v>
      </c>
      <c r="E10737" s="32">
        <f t="shared" si="501"/>
        <v>45652</v>
      </c>
      <c r="F10737" s="51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10084</v>
      </c>
      <c r="D10738" t="s">
        <v>10085</v>
      </c>
      <c r="E10738" s="32">
        <f t="shared" si="501"/>
        <v>45652</v>
      </c>
      <c r="F10738" s="51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10085</v>
      </c>
      <c r="D10739" t="s">
        <v>10086</v>
      </c>
      <c r="E10739" s="32">
        <f t="shared" si="501"/>
        <v>45652</v>
      </c>
      <c r="F10739" s="51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10086</v>
      </c>
      <c r="D10740" t="s">
        <v>10087</v>
      </c>
      <c r="E10740" s="32">
        <f t="shared" si="501"/>
        <v>45652</v>
      </c>
      <c r="F10740" s="51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10087</v>
      </c>
      <c r="D10741" t="s">
        <v>10088</v>
      </c>
      <c r="E10741" s="32">
        <f t="shared" si="501"/>
        <v>45652</v>
      </c>
      <c r="F10741" s="51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10088</v>
      </c>
      <c r="D10742" t="s">
        <v>10089</v>
      </c>
      <c r="E10742" s="32">
        <f t="shared" si="501"/>
        <v>45652</v>
      </c>
      <c r="F10742" s="51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10089</v>
      </c>
      <c r="D10743" t="s">
        <v>10090</v>
      </c>
      <c r="E10743" s="32">
        <f t="shared" si="501"/>
        <v>45652</v>
      </c>
      <c r="F10743" s="51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10090</v>
      </c>
      <c r="D10744" t="s">
        <v>10091</v>
      </c>
      <c r="E10744" s="32">
        <f t="shared" si="501"/>
        <v>45652</v>
      </c>
      <c r="F10744" s="51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10091</v>
      </c>
      <c r="D10745" t="s">
        <v>10092</v>
      </c>
      <c r="E10745" s="32">
        <f t="shared" si="501"/>
        <v>45652</v>
      </c>
      <c r="F10745" s="51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10092</v>
      </c>
      <c r="D10746" t="s">
        <v>10093</v>
      </c>
      <c r="E10746" s="32">
        <f t="shared" si="501"/>
        <v>45652</v>
      </c>
      <c r="F10746" s="51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10093</v>
      </c>
      <c r="D10747" t="s">
        <v>10094</v>
      </c>
      <c r="E10747" s="32">
        <f t="shared" si="501"/>
        <v>45652</v>
      </c>
      <c r="F10747" s="51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10094</v>
      </c>
      <c r="D10748" t="s">
        <v>10095</v>
      </c>
      <c r="E10748" s="32">
        <f t="shared" si="501"/>
        <v>45652</v>
      </c>
      <c r="F10748" s="51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10095</v>
      </c>
      <c r="D10749" t="s">
        <v>10096</v>
      </c>
      <c r="E10749" s="32">
        <f t="shared" si="501"/>
        <v>45652</v>
      </c>
      <c r="F10749" s="51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10096</v>
      </c>
      <c r="D10750" t="s">
        <v>10097</v>
      </c>
      <c r="E10750" s="32">
        <f t="shared" si="501"/>
        <v>45652</v>
      </c>
      <c r="F10750" s="51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10097</v>
      </c>
      <c r="D10751" t="s">
        <v>10098</v>
      </c>
      <c r="E10751" s="32">
        <f t="shared" si="501"/>
        <v>45652</v>
      </c>
      <c r="F10751" s="51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10098</v>
      </c>
      <c r="D10752" t="s">
        <v>10099</v>
      </c>
      <c r="E10752" s="32">
        <f t="shared" si="501"/>
        <v>45652</v>
      </c>
      <c r="F10752" s="51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10099</v>
      </c>
      <c r="D10753" t="s">
        <v>10100</v>
      </c>
      <c r="E10753" s="32">
        <f t="shared" si="501"/>
        <v>45652</v>
      </c>
      <c r="F10753" s="51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10100</v>
      </c>
      <c r="D10754" t="s">
        <v>10101</v>
      </c>
      <c r="E10754" s="32">
        <f t="shared" si="501"/>
        <v>45652</v>
      </c>
      <c r="F10754" s="51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10101</v>
      </c>
      <c r="D10755" t="s">
        <v>10102</v>
      </c>
      <c r="E10755" s="32">
        <f t="shared" si="501"/>
        <v>45652</v>
      </c>
      <c r="F10755" s="51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10102</v>
      </c>
      <c r="D10756" t="s">
        <v>10103</v>
      </c>
      <c r="E10756" s="32">
        <f t="shared" ref="E10756:E10819" si="504">DATE(MID(C10756,2,4),MID(C10756,7,2),MID(C10756,10,2))</f>
        <v>45652</v>
      </c>
      <c r="F10756" s="51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10103</v>
      </c>
      <c r="D10757" t="s">
        <v>10104</v>
      </c>
      <c r="E10757" s="32">
        <f t="shared" si="504"/>
        <v>45652</v>
      </c>
      <c r="F10757" s="51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10104</v>
      </c>
      <c r="D10758" t="s">
        <v>10105</v>
      </c>
      <c r="E10758" s="32">
        <f t="shared" si="504"/>
        <v>45652</v>
      </c>
      <c r="F10758" s="51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10105</v>
      </c>
      <c r="D10759" t="s">
        <v>10106</v>
      </c>
      <c r="E10759" s="32">
        <f t="shared" si="504"/>
        <v>45652</v>
      </c>
      <c r="F10759" s="51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10106</v>
      </c>
      <c r="D10760" t="s">
        <v>10107</v>
      </c>
      <c r="E10760" s="32">
        <f t="shared" si="504"/>
        <v>45652</v>
      </c>
      <c r="F10760" s="51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10107</v>
      </c>
      <c r="D10761" t="s">
        <v>10108</v>
      </c>
      <c r="E10761" s="32">
        <f t="shared" si="504"/>
        <v>45652</v>
      </c>
      <c r="F10761" s="51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10108</v>
      </c>
      <c r="D10762" t="s">
        <v>10109</v>
      </c>
      <c r="E10762" s="32">
        <f t="shared" si="504"/>
        <v>45652</v>
      </c>
      <c r="F10762" s="51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10109</v>
      </c>
      <c r="D10763" t="s">
        <v>10110</v>
      </c>
      <c r="E10763" s="32">
        <f t="shared" si="504"/>
        <v>45652</v>
      </c>
      <c r="F10763" s="51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10110</v>
      </c>
      <c r="D10764" t="s">
        <v>10111</v>
      </c>
      <c r="E10764" s="32">
        <f t="shared" si="504"/>
        <v>45652</v>
      </c>
      <c r="F10764" s="51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10111</v>
      </c>
      <c r="D10765" t="s">
        <v>10112</v>
      </c>
      <c r="E10765" s="32">
        <f t="shared" si="504"/>
        <v>45652</v>
      </c>
      <c r="F10765" s="51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10112</v>
      </c>
      <c r="D10766" t="s">
        <v>10113</v>
      </c>
      <c r="E10766" s="32">
        <f t="shared" si="504"/>
        <v>45652</v>
      </c>
      <c r="F10766" s="51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10113</v>
      </c>
      <c r="D10767" t="s">
        <v>10114</v>
      </c>
      <c r="E10767" s="32">
        <f t="shared" si="504"/>
        <v>45652</v>
      </c>
      <c r="F10767" s="51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10114</v>
      </c>
      <c r="D10768" t="s">
        <v>10115</v>
      </c>
      <c r="E10768" s="32">
        <f t="shared" si="504"/>
        <v>45652</v>
      </c>
      <c r="F10768" s="51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10115</v>
      </c>
      <c r="D10769" t="s">
        <v>10116</v>
      </c>
      <c r="E10769" s="32">
        <f t="shared" si="504"/>
        <v>45652</v>
      </c>
      <c r="F10769" s="51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10116</v>
      </c>
      <c r="D10770" t="s">
        <v>10117</v>
      </c>
      <c r="E10770" s="32">
        <f t="shared" si="504"/>
        <v>45653</v>
      </c>
      <c r="F10770" s="51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10117</v>
      </c>
      <c r="D10771" t="s">
        <v>10118</v>
      </c>
      <c r="E10771" s="32">
        <f t="shared" si="504"/>
        <v>45653</v>
      </c>
      <c r="F10771" s="51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10118</v>
      </c>
      <c r="D10772" t="s">
        <v>10119</v>
      </c>
      <c r="E10772" s="32">
        <f t="shared" si="504"/>
        <v>45653</v>
      </c>
      <c r="F10772" s="51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10119</v>
      </c>
      <c r="D10773" t="s">
        <v>10120</v>
      </c>
      <c r="E10773" s="32">
        <f t="shared" si="504"/>
        <v>45653</v>
      </c>
      <c r="F10773" s="51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10120</v>
      </c>
      <c r="D10774" t="s">
        <v>10121</v>
      </c>
      <c r="E10774" s="32">
        <f t="shared" si="504"/>
        <v>45653</v>
      </c>
      <c r="F10774" s="51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10121</v>
      </c>
      <c r="D10775" t="s">
        <v>10122</v>
      </c>
      <c r="E10775" s="32">
        <f t="shared" si="504"/>
        <v>45653</v>
      </c>
      <c r="F10775" s="51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10122</v>
      </c>
      <c r="D10776" t="s">
        <v>10123</v>
      </c>
      <c r="E10776" s="32">
        <f t="shared" si="504"/>
        <v>45653</v>
      </c>
      <c r="F10776" s="51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10123</v>
      </c>
      <c r="D10777" t="s">
        <v>10124</v>
      </c>
      <c r="E10777" s="32">
        <f t="shared" si="504"/>
        <v>45653</v>
      </c>
      <c r="F10777" s="51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10124</v>
      </c>
      <c r="D10778" t="s">
        <v>10125</v>
      </c>
      <c r="E10778" s="32">
        <f t="shared" si="504"/>
        <v>45653</v>
      </c>
      <c r="F10778" s="51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10125</v>
      </c>
      <c r="D10779" t="s">
        <v>10126</v>
      </c>
      <c r="E10779" s="32">
        <f t="shared" si="504"/>
        <v>45653</v>
      </c>
      <c r="F10779" s="51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10126</v>
      </c>
      <c r="D10780" t="s">
        <v>10127</v>
      </c>
      <c r="E10780" s="32">
        <f t="shared" si="504"/>
        <v>45653</v>
      </c>
      <c r="F10780" s="51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10127</v>
      </c>
      <c r="D10781" t="s">
        <v>10128</v>
      </c>
      <c r="E10781" s="32">
        <f t="shared" si="504"/>
        <v>45653</v>
      </c>
      <c r="F10781" s="51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10128</v>
      </c>
      <c r="D10782" t="s">
        <v>10129</v>
      </c>
      <c r="E10782" s="32">
        <f t="shared" si="504"/>
        <v>45653</v>
      </c>
      <c r="F10782" s="51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10129</v>
      </c>
      <c r="D10783" t="s">
        <v>10130</v>
      </c>
      <c r="E10783" s="32">
        <f t="shared" si="504"/>
        <v>45653</v>
      </c>
      <c r="F10783" s="51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10130</v>
      </c>
      <c r="D10784" t="s">
        <v>10131</v>
      </c>
      <c r="E10784" s="32">
        <f t="shared" si="504"/>
        <v>45653</v>
      </c>
      <c r="F10784" s="51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10131</v>
      </c>
      <c r="D10785" t="s">
        <v>10132</v>
      </c>
      <c r="E10785" s="32">
        <f t="shared" si="504"/>
        <v>45653</v>
      </c>
      <c r="F10785" s="51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10132</v>
      </c>
      <c r="D10786" t="s">
        <v>10133</v>
      </c>
      <c r="E10786" s="32">
        <f t="shared" si="504"/>
        <v>45653</v>
      </c>
      <c r="F10786" s="51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10133</v>
      </c>
      <c r="D10787" t="s">
        <v>10134</v>
      </c>
      <c r="E10787" s="32">
        <f t="shared" si="504"/>
        <v>45653</v>
      </c>
      <c r="F10787" s="51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10134</v>
      </c>
      <c r="D10788" t="s">
        <v>10135</v>
      </c>
      <c r="E10788" s="32">
        <f t="shared" si="504"/>
        <v>45653</v>
      </c>
      <c r="F10788" s="51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10135</v>
      </c>
      <c r="D10789" t="s">
        <v>10136</v>
      </c>
      <c r="E10789" s="32">
        <f t="shared" si="504"/>
        <v>45653</v>
      </c>
      <c r="F10789" s="51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10136</v>
      </c>
      <c r="D10790" t="s">
        <v>10137</v>
      </c>
      <c r="E10790" s="32">
        <f t="shared" si="504"/>
        <v>45653</v>
      </c>
      <c r="F10790" s="51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10137</v>
      </c>
      <c r="D10791" t="s">
        <v>10138</v>
      </c>
      <c r="E10791" s="32">
        <f t="shared" si="504"/>
        <v>45653</v>
      </c>
      <c r="F10791" s="51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10138</v>
      </c>
      <c r="D10792" t="s">
        <v>10139</v>
      </c>
      <c r="E10792" s="32">
        <f t="shared" si="504"/>
        <v>45653</v>
      </c>
      <c r="F10792" s="51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10139</v>
      </c>
      <c r="D10793" t="s">
        <v>10140</v>
      </c>
      <c r="E10793" s="32">
        <f t="shared" si="504"/>
        <v>45653</v>
      </c>
      <c r="F10793" s="51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10140</v>
      </c>
      <c r="D10794" t="s">
        <v>10141</v>
      </c>
      <c r="E10794" s="32">
        <f t="shared" si="504"/>
        <v>45653</v>
      </c>
      <c r="F10794" s="51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10141</v>
      </c>
      <c r="D10795" t="s">
        <v>10142</v>
      </c>
      <c r="E10795" s="32">
        <f t="shared" si="504"/>
        <v>45653</v>
      </c>
      <c r="F10795" s="51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10142</v>
      </c>
      <c r="D10796" t="s">
        <v>10143</v>
      </c>
      <c r="E10796" s="32">
        <f t="shared" si="504"/>
        <v>45653</v>
      </c>
      <c r="F10796" s="51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10143</v>
      </c>
      <c r="D10797" t="s">
        <v>10144</v>
      </c>
      <c r="E10797" s="32">
        <f t="shared" si="504"/>
        <v>45653</v>
      </c>
      <c r="F10797" s="51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10144</v>
      </c>
      <c r="D10798" t="s">
        <v>10145</v>
      </c>
      <c r="E10798" s="32">
        <f t="shared" si="504"/>
        <v>45653</v>
      </c>
      <c r="F10798" s="51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10145</v>
      </c>
      <c r="D10799" t="s">
        <v>10146</v>
      </c>
      <c r="E10799" s="32">
        <f t="shared" si="504"/>
        <v>45653</v>
      </c>
      <c r="F10799" s="51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10146</v>
      </c>
      <c r="D10800" t="s">
        <v>10147</v>
      </c>
      <c r="E10800" s="32">
        <f t="shared" si="504"/>
        <v>45653</v>
      </c>
      <c r="F10800" s="51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10147</v>
      </c>
      <c r="D10801" t="s">
        <v>10148</v>
      </c>
      <c r="E10801" s="32">
        <f t="shared" si="504"/>
        <v>45653</v>
      </c>
      <c r="F10801" s="51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10148</v>
      </c>
      <c r="D10802" t="s">
        <v>10149</v>
      </c>
      <c r="E10802" s="32">
        <f t="shared" si="504"/>
        <v>45653</v>
      </c>
      <c r="F10802" s="51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10149</v>
      </c>
      <c r="D10803" t="s">
        <v>10150</v>
      </c>
      <c r="E10803" s="32">
        <f t="shared" si="504"/>
        <v>45653</v>
      </c>
      <c r="F10803" s="51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10150</v>
      </c>
      <c r="D10804" t="s">
        <v>10151</v>
      </c>
      <c r="E10804" s="32">
        <f t="shared" si="504"/>
        <v>45653</v>
      </c>
      <c r="F10804" s="51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10151</v>
      </c>
      <c r="D10805" t="s">
        <v>10152</v>
      </c>
      <c r="E10805" s="32">
        <f t="shared" si="504"/>
        <v>45653</v>
      </c>
      <c r="F10805" s="51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10152</v>
      </c>
      <c r="D10806" t="s">
        <v>10153</v>
      </c>
      <c r="E10806" s="32">
        <f t="shared" si="504"/>
        <v>45653</v>
      </c>
      <c r="F10806" s="51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10153</v>
      </c>
      <c r="D10807" t="s">
        <v>10154</v>
      </c>
      <c r="E10807" s="32">
        <f t="shared" si="504"/>
        <v>45653</v>
      </c>
      <c r="F10807" s="51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10154</v>
      </c>
      <c r="D10808" t="s">
        <v>10155</v>
      </c>
      <c r="E10808" s="32">
        <f t="shared" si="504"/>
        <v>45653</v>
      </c>
      <c r="F10808" s="51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10155</v>
      </c>
      <c r="D10809" t="s">
        <v>10156</v>
      </c>
      <c r="E10809" s="32">
        <f t="shared" si="504"/>
        <v>45653</v>
      </c>
      <c r="F10809" s="51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10156</v>
      </c>
      <c r="D10810" t="s">
        <v>10157</v>
      </c>
      <c r="E10810" s="32">
        <f t="shared" si="504"/>
        <v>45653</v>
      </c>
      <c r="F10810" s="51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10157</v>
      </c>
      <c r="D10811" t="s">
        <v>10158</v>
      </c>
      <c r="E10811" s="32">
        <f t="shared" si="504"/>
        <v>45653</v>
      </c>
      <c r="F10811" s="51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10158</v>
      </c>
      <c r="D10812" t="s">
        <v>10159</v>
      </c>
      <c r="E10812" s="32">
        <f t="shared" si="504"/>
        <v>45653</v>
      </c>
      <c r="F10812" s="51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10159</v>
      </c>
      <c r="D10813" t="s">
        <v>10160</v>
      </c>
      <c r="E10813" s="32">
        <f t="shared" si="504"/>
        <v>45653</v>
      </c>
      <c r="F10813" s="51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10160</v>
      </c>
      <c r="D10814" t="s">
        <v>10161</v>
      </c>
      <c r="E10814" s="32">
        <f t="shared" si="504"/>
        <v>45653</v>
      </c>
      <c r="F10814" s="51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10161</v>
      </c>
      <c r="D10815" t="s">
        <v>10162</v>
      </c>
      <c r="E10815" s="32">
        <f t="shared" si="504"/>
        <v>45653</v>
      </c>
      <c r="F10815" s="51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10162</v>
      </c>
      <c r="D10816" t="s">
        <v>10163</v>
      </c>
      <c r="E10816" s="32">
        <f t="shared" si="504"/>
        <v>45653</v>
      </c>
      <c r="F10816" s="51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10163</v>
      </c>
      <c r="D10817" t="s">
        <v>10164</v>
      </c>
      <c r="E10817" s="32">
        <f t="shared" si="504"/>
        <v>45653</v>
      </c>
      <c r="F10817" s="51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10164</v>
      </c>
      <c r="D10818" t="s">
        <v>10165</v>
      </c>
      <c r="E10818" s="32">
        <f t="shared" si="504"/>
        <v>45654</v>
      </c>
      <c r="F10818" s="51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10165</v>
      </c>
      <c r="D10819" t="s">
        <v>10166</v>
      </c>
      <c r="E10819" s="32">
        <f t="shared" si="504"/>
        <v>45654</v>
      </c>
      <c r="F10819" s="51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10166</v>
      </c>
      <c r="D10820" t="s">
        <v>10167</v>
      </c>
      <c r="E10820" s="32">
        <f t="shared" ref="E10820:E10883" si="507">DATE(MID(C10820,2,4),MID(C10820,7,2),MID(C10820,10,2))</f>
        <v>45654</v>
      </c>
      <c r="F10820" s="51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10167</v>
      </c>
      <c r="D10821" t="s">
        <v>10168</v>
      </c>
      <c r="E10821" s="32">
        <f t="shared" si="507"/>
        <v>45654</v>
      </c>
      <c r="F10821" s="51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10168</v>
      </c>
      <c r="D10822" t="s">
        <v>10169</v>
      </c>
      <c r="E10822" s="32">
        <f t="shared" si="507"/>
        <v>45654</v>
      </c>
      <c r="F10822" s="51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10169</v>
      </c>
      <c r="D10823" t="s">
        <v>10170</v>
      </c>
      <c r="E10823" s="32">
        <f t="shared" si="507"/>
        <v>45654</v>
      </c>
      <c r="F10823" s="51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10170</v>
      </c>
      <c r="D10824" t="s">
        <v>10171</v>
      </c>
      <c r="E10824" s="32">
        <f t="shared" si="507"/>
        <v>45654</v>
      </c>
      <c r="F10824" s="51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10171</v>
      </c>
      <c r="D10825" t="s">
        <v>10172</v>
      </c>
      <c r="E10825" s="32">
        <f t="shared" si="507"/>
        <v>45654</v>
      </c>
      <c r="F10825" s="51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10172</v>
      </c>
      <c r="D10826" t="s">
        <v>10173</v>
      </c>
      <c r="E10826" s="32">
        <f t="shared" si="507"/>
        <v>45654</v>
      </c>
      <c r="F10826" s="51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10173</v>
      </c>
      <c r="D10827" t="s">
        <v>10174</v>
      </c>
      <c r="E10827" s="32">
        <f t="shared" si="507"/>
        <v>45654</v>
      </c>
      <c r="F10827" s="51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10174</v>
      </c>
      <c r="D10828" t="s">
        <v>10175</v>
      </c>
      <c r="E10828" s="32">
        <f t="shared" si="507"/>
        <v>45654</v>
      </c>
      <c r="F10828" s="51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10175</v>
      </c>
      <c r="D10829" t="s">
        <v>10176</v>
      </c>
      <c r="E10829" s="32">
        <f t="shared" si="507"/>
        <v>45654</v>
      </c>
      <c r="F10829" s="51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10176</v>
      </c>
      <c r="D10830" t="s">
        <v>10177</v>
      </c>
      <c r="E10830" s="32">
        <f t="shared" si="507"/>
        <v>45654</v>
      </c>
      <c r="F10830" s="51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10177</v>
      </c>
      <c r="D10831" t="s">
        <v>10178</v>
      </c>
      <c r="E10831" s="32">
        <f t="shared" si="507"/>
        <v>45654</v>
      </c>
      <c r="F10831" s="51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10178</v>
      </c>
      <c r="D10832" t="s">
        <v>10179</v>
      </c>
      <c r="E10832" s="32">
        <f t="shared" si="507"/>
        <v>45654</v>
      </c>
      <c r="F10832" s="51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10179</v>
      </c>
      <c r="D10833" t="s">
        <v>10180</v>
      </c>
      <c r="E10833" s="32">
        <f t="shared" si="507"/>
        <v>45654</v>
      </c>
      <c r="F10833" s="51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10180</v>
      </c>
      <c r="D10834" t="s">
        <v>10181</v>
      </c>
      <c r="E10834" s="32">
        <f t="shared" si="507"/>
        <v>45654</v>
      </c>
      <c r="F10834" s="51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10181</v>
      </c>
      <c r="D10835" t="s">
        <v>10182</v>
      </c>
      <c r="E10835" s="32">
        <f t="shared" si="507"/>
        <v>45654</v>
      </c>
      <c r="F10835" s="51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10182</v>
      </c>
      <c r="D10836" t="s">
        <v>10183</v>
      </c>
      <c r="E10836" s="32">
        <f t="shared" si="507"/>
        <v>45654</v>
      </c>
      <c r="F10836" s="51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10183</v>
      </c>
      <c r="D10837" t="s">
        <v>10184</v>
      </c>
      <c r="E10837" s="32">
        <f t="shared" si="507"/>
        <v>45654</v>
      </c>
      <c r="F10837" s="51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10184</v>
      </c>
      <c r="D10838" t="s">
        <v>10185</v>
      </c>
      <c r="E10838" s="32">
        <f t="shared" si="507"/>
        <v>45654</v>
      </c>
      <c r="F10838" s="51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10185</v>
      </c>
      <c r="D10839" t="s">
        <v>10186</v>
      </c>
      <c r="E10839" s="32">
        <f t="shared" si="507"/>
        <v>45654</v>
      </c>
      <c r="F10839" s="51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10186</v>
      </c>
      <c r="D10840" t="s">
        <v>10187</v>
      </c>
      <c r="E10840" s="32">
        <f t="shared" si="507"/>
        <v>45654</v>
      </c>
      <c r="F10840" s="51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10187</v>
      </c>
      <c r="D10841" t="s">
        <v>10188</v>
      </c>
      <c r="E10841" s="32">
        <f t="shared" si="507"/>
        <v>45654</v>
      </c>
      <c r="F10841" s="51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10188</v>
      </c>
      <c r="D10842" t="s">
        <v>10189</v>
      </c>
      <c r="E10842" s="32">
        <f t="shared" si="507"/>
        <v>45654</v>
      </c>
      <c r="F10842" s="51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10189</v>
      </c>
      <c r="D10843" t="s">
        <v>10190</v>
      </c>
      <c r="E10843" s="32">
        <f t="shared" si="507"/>
        <v>45654</v>
      </c>
      <c r="F10843" s="51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10190</v>
      </c>
      <c r="D10844" t="s">
        <v>10191</v>
      </c>
      <c r="E10844" s="32">
        <f t="shared" si="507"/>
        <v>45654</v>
      </c>
      <c r="F10844" s="51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10191</v>
      </c>
      <c r="D10845" t="s">
        <v>10192</v>
      </c>
      <c r="E10845" s="32">
        <f t="shared" si="507"/>
        <v>45654</v>
      </c>
      <c r="F10845" s="51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10192</v>
      </c>
      <c r="D10846" t="s">
        <v>10193</v>
      </c>
      <c r="E10846" s="32">
        <f t="shared" si="507"/>
        <v>45654</v>
      </c>
      <c r="F10846" s="51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10193</v>
      </c>
      <c r="D10847" t="s">
        <v>10194</v>
      </c>
      <c r="E10847" s="32">
        <f t="shared" si="507"/>
        <v>45654</v>
      </c>
      <c r="F10847" s="51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10194</v>
      </c>
      <c r="D10848" t="s">
        <v>10195</v>
      </c>
      <c r="E10848" s="32">
        <f t="shared" si="507"/>
        <v>45654</v>
      </c>
      <c r="F10848" s="51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10195</v>
      </c>
      <c r="D10849" t="s">
        <v>10196</v>
      </c>
      <c r="E10849" s="32">
        <f t="shared" si="507"/>
        <v>45654</v>
      </c>
      <c r="F10849" s="51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10196</v>
      </c>
      <c r="D10850" t="s">
        <v>10197</v>
      </c>
      <c r="E10850" s="32">
        <f t="shared" si="507"/>
        <v>45654</v>
      </c>
      <c r="F10850" s="51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10197</v>
      </c>
      <c r="D10851" t="s">
        <v>10198</v>
      </c>
      <c r="E10851" s="32">
        <f t="shared" si="507"/>
        <v>45654</v>
      </c>
      <c r="F10851" s="51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10198</v>
      </c>
      <c r="D10852" t="s">
        <v>10199</v>
      </c>
      <c r="E10852" s="32">
        <f t="shared" si="507"/>
        <v>45654</v>
      </c>
      <c r="F10852" s="51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10199</v>
      </c>
      <c r="D10853" t="s">
        <v>10200</v>
      </c>
      <c r="E10853" s="32">
        <f t="shared" si="507"/>
        <v>45654</v>
      </c>
      <c r="F10853" s="51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10200</v>
      </c>
      <c r="D10854" t="s">
        <v>10201</v>
      </c>
      <c r="E10854" s="32">
        <f t="shared" si="507"/>
        <v>45654</v>
      </c>
      <c r="F10854" s="51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10201</v>
      </c>
      <c r="D10855" t="s">
        <v>10202</v>
      </c>
      <c r="E10855" s="32">
        <f t="shared" si="507"/>
        <v>45654</v>
      </c>
      <c r="F10855" s="51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10202</v>
      </c>
      <c r="D10856" t="s">
        <v>10203</v>
      </c>
      <c r="E10856" s="32">
        <f t="shared" si="507"/>
        <v>45654</v>
      </c>
      <c r="F10856" s="51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10203</v>
      </c>
      <c r="D10857" t="s">
        <v>10204</v>
      </c>
      <c r="E10857" s="32">
        <f t="shared" si="507"/>
        <v>45654</v>
      </c>
      <c r="F10857" s="51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10204</v>
      </c>
      <c r="D10858" t="s">
        <v>10205</v>
      </c>
      <c r="E10858" s="32">
        <f t="shared" si="507"/>
        <v>45654</v>
      </c>
      <c r="F10858" s="51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10205</v>
      </c>
      <c r="D10859" t="s">
        <v>10206</v>
      </c>
      <c r="E10859" s="32">
        <f t="shared" si="507"/>
        <v>45654</v>
      </c>
      <c r="F10859" s="51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10206</v>
      </c>
      <c r="D10860" t="s">
        <v>10207</v>
      </c>
      <c r="E10860" s="32">
        <f t="shared" si="507"/>
        <v>45654</v>
      </c>
      <c r="F10860" s="51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10207</v>
      </c>
      <c r="D10861" t="s">
        <v>10208</v>
      </c>
      <c r="E10861" s="32">
        <f t="shared" si="507"/>
        <v>45654</v>
      </c>
      <c r="F10861" s="51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10208</v>
      </c>
      <c r="D10862" t="s">
        <v>10209</v>
      </c>
      <c r="E10862" s="32">
        <f t="shared" si="507"/>
        <v>45654</v>
      </c>
      <c r="F10862" s="51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10209</v>
      </c>
      <c r="D10863" t="s">
        <v>10210</v>
      </c>
      <c r="E10863" s="32">
        <f t="shared" si="507"/>
        <v>45654</v>
      </c>
      <c r="F10863" s="51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10210</v>
      </c>
      <c r="D10864" t="s">
        <v>10211</v>
      </c>
      <c r="E10864" s="32">
        <f t="shared" si="507"/>
        <v>45654</v>
      </c>
      <c r="F10864" s="51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10211</v>
      </c>
      <c r="D10865" t="s">
        <v>10212</v>
      </c>
      <c r="E10865" s="32">
        <f t="shared" si="507"/>
        <v>45654</v>
      </c>
      <c r="F10865" s="51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10212</v>
      </c>
      <c r="D10866" t="s">
        <v>10213</v>
      </c>
      <c r="E10866" s="32">
        <f t="shared" si="507"/>
        <v>45655</v>
      </c>
      <c r="F10866" s="51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10213</v>
      </c>
      <c r="D10867" t="s">
        <v>10214</v>
      </c>
      <c r="E10867" s="32">
        <f t="shared" si="507"/>
        <v>45655</v>
      </c>
      <c r="F10867" s="51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10214</v>
      </c>
      <c r="D10868" t="s">
        <v>10215</v>
      </c>
      <c r="E10868" s="32">
        <f t="shared" si="507"/>
        <v>45655</v>
      </c>
      <c r="F10868" s="51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10215</v>
      </c>
      <c r="D10869" t="s">
        <v>10216</v>
      </c>
      <c r="E10869" s="32">
        <f t="shared" si="507"/>
        <v>45655</v>
      </c>
      <c r="F10869" s="51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10216</v>
      </c>
      <c r="D10870" t="s">
        <v>10217</v>
      </c>
      <c r="E10870" s="32">
        <f t="shared" si="507"/>
        <v>45655</v>
      </c>
      <c r="F10870" s="51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10217</v>
      </c>
      <c r="D10871" t="s">
        <v>10218</v>
      </c>
      <c r="E10871" s="32">
        <f t="shared" si="507"/>
        <v>45655</v>
      </c>
      <c r="F10871" s="51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10218</v>
      </c>
      <c r="D10872" t="s">
        <v>10219</v>
      </c>
      <c r="E10872" s="32">
        <f t="shared" si="507"/>
        <v>45655</v>
      </c>
      <c r="F10872" s="51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10219</v>
      </c>
      <c r="D10873" t="s">
        <v>10220</v>
      </c>
      <c r="E10873" s="32">
        <f t="shared" si="507"/>
        <v>45655</v>
      </c>
      <c r="F10873" s="51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10220</v>
      </c>
      <c r="D10874" t="s">
        <v>10221</v>
      </c>
      <c r="E10874" s="32">
        <f t="shared" si="507"/>
        <v>45655</v>
      </c>
      <c r="F10874" s="51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10221</v>
      </c>
      <c r="D10875" t="s">
        <v>10222</v>
      </c>
      <c r="E10875" s="32">
        <f t="shared" si="507"/>
        <v>45655</v>
      </c>
      <c r="F10875" s="51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10222</v>
      </c>
      <c r="D10876" t="s">
        <v>10223</v>
      </c>
      <c r="E10876" s="32">
        <f t="shared" si="507"/>
        <v>45655</v>
      </c>
      <c r="F10876" s="51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10223</v>
      </c>
      <c r="D10877" t="s">
        <v>10224</v>
      </c>
      <c r="E10877" s="32">
        <f t="shared" si="507"/>
        <v>45655</v>
      </c>
      <c r="F10877" s="51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10224</v>
      </c>
      <c r="D10878" t="s">
        <v>10225</v>
      </c>
      <c r="E10878" s="32">
        <f t="shared" si="507"/>
        <v>45655</v>
      </c>
      <c r="F10878" s="51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10225</v>
      </c>
      <c r="D10879" t="s">
        <v>10226</v>
      </c>
      <c r="E10879" s="32">
        <f t="shared" si="507"/>
        <v>45655</v>
      </c>
      <c r="F10879" s="51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10226</v>
      </c>
      <c r="D10880" t="s">
        <v>10227</v>
      </c>
      <c r="E10880" s="32">
        <f t="shared" si="507"/>
        <v>45655</v>
      </c>
      <c r="F10880" s="51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10227</v>
      </c>
      <c r="D10881" t="s">
        <v>10228</v>
      </c>
      <c r="E10881" s="32">
        <f t="shared" si="507"/>
        <v>45655</v>
      </c>
      <c r="F10881" s="51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10228</v>
      </c>
      <c r="D10882" t="s">
        <v>10229</v>
      </c>
      <c r="E10882" s="32">
        <f t="shared" si="507"/>
        <v>45655</v>
      </c>
      <c r="F10882" s="51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10229</v>
      </c>
      <c r="D10883" t="s">
        <v>10230</v>
      </c>
      <c r="E10883" s="32">
        <f t="shared" si="507"/>
        <v>45655</v>
      </c>
      <c r="F10883" s="51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10230</v>
      </c>
      <c r="D10884" t="s">
        <v>10231</v>
      </c>
      <c r="E10884" s="32">
        <f t="shared" ref="E10884:E10947" si="510">DATE(MID(C10884,2,4),MID(C10884,7,2),MID(C10884,10,2))</f>
        <v>45655</v>
      </c>
      <c r="F10884" s="51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10231</v>
      </c>
      <c r="D10885" t="s">
        <v>10232</v>
      </c>
      <c r="E10885" s="32">
        <f t="shared" si="510"/>
        <v>45655</v>
      </c>
      <c r="F10885" s="51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10232</v>
      </c>
      <c r="D10886" t="s">
        <v>10233</v>
      </c>
      <c r="E10886" s="32">
        <f t="shared" si="510"/>
        <v>45655</v>
      </c>
      <c r="F10886" s="51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10233</v>
      </c>
      <c r="D10887" t="s">
        <v>10234</v>
      </c>
      <c r="E10887" s="32">
        <f t="shared" si="510"/>
        <v>45655</v>
      </c>
      <c r="F10887" s="51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10234</v>
      </c>
      <c r="D10888" t="s">
        <v>10235</v>
      </c>
      <c r="E10888" s="32">
        <f t="shared" si="510"/>
        <v>45655</v>
      </c>
      <c r="F10888" s="51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10235</v>
      </c>
      <c r="D10889" t="s">
        <v>10236</v>
      </c>
      <c r="E10889" s="32">
        <f t="shared" si="510"/>
        <v>45655</v>
      </c>
      <c r="F10889" s="51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10236</v>
      </c>
      <c r="D10890" t="s">
        <v>10237</v>
      </c>
      <c r="E10890" s="32">
        <f t="shared" si="510"/>
        <v>45655</v>
      </c>
      <c r="F10890" s="51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10237</v>
      </c>
      <c r="D10891" t="s">
        <v>10238</v>
      </c>
      <c r="E10891" s="32">
        <f t="shared" si="510"/>
        <v>45655</v>
      </c>
      <c r="F10891" s="51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10238</v>
      </c>
      <c r="D10892" t="s">
        <v>10239</v>
      </c>
      <c r="E10892" s="32">
        <f t="shared" si="510"/>
        <v>45655</v>
      </c>
      <c r="F10892" s="51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10239</v>
      </c>
      <c r="D10893" t="s">
        <v>10240</v>
      </c>
      <c r="E10893" s="32">
        <f t="shared" si="510"/>
        <v>45655</v>
      </c>
      <c r="F10893" s="51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10240</v>
      </c>
      <c r="D10894" t="s">
        <v>10241</v>
      </c>
      <c r="E10894" s="32">
        <f t="shared" si="510"/>
        <v>45655</v>
      </c>
      <c r="F10894" s="51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10241</v>
      </c>
      <c r="D10895" t="s">
        <v>10242</v>
      </c>
      <c r="E10895" s="32">
        <f t="shared" si="510"/>
        <v>45655</v>
      </c>
      <c r="F10895" s="51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10242</v>
      </c>
      <c r="D10896" t="s">
        <v>10243</v>
      </c>
      <c r="E10896" s="32">
        <f t="shared" si="510"/>
        <v>45655</v>
      </c>
      <c r="F10896" s="51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10243</v>
      </c>
      <c r="D10897" t="s">
        <v>10244</v>
      </c>
      <c r="E10897" s="32">
        <f t="shared" si="510"/>
        <v>45655</v>
      </c>
      <c r="F10897" s="51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10244</v>
      </c>
      <c r="D10898" t="s">
        <v>10245</v>
      </c>
      <c r="E10898" s="32">
        <f t="shared" si="510"/>
        <v>45655</v>
      </c>
      <c r="F10898" s="51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10245</v>
      </c>
      <c r="D10899" t="s">
        <v>10246</v>
      </c>
      <c r="E10899" s="32">
        <f t="shared" si="510"/>
        <v>45655</v>
      </c>
      <c r="F10899" s="51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10246</v>
      </c>
      <c r="D10900" t="s">
        <v>10247</v>
      </c>
      <c r="E10900" s="32">
        <f t="shared" si="510"/>
        <v>45655</v>
      </c>
      <c r="F10900" s="51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10247</v>
      </c>
      <c r="D10901" t="s">
        <v>10248</v>
      </c>
      <c r="E10901" s="32">
        <f t="shared" si="510"/>
        <v>45655</v>
      </c>
      <c r="F10901" s="51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10248</v>
      </c>
      <c r="D10902" t="s">
        <v>10249</v>
      </c>
      <c r="E10902" s="32">
        <f t="shared" si="510"/>
        <v>45655</v>
      </c>
      <c r="F10902" s="51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10249</v>
      </c>
      <c r="D10903" t="s">
        <v>10250</v>
      </c>
      <c r="E10903" s="32">
        <f t="shared" si="510"/>
        <v>45655</v>
      </c>
      <c r="F10903" s="51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10250</v>
      </c>
      <c r="D10904" t="s">
        <v>10251</v>
      </c>
      <c r="E10904" s="32">
        <f t="shared" si="510"/>
        <v>45655</v>
      </c>
      <c r="F10904" s="51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10251</v>
      </c>
      <c r="D10905" t="s">
        <v>10252</v>
      </c>
      <c r="E10905" s="32">
        <f t="shared" si="510"/>
        <v>45655</v>
      </c>
      <c r="F10905" s="51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10252</v>
      </c>
      <c r="D10906" t="s">
        <v>10253</v>
      </c>
      <c r="E10906" s="32">
        <f t="shared" si="510"/>
        <v>45655</v>
      </c>
      <c r="F10906" s="51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10253</v>
      </c>
      <c r="D10907" t="s">
        <v>10254</v>
      </c>
      <c r="E10907" s="32">
        <f t="shared" si="510"/>
        <v>45655</v>
      </c>
      <c r="F10907" s="51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10254</v>
      </c>
      <c r="D10908" t="s">
        <v>10255</v>
      </c>
      <c r="E10908" s="32">
        <f t="shared" si="510"/>
        <v>45655</v>
      </c>
      <c r="F10908" s="51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10255</v>
      </c>
      <c r="D10909" t="s">
        <v>10256</v>
      </c>
      <c r="E10909" s="32">
        <f t="shared" si="510"/>
        <v>45655</v>
      </c>
      <c r="F10909" s="51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10256</v>
      </c>
      <c r="D10910" t="s">
        <v>10257</v>
      </c>
      <c r="E10910" s="32">
        <f t="shared" si="510"/>
        <v>45655</v>
      </c>
      <c r="F10910" s="51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10257</v>
      </c>
      <c r="D10911" t="s">
        <v>10258</v>
      </c>
      <c r="E10911" s="32">
        <f t="shared" si="510"/>
        <v>45655</v>
      </c>
      <c r="F10911" s="51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10258</v>
      </c>
      <c r="D10912" t="s">
        <v>10259</v>
      </c>
      <c r="E10912" s="32">
        <f t="shared" si="510"/>
        <v>45655</v>
      </c>
      <c r="F10912" s="51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10259</v>
      </c>
      <c r="D10913" t="s">
        <v>10260</v>
      </c>
      <c r="E10913" s="32">
        <f t="shared" si="510"/>
        <v>45655</v>
      </c>
      <c r="F10913" s="51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10260</v>
      </c>
      <c r="D10914" t="s">
        <v>10261</v>
      </c>
      <c r="E10914" s="32">
        <f t="shared" si="510"/>
        <v>45656</v>
      </c>
      <c r="F10914" s="51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10261</v>
      </c>
      <c r="D10915" t="s">
        <v>10262</v>
      </c>
      <c r="E10915" s="32">
        <f t="shared" si="510"/>
        <v>45656</v>
      </c>
      <c r="F10915" s="51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10262</v>
      </c>
      <c r="D10916" t="s">
        <v>10263</v>
      </c>
      <c r="E10916" s="32">
        <f t="shared" si="510"/>
        <v>45656</v>
      </c>
      <c r="F10916" s="51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10263</v>
      </c>
      <c r="D10917" t="s">
        <v>10264</v>
      </c>
      <c r="E10917" s="32">
        <f t="shared" si="510"/>
        <v>45656</v>
      </c>
      <c r="F10917" s="51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10264</v>
      </c>
      <c r="D10918" t="s">
        <v>10265</v>
      </c>
      <c r="E10918" s="32">
        <f t="shared" si="510"/>
        <v>45656</v>
      </c>
      <c r="F10918" s="51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10265</v>
      </c>
      <c r="D10919" t="s">
        <v>10266</v>
      </c>
      <c r="E10919" s="32">
        <f t="shared" si="510"/>
        <v>45656</v>
      </c>
      <c r="F10919" s="51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10266</v>
      </c>
      <c r="D10920" t="s">
        <v>10267</v>
      </c>
      <c r="E10920" s="32">
        <f t="shared" si="510"/>
        <v>45656</v>
      </c>
      <c r="F10920" s="51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10267</v>
      </c>
      <c r="D10921" t="s">
        <v>10268</v>
      </c>
      <c r="E10921" s="32">
        <f t="shared" si="510"/>
        <v>45656</v>
      </c>
      <c r="F10921" s="51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10268</v>
      </c>
      <c r="D10922" t="s">
        <v>10269</v>
      </c>
      <c r="E10922" s="32">
        <f t="shared" si="510"/>
        <v>45656</v>
      </c>
      <c r="F10922" s="51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10269</v>
      </c>
      <c r="D10923" t="s">
        <v>10270</v>
      </c>
      <c r="E10923" s="32">
        <f t="shared" si="510"/>
        <v>45656</v>
      </c>
      <c r="F10923" s="51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10270</v>
      </c>
      <c r="D10924" t="s">
        <v>10271</v>
      </c>
      <c r="E10924" s="32">
        <f t="shared" si="510"/>
        <v>45656</v>
      </c>
      <c r="F10924" s="51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10271</v>
      </c>
      <c r="D10925" t="s">
        <v>10272</v>
      </c>
      <c r="E10925" s="32">
        <f t="shared" si="510"/>
        <v>45656</v>
      </c>
      <c r="F10925" s="51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10272</v>
      </c>
      <c r="D10926" t="s">
        <v>10273</v>
      </c>
      <c r="E10926" s="32">
        <f t="shared" si="510"/>
        <v>45656</v>
      </c>
      <c r="F10926" s="51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10273</v>
      </c>
      <c r="D10927" t="s">
        <v>10274</v>
      </c>
      <c r="E10927" s="32">
        <f t="shared" si="510"/>
        <v>45656</v>
      </c>
      <c r="F10927" s="51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10274</v>
      </c>
      <c r="D10928" t="s">
        <v>10275</v>
      </c>
      <c r="E10928" s="32">
        <f t="shared" si="510"/>
        <v>45656</v>
      </c>
      <c r="F10928" s="51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10275</v>
      </c>
      <c r="D10929" t="s">
        <v>10276</v>
      </c>
      <c r="E10929" s="32">
        <f t="shared" si="510"/>
        <v>45656</v>
      </c>
      <c r="F10929" s="51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10276</v>
      </c>
      <c r="D10930" t="s">
        <v>10277</v>
      </c>
      <c r="E10930" s="32">
        <f t="shared" si="510"/>
        <v>45656</v>
      </c>
      <c r="F10930" s="51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10277</v>
      </c>
      <c r="D10931" t="s">
        <v>10278</v>
      </c>
      <c r="E10931" s="32">
        <f t="shared" si="510"/>
        <v>45656</v>
      </c>
      <c r="F10931" s="51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10278</v>
      </c>
      <c r="D10932" t="s">
        <v>10279</v>
      </c>
      <c r="E10932" s="32">
        <f t="shared" si="510"/>
        <v>45656</v>
      </c>
      <c r="F10932" s="51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10279</v>
      </c>
      <c r="D10933" t="s">
        <v>10280</v>
      </c>
      <c r="E10933" s="32">
        <f t="shared" si="510"/>
        <v>45656</v>
      </c>
      <c r="F10933" s="51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10280</v>
      </c>
      <c r="D10934" t="s">
        <v>10281</v>
      </c>
      <c r="E10934" s="32">
        <f t="shared" si="510"/>
        <v>45656</v>
      </c>
      <c r="F10934" s="51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10281</v>
      </c>
      <c r="D10935" t="s">
        <v>10282</v>
      </c>
      <c r="E10935" s="32">
        <f t="shared" si="510"/>
        <v>45656</v>
      </c>
      <c r="F10935" s="51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10282</v>
      </c>
      <c r="D10936" t="s">
        <v>10283</v>
      </c>
      <c r="E10936" s="32">
        <f t="shared" si="510"/>
        <v>45656</v>
      </c>
      <c r="F10936" s="51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10283</v>
      </c>
      <c r="D10937" t="s">
        <v>10284</v>
      </c>
      <c r="E10937" s="32">
        <f t="shared" si="510"/>
        <v>45656</v>
      </c>
      <c r="F10937" s="51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10284</v>
      </c>
      <c r="D10938" t="s">
        <v>10285</v>
      </c>
      <c r="E10938" s="32">
        <f t="shared" si="510"/>
        <v>45656</v>
      </c>
      <c r="F10938" s="51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10285</v>
      </c>
      <c r="D10939" t="s">
        <v>10286</v>
      </c>
      <c r="E10939" s="32">
        <f t="shared" si="510"/>
        <v>45656</v>
      </c>
      <c r="F10939" s="51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10286</v>
      </c>
      <c r="D10940" t="s">
        <v>10287</v>
      </c>
      <c r="E10940" s="32">
        <f t="shared" si="510"/>
        <v>45656</v>
      </c>
      <c r="F10940" s="51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10287</v>
      </c>
      <c r="D10941" t="s">
        <v>10288</v>
      </c>
      <c r="E10941" s="32">
        <f t="shared" si="510"/>
        <v>45656</v>
      </c>
      <c r="F10941" s="51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10288</v>
      </c>
      <c r="D10942" t="s">
        <v>10289</v>
      </c>
      <c r="E10942" s="32">
        <f t="shared" si="510"/>
        <v>45656</v>
      </c>
      <c r="F10942" s="51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10289</v>
      </c>
      <c r="D10943" t="s">
        <v>10290</v>
      </c>
      <c r="E10943" s="32">
        <f t="shared" si="510"/>
        <v>45656</v>
      </c>
      <c r="F10943" s="51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10290</v>
      </c>
      <c r="D10944" t="s">
        <v>10291</v>
      </c>
      <c r="E10944" s="32">
        <f t="shared" si="510"/>
        <v>45656</v>
      </c>
      <c r="F10944" s="51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10291</v>
      </c>
      <c r="D10945" t="s">
        <v>10292</v>
      </c>
      <c r="E10945" s="32">
        <f t="shared" si="510"/>
        <v>45656</v>
      </c>
      <c r="F10945" s="51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10292</v>
      </c>
      <c r="D10946" t="s">
        <v>10293</v>
      </c>
      <c r="E10946" s="32">
        <f t="shared" si="510"/>
        <v>45656</v>
      </c>
      <c r="F10946" s="51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10293</v>
      </c>
      <c r="D10947" t="s">
        <v>10294</v>
      </c>
      <c r="E10947" s="32">
        <f t="shared" si="510"/>
        <v>45656</v>
      </c>
      <c r="F10947" s="51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10294</v>
      </c>
      <c r="D10948" t="s">
        <v>10295</v>
      </c>
      <c r="E10948" s="32">
        <f t="shared" ref="E10948:E11011" si="513">DATE(MID(C10948,2,4),MID(C10948,7,2),MID(C10948,10,2))</f>
        <v>45656</v>
      </c>
      <c r="F10948" s="51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10295</v>
      </c>
      <c r="D10949" t="s">
        <v>10296</v>
      </c>
      <c r="E10949" s="32">
        <f t="shared" si="513"/>
        <v>45656</v>
      </c>
      <c r="F10949" s="51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10296</v>
      </c>
      <c r="D10950" t="s">
        <v>10297</v>
      </c>
      <c r="E10950" s="32">
        <f t="shared" si="513"/>
        <v>45656</v>
      </c>
      <c r="F10950" s="51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10297</v>
      </c>
      <c r="D10951" t="s">
        <v>10298</v>
      </c>
      <c r="E10951" s="32">
        <f t="shared" si="513"/>
        <v>45656</v>
      </c>
      <c r="F10951" s="51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10298</v>
      </c>
      <c r="D10952" t="s">
        <v>10299</v>
      </c>
      <c r="E10952" s="32">
        <f t="shared" si="513"/>
        <v>45656</v>
      </c>
      <c r="F10952" s="51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10299</v>
      </c>
      <c r="D10953" t="s">
        <v>10300</v>
      </c>
      <c r="E10953" s="32">
        <f t="shared" si="513"/>
        <v>45656</v>
      </c>
      <c r="F10953" s="51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10300</v>
      </c>
      <c r="D10954" t="s">
        <v>10301</v>
      </c>
      <c r="E10954" s="32">
        <f t="shared" si="513"/>
        <v>45656</v>
      </c>
      <c r="F10954" s="51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10301</v>
      </c>
      <c r="D10955" t="s">
        <v>10302</v>
      </c>
      <c r="E10955" s="32">
        <f t="shared" si="513"/>
        <v>45656</v>
      </c>
      <c r="F10955" s="51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10302</v>
      </c>
      <c r="D10956" t="s">
        <v>10303</v>
      </c>
      <c r="E10956" s="32">
        <f t="shared" si="513"/>
        <v>45656</v>
      </c>
      <c r="F10956" s="51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10303</v>
      </c>
      <c r="D10957" t="s">
        <v>10304</v>
      </c>
      <c r="E10957" s="32">
        <f t="shared" si="513"/>
        <v>45656</v>
      </c>
      <c r="F10957" s="51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10304</v>
      </c>
      <c r="D10958" t="s">
        <v>10305</v>
      </c>
      <c r="E10958" s="32">
        <f t="shared" si="513"/>
        <v>45656</v>
      </c>
      <c r="F10958" s="51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10305</v>
      </c>
      <c r="D10959" t="s">
        <v>10306</v>
      </c>
      <c r="E10959" s="32">
        <f t="shared" si="513"/>
        <v>45656</v>
      </c>
      <c r="F10959" s="51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10306</v>
      </c>
      <c r="D10960" t="s">
        <v>10307</v>
      </c>
      <c r="E10960" s="32">
        <f t="shared" si="513"/>
        <v>45656</v>
      </c>
      <c r="F10960" s="51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10307</v>
      </c>
      <c r="D10961" t="s">
        <v>10308</v>
      </c>
      <c r="E10961" s="32">
        <f t="shared" si="513"/>
        <v>45656</v>
      </c>
      <c r="F10961" s="51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10308</v>
      </c>
      <c r="D10962" t="s">
        <v>10309</v>
      </c>
      <c r="E10962" s="32">
        <f t="shared" si="513"/>
        <v>45657</v>
      </c>
      <c r="F10962" s="51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10309</v>
      </c>
      <c r="D10963" t="s">
        <v>10310</v>
      </c>
      <c r="E10963" s="32">
        <f t="shared" si="513"/>
        <v>45657</v>
      </c>
      <c r="F10963" s="51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10310</v>
      </c>
      <c r="D10964" t="s">
        <v>10311</v>
      </c>
      <c r="E10964" s="32">
        <f t="shared" si="513"/>
        <v>45657</v>
      </c>
      <c r="F10964" s="51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10311</v>
      </c>
      <c r="D10965" t="s">
        <v>10312</v>
      </c>
      <c r="E10965" s="32">
        <f t="shared" si="513"/>
        <v>45657</v>
      </c>
      <c r="F10965" s="51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10312</v>
      </c>
      <c r="D10966" t="s">
        <v>10313</v>
      </c>
      <c r="E10966" s="32">
        <f t="shared" si="513"/>
        <v>45657</v>
      </c>
      <c r="F10966" s="51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10313</v>
      </c>
      <c r="D10967" t="s">
        <v>10314</v>
      </c>
      <c r="E10967" s="32">
        <f t="shared" si="513"/>
        <v>45657</v>
      </c>
      <c r="F10967" s="51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10314</v>
      </c>
      <c r="D10968" t="s">
        <v>10315</v>
      </c>
      <c r="E10968" s="32">
        <f t="shared" si="513"/>
        <v>45657</v>
      </c>
      <c r="F10968" s="51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10315</v>
      </c>
      <c r="D10969" t="s">
        <v>10316</v>
      </c>
      <c r="E10969" s="32">
        <f t="shared" si="513"/>
        <v>45657</v>
      </c>
      <c r="F10969" s="51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10316</v>
      </c>
      <c r="D10970" t="s">
        <v>10317</v>
      </c>
      <c r="E10970" s="32">
        <f t="shared" si="513"/>
        <v>45657</v>
      </c>
      <c r="F10970" s="51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10317</v>
      </c>
      <c r="D10971" t="s">
        <v>10318</v>
      </c>
      <c r="E10971" s="32">
        <f t="shared" si="513"/>
        <v>45657</v>
      </c>
      <c r="F10971" s="51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10318</v>
      </c>
      <c r="D10972" t="s">
        <v>10319</v>
      </c>
      <c r="E10972" s="32">
        <f t="shared" si="513"/>
        <v>45657</v>
      </c>
      <c r="F10972" s="51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10319</v>
      </c>
      <c r="D10973" t="s">
        <v>10320</v>
      </c>
      <c r="E10973" s="32">
        <f t="shared" si="513"/>
        <v>45657</v>
      </c>
      <c r="F10973" s="51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10320</v>
      </c>
      <c r="D10974" t="s">
        <v>10321</v>
      </c>
      <c r="E10974" s="32">
        <f t="shared" si="513"/>
        <v>45657</v>
      </c>
      <c r="F10974" s="51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10321</v>
      </c>
      <c r="D10975" t="s">
        <v>10322</v>
      </c>
      <c r="E10975" s="32">
        <f t="shared" si="513"/>
        <v>45657</v>
      </c>
      <c r="F10975" s="51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10322</v>
      </c>
      <c r="D10976" t="s">
        <v>10323</v>
      </c>
      <c r="E10976" s="32">
        <f t="shared" si="513"/>
        <v>45657</v>
      </c>
      <c r="F10976" s="51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10323</v>
      </c>
      <c r="D10977" t="s">
        <v>10324</v>
      </c>
      <c r="E10977" s="32">
        <f t="shared" si="513"/>
        <v>45657</v>
      </c>
      <c r="F10977" s="51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10324</v>
      </c>
      <c r="D10978" t="s">
        <v>10325</v>
      </c>
      <c r="E10978" s="32">
        <f t="shared" si="513"/>
        <v>45657</v>
      </c>
      <c r="F10978" s="51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10325</v>
      </c>
      <c r="D10979" t="s">
        <v>10326</v>
      </c>
      <c r="E10979" s="32">
        <f t="shared" si="513"/>
        <v>45657</v>
      </c>
      <c r="F10979" s="51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10326</v>
      </c>
      <c r="D10980" t="s">
        <v>10327</v>
      </c>
      <c r="E10980" s="32">
        <f t="shared" si="513"/>
        <v>45657</v>
      </c>
      <c r="F10980" s="51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10327</v>
      </c>
      <c r="D10981" t="s">
        <v>10328</v>
      </c>
      <c r="E10981" s="32">
        <f t="shared" si="513"/>
        <v>45657</v>
      </c>
      <c r="F10981" s="51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10328</v>
      </c>
      <c r="D10982" t="s">
        <v>10329</v>
      </c>
      <c r="E10982" s="32">
        <f t="shared" si="513"/>
        <v>45657</v>
      </c>
      <c r="F10982" s="51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10329</v>
      </c>
      <c r="D10983" t="s">
        <v>10330</v>
      </c>
      <c r="E10983" s="32">
        <f t="shared" si="513"/>
        <v>45657</v>
      </c>
      <c r="F10983" s="51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10330</v>
      </c>
      <c r="D10984" t="s">
        <v>10331</v>
      </c>
      <c r="E10984" s="32">
        <f t="shared" si="513"/>
        <v>45657</v>
      </c>
      <c r="F10984" s="51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10331</v>
      </c>
      <c r="D10985" t="s">
        <v>10332</v>
      </c>
      <c r="E10985" s="32">
        <f t="shared" si="513"/>
        <v>45657</v>
      </c>
      <c r="F10985" s="51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10332</v>
      </c>
      <c r="D10986" t="s">
        <v>10333</v>
      </c>
      <c r="E10986" s="32">
        <f t="shared" si="513"/>
        <v>45657</v>
      </c>
      <c r="F10986" s="51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10333</v>
      </c>
      <c r="D10987" t="s">
        <v>10334</v>
      </c>
      <c r="E10987" s="32">
        <f t="shared" si="513"/>
        <v>45657</v>
      </c>
      <c r="F10987" s="51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10334</v>
      </c>
      <c r="D10988" t="s">
        <v>10335</v>
      </c>
      <c r="E10988" s="32">
        <f t="shared" si="513"/>
        <v>45657</v>
      </c>
      <c r="F10988" s="51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10335</v>
      </c>
      <c r="D10989" t="s">
        <v>10336</v>
      </c>
      <c r="E10989" s="32">
        <f t="shared" si="513"/>
        <v>45657</v>
      </c>
      <c r="F10989" s="51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10336</v>
      </c>
      <c r="D10990" t="s">
        <v>10337</v>
      </c>
      <c r="E10990" s="32">
        <f t="shared" si="513"/>
        <v>45657</v>
      </c>
      <c r="F10990" s="51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10337</v>
      </c>
      <c r="D10991" t="s">
        <v>10338</v>
      </c>
      <c r="E10991" s="32">
        <f t="shared" si="513"/>
        <v>45657</v>
      </c>
      <c r="F10991" s="51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10338</v>
      </c>
      <c r="D10992" t="s">
        <v>10339</v>
      </c>
      <c r="E10992" s="32">
        <f t="shared" si="513"/>
        <v>45657</v>
      </c>
      <c r="F10992" s="51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10339</v>
      </c>
      <c r="D10993" t="s">
        <v>10340</v>
      </c>
      <c r="E10993" s="32">
        <f t="shared" si="513"/>
        <v>45657</v>
      </c>
      <c r="F10993" s="51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10340</v>
      </c>
      <c r="D10994" t="s">
        <v>10341</v>
      </c>
      <c r="E10994" s="32">
        <f t="shared" si="513"/>
        <v>45657</v>
      </c>
      <c r="F10994" s="51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10341</v>
      </c>
      <c r="D10995" t="s">
        <v>10342</v>
      </c>
      <c r="E10995" s="32">
        <f t="shared" si="513"/>
        <v>45657</v>
      </c>
      <c r="F10995" s="51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10342</v>
      </c>
      <c r="D10996" t="s">
        <v>10343</v>
      </c>
      <c r="E10996" s="32">
        <f t="shared" si="513"/>
        <v>45657</v>
      </c>
      <c r="F10996" s="51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10343</v>
      </c>
      <c r="D10997" t="s">
        <v>10344</v>
      </c>
      <c r="E10997" s="32">
        <f t="shared" si="513"/>
        <v>45657</v>
      </c>
      <c r="F10997" s="51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10344</v>
      </c>
      <c r="D10998" t="s">
        <v>10345</v>
      </c>
      <c r="E10998" s="32">
        <f t="shared" si="513"/>
        <v>45657</v>
      </c>
      <c r="F10998" s="51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10345</v>
      </c>
      <c r="D10999" t="s">
        <v>10346</v>
      </c>
      <c r="E10999" s="32">
        <f t="shared" si="513"/>
        <v>45657</v>
      </c>
      <c r="F10999" s="51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10346</v>
      </c>
      <c r="D11000" t="s">
        <v>10347</v>
      </c>
      <c r="E11000" s="32">
        <f t="shared" si="513"/>
        <v>45657</v>
      </c>
      <c r="F11000" s="51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10347</v>
      </c>
      <c r="D11001" t="s">
        <v>10348</v>
      </c>
      <c r="E11001" s="32">
        <f t="shared" si="513"/>
        <v>45657</v>
      </c>
      <c r="F11001" s="51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10348</v>
      </c>
      <c r="D11002" t="s">
        <v>10349</v>
      </c>
      <c r="E11002" s="32">
        <f t="shared" si="513"/>
        <v>45657</v>
      </c>
      <c r="F11002" s="51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10349</v>
      </c>
      <c r="D11003" t="s">
        <v>10350</v>
      </c>
      <c r="E11003" s="32">
        <f t="shared" si="513"/>
        <v>45657</v>
      </c>
      <c r="F11003" s="51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10350</v>
      </c>
      <c r="D11004" t="s">
        <v>10351</v>
      </c>
      <c r="E11004" s="32">
        <f t="shared" si="513"/>
        <v>45657</v>
      </c>
      <c r="F11004" s="51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10351</v>
      </c>
      <c r="D11005" t="s">
        <v>10352</v>
      </c>
      <c r="E11005" s="32">
        <f t="shared" si="513"/>
        <v>45657</v>
      </c>
      <c r="F11005" s="51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10352</v>
      </c>
      <c r="D11006" t="s">
        <v>10353</v>
      </c>
      <c r="E11006" s="32">
        <f t="shared" si="513"/>
        <v>45657</v>
      </c>
      <c r="F11006" s="51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10353</v>
      </c>
      <c r="D11007" t="s">
        <v>10354</v>
      </c>
      <c r="E11007" s="32">
        <f t="shared" si="513"/>
        <v>45657</v>
      </c>
      <c r="F11007" s="51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10354</v>
      </c>
      <c r="D11008" t="s">
        <v>10355</v>
      </c>
      <c r="E11008" s="32">
        <f t="shared" si="513"/>
        <v>45657</v>
      </c>
      <c r="F11008" s="51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10355</v>
      </c>
      <c r="D11009" t="s">
        <v>11453</v>
      </c>
      <c r="E11009" s="32">
        <f t="shared" si="513"/>
        <v>45657</v>
      </c>
      <c r="F11009" s="51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11453</v>
      </c>
      <c r="D11010" t="s">
        <v>11454</v>
      </c>
      <c r="E11010" s="32">
        <f t="shared" si="513"/>
        <v>45658</v>
      </c>
      <c r="F11010" s="51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11454</v>
      </c>
      <c r="D11011" t="s">
        <v>11455</v>
      </c>
      <c r="E11011" s="32">
        <f t="shared" si="513"/>
        <v>45658</v>
      </c>
      <c r="F11011" s="51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11455</v>
      </c>
      <c r="D11012" t="s">
        <v>11456</v>
      </c>
      <c r="E11012" s="32">
        <f t="shared" ref="E11012:E11075" si="516">DATE(MID(C11012,2,4),MID(C11012,7,2),MID(C11012,10,2))</f>
        <v>45658</v>
      </c>
      <c r="F11012" s="51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11456</v>
      </c>
      <c r="D11013" t="s">
        <v>11457</v>
      </c>
      <c r="E11013" s="32">
        <f t="shared" si="516"/>
        <v>45658</v>
      </c>
      <c r="F11013" s="51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11457</v>
      </c>
      <c r="D11014" t="s">
        <v>11458</v>
      </c>
      <c r="E11014" s="32">
        <f t="shared" si="516"/>
        <v>45658</v>
      </c>
      <c r="F11014" s="51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11458</v>
      </c>
      <c r="D11015" t="s">
        <v>11459</v>
      </c>
      <c r="E11015" s="32">
        <f t="shared" si="516"/>
        <v>45658</v>
      </c>
      <c r="F11015" s="51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11459</v>
      </c>
      <c r="D11016" t="s">
        <v>11460</v>
      </c>
      <c r="E11016" s="32">
        <f t="shared" si="516"/>
        <v>45658</v>
      </c>
      <c r="F11016" s="51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11460</v>
      </c>
      <c r="D11017" t="s">
        <v>11461</v>
      </c>
      <c r="E11017" s="32">
        <f t="shared" si="516"/>
        <v>45658</v>
      </c>
      <c r="F11017" s="51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11461</v>
      </c>
      <c r="D11018" t="s">
        <v>11462</v>
      </c>
      <c r="E11018" s="32">
        <f t="shared" si="516"/>
        <v>45658</v>
      </c>
      <c r="F11018" s="51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11462</v>
      </c>
      <c r="D11019" t="s">
        <v>11463</v>
      </c>
      <c r="E11019" s="32">
        <f t="shared" si="516"/>
        <v>45658</v>
      </c>
      <c r="F11019" s="51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11463</v>
      </c>
      <c r="D11020" t="s">
        <v>11464</v>
      </c>
      <c r="E11020" s="32">
        <f t="shared" si="516"/>
        <v>45658</v>
      </c>
      <c r="F11020" s="51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11464</v>
      </c>
      <c r="D11021" t="s">
        <v>11465</v>
      </c>
      <c r="E11021" s="32">
        <f t="shared" si="516"/>
        <v>45658</v>
      </c>
      <c r="F11021" s="51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11465</v>
      </c>
      <c r="D11022" t="s">
        <v>11466</v>
      </c>
      <c r="E11022" s="32">
        <f t="shared" si="516"/>
        <v>45658</v>
      </c>
      <c r="F11022" s="51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11466</v>
      </c>
      <c r="D11023" t="s">
        <v>11467</v>
      </c>
      <c r="E11023" s="32">
        <f t="shared" si="516"/>
        <v>45658</v>
      </c>
      <c r="F11023" s="51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11467</v>
      </c>
      <c r="D11024" t="s">
        <v>11468</v>
      </c>
      <c r="E11024" s="32">
        <f t="shared" si="516"/>
        <v>45658</v>
      </c>
      <c r="F11024" s="51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11468</v>
      </c>
      <c r="D11025" t="s">
        <v>11469</v>
      </c>
      <c r="E11025" s="32">
        <f t="shared" si="516"/>
        <v>45658</v>
      </c>
      <c r="F11025" s="51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11469</v>
      </c>
      <c r="D11026" t="s">
        <v>11470</v>
      </c>
      <c r="E11026" s="32">
        <f t="shared" si="516"/>
        <v>45658</v>
      </c>
      <c r="F11026" s="51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11470</v>
      </c>
      <c r="D11027" t="s">
        <v>11471</v>
      </c>
      <c r="E11027" s="32">
        <f t="shared" si="516"/>
        <v>45658</v>
      </c>
      <c r="F11027" s="51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11471</v>
      </c>
      <c r="D11028" t="s">
        <v>11472</v>
      </c>
      <c r="E11028" s="32">
        <f t="shared" si="516"/>
        <v>45658</v>
      </c>
      <c r="F11028" s="51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11472</v>
      </c>
      <c r="D11029" t="s">
        <v>11473</v>
      </c>
      <c r="E11029" s="32">
        <f t="shared" si="516"/>
        <v>45658</v>
      </c>
      <c r="F11029" s="51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11473</v>
      </c>
      <c r="D11030" t="s">
        <v>11474</v>
      </c>
      <c r="E11030" s="32">
        <f t="shared" si="516"/>
        <v>45658</v>
      </c>
      <c r="F11030" s="51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11474</v>
      </c>
      <c r="D11031" t="s">
        <v>11475</v>
      </c>
      <c r="E11031" s="32">
        <f t="shared" si="516"/>
        <v>45658</v>
      </c>
      <c r="F11031" s="51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11475</v>
      </c>
      <c r="D11032" t="s">
        <v>11476</v>
      </c>
      <c r="E11032" s="32">
        <f t="shared" si="516"/>
        <v>45658</v>
      </c>
      <c r="F11032" s="51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11476</v>
      </c>
      <c r="D11033" t="s">
        <v>11477</v>
      </c>
      <c r="E11033" s="32">
        <f t="shared" si="516"/>
        <v>45658</v>
      </c>
      <c r="F11033" s="51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11477</v>
      </c>
      <c r="D11034" t="s">
        <v>11478</v>
      </c>
      <c r="E11034" s="32">
        <f t="shared" si="516"/>
        <v>45658</v>
      </c>
      <c r="F11034" s="51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11478</v>
      </c>
      <c r="D11035" t="s">
        <v>11479</v>
      </c>
      <c r="E11035" s="32">
        <f t="shared" si="516"/>
        <v>45658</v>
      </c>
      <c r="F11035" s="51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11479</v>
      </c>
      <c r="D11036" t="s">
        <v>11480</v>
      </c>
      <c r="E11036" s="32">
        <f t="shared" si="516"/>
        <v>45658</v>
      </c>
      <c r="F11036" s="51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11480</v>
      </c>
      <c r="D11037" t="s">
        <v>11481</v>
      </c>
      <c r="E11037" s="32">
        <f t="shared" si="516"/>
        <v>45658</v>
      </c>
      <c r="F11037" s="51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11481</v>
      </c>
      <c r="D11038" t="s">
        <v>11482</v>
      </c>
      <c r="E11038" s="32">
        <f t="shared" si="516"/>
        <v>45658</v>
      </c>
      <c r="F11038" s="51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11482</v>
      </c>
      <c r="D11039" t="s">
        <v>11483</v>
      </c>
      <c r="E11039" s="32">
        <f t="shared" si="516"/>
        <v>45658</v>
      </c>
      <c r="F11039" s="51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11483</v>
      </c>
      <c r="D11040" t="s">
        <v>11484</v>
      </c>
      <c r="E11040" s="32">
        <f t="shared" si="516"/>
        <v>45658</v>
      </c>
      <c r="F11040" s="51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11484</v>
      </c>
      <c r="D11041" t="s">
        <v>11485</v>
      </c>
      <c r="E11041" s="32">
        <f t="shared" si="516"/>
        <v>45658</v>
      </c>
      <c r="F11041" s="51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11485</v>
      </c>
      <c r="D11042" t="s">
        <v>11486</v>
      </c>
      <c r="E11042" s="32">
        <f t="shared" si="516"/>
        <v>45658</v>
      </c>
      <c r="F11042" s="51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11486</v>
      </c>
      <c r="D11043" t="s">
        <v>11487</v>
      </c>
      <c r="E11043" s="32">
        <f t="shared" si="516"/>
        <v>45658</v>
      </c>
      <c r="F11043" s="51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11487</v>
      </c>
      <c r="D11044" t="s">
        <v>11488</v>
      </c>
      <c r="E11044" s="32">
        <f t="shared" si="516"/>
        <v>45658</v>
      </c>
      <c r="F11044" s="51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11488</v>
      </c>
      <c r="D11045" t="s">
        <v>11489</v>
      </c>
      <c r="E11045" s="32">
        <f t="shared" si="516"/>
        <v>45658</v>
      </c>
      <c r="F11045" s="51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11489</v>
      </c>
      <c r="D11046" t="s">
        <v>11490</v>
      </c>
      <c r="E11046" s="32">
        <f t="shared" si="516"/>
        <v>45658</v>
      </c>
      <c r="F11046" s="51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11490</v>
      </c>
      <c r="D11047" t="s">
        <v>11491</v>
      </c>
      <c r="E11047" s="32">
        <f t="shared" si="516"/>
        <v>45658</v>
      </c>
      <c r="F11047" s="51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11491</v>
      </c>
      <c r="D11048" t="s">
        <v>11492</v>
      </c>
      <c r="E11048" s="32">
        <f t="shared" si="516"/>
        <v>45658</v>
      </c>
      <c r="F11048" s="51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11492</v>
      </c>
      <c r="D11049" t="s">
        <v>11493</v>
      </c>
      <c r="E11049" s="32">
        <f t="shared" si="516"/>
        <v>45658</v>
      </c>
      <c r="F11049" s="51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11493</v>
      </c>
      <c r="D11050" t="s">
        <v>11494</v>
      </c>
      <c r="E11050" s="32">
        <f t="shared" si="516"/>
        <v>45658</v>
      </c>
      <c r="F11050" s="51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11494</v>
      </c>
      <c r="D11051" t="s">
        <v>11495</v>
      </c>
      <c r="E11051" s="32">
        <f t="shared" si="516"/>
        <v>45658</v>
      </c>
      <c r="F11051" s="51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11495</v>
      </c>
      <c r="D11052" t="s">
        <v>11496</v>
      </c>
      <c r="E11052" s="32">
        <f t="shared" si="516"/>
        <v>45658</v>
      </c>
      <c r="F11052" s="51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11496</v>
      </c>
      <c r="D11053" t="s">
        <v>11497</v>
      </c>
      <c r="E11053" s="32">
        <f t="shared" si="516"/>
        <v>45658</v>
      </c>
      <c r="F11053" s="51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11497</v>
      </c>
      <c r="D11054" t="s">
        <v>11498</v>
      </c>
      <c r="E11054" s="32">
        <f t="shared" si="516"/>
        <v>45658</v>
      </c>
      <c r="F11054" s="51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11498</v>
      </c>
      <c r="D11055" t="s">
        <v>11499</v>
      </c>
      <c r="E11055" s="32">
        <f t="shared" si="516"/>
        <v>45658</v>
      </c>
      <c r="F11055" s="51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11499</v>
      </c>
      <c r="D11056" t="s">
        <v>11500</v>
      </c>
      <c r="E11056" s="32">
        <f t="shared" si="516"/>
        <v>45658</v>
      </c>
      <c r="F11056" s="51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11500</v>
      </c>
      <c r="D11057" t="s">
        <v>11501</v>
      </c>
      <c r="E11057" s="32">
        <f t="shared" si="516"/>
        <v>45658</v>
      </c>
      <c r="F11057" s="51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11501</v>
      </c>
      <c r="D11058" t="s">
        <v>11502</v>
      </c>
      <c r="E11058" s="32">
        <f t="shared" si="516"/>
        <v>45659</v>
      </c>
      <c r="F11058" s="51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11502</v>
      </c>
      <c r="D11059" t="s">
        <v>11503</v>
      </c>
      <c r="E11059" s="32">
        <f t="shared" si="516"/>
        <v>45659</v>
      </c>
      <c r="F11059" s="51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11503</v>
      </c>
      <c r="D11060" t="s">
        <v>11504</v>
      </c>
      <c r="E11060" s="32">
        <f t="shared" si="516"/>
        <v>45659</v>
      </c>
      <c r="F11060" s="51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11504</v>
      </c>
      <c r="D11061" t="s">
        <v>11505</v>
      </c>
      <c r="E11061" s="32">
        <f t="shared" si="516"/>
        <v>45659</v>
      </c>
      <c r="F11061" s="51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11505</v>
      </c>
      <c r="D11062" t="s">
        <v>11506</v>
      </c>
      <c r="E11062" s="32">
        <f t="shared" si="516"/>
        <v>45659</v>
      </c>
      <c r="F11062" s="51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11506</v>
      </c>
      <c r="D11063" t="s">
        <v>11507</v>
      </c>
      <c r="E11063" s="32">
        <f t="shared" si="516"/>
        <v>45659</v>
      </c>
      <c r="F11063" s="51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11507</v>
      </c>
      <c r="D11064" t="s">
        <v>11508</v>
      </c>
      <c r="E11064" s="32">
        <f t="shared" si="516"/>
        <v>45659</v>
      </c>
      <c r="F11064" s="51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11508</v>
      </c>
      <c r="D11065" t="s">
        <v>11509</v>
      </c>
      <c r="E11065" s="32">
        <f t="shared" si="516"/>
        <v>45659</v>
      </c>
      <c r="F11065" s="51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11509</v>
      </c>
      <c r="D11066" t="s">
        <v>11510</v>
      </c>
      <c r="E11066" s="32">
        <f t="shared" si="516"/>
        <v>45659</v>
      </c>
      <c r="F11066" s="51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11510</v>
      </c>
      <c r="D11067" t="s">
        <v>11511</v>
      </c>
      <c r="E11067" s="32">
        <f t="shared" si="516"/>
        <v>45659</v>
      </c>
      <c r="F11067" s="51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11511</v>
      </c>
      <c r="D11068" t="s">
        <v>11512</v>
      </c>
      <c r="E11068" s="32">
        <f t="shared" si="516"/>
        <v>45659</v>
      </c>
      <c r="F11068" s="51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11512</v>
      </c>
      <c r="D11069" t="s">
        <v>11513</v>
      </c>
      <c r="E11069" s="32">
        <f t="shared" si="516"/>
        <v>45659</v>
      </c>
      <c r="F11069" s="51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11513</v>
      </c>
      <c r="D11070" t="s">
        <v>11514</v>
      </c>
      <c r="E11070" s="32">
        <f t="shared" si="516"/>
        <v>45659</v>
      </c>
      <c r="F11070" s="51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11514</v>
      </c>
      <c r="D11071" t="s">
        <v>11515</v>
      </c>
      <c r="E11071" s="32">
        <f t="shared" si="516"/>
        <v>45659</v>
      </c>
      <c r="F11071" s="51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11515</v>
      </c>
      <c r="D11072" t="s">
        <v>11516</v>
      </c>
      <c r="E11072" s="32">
        <f t="shared" si="516"/>
        <v>45659</v>
      </c>
      <c r="F11072" s="51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11516</v>
      </c>
      <c r="D11073" t="s">
        <v>11517</v>
      </c>
      <c r="E11073" s="32">
        <f t="shared" si="516"/>
        <v>45659</v>
      </c>
      <c r="F11073" s="51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11517</v>
      </c>
      <c r="D11074" t="s">
        <v>11518</v>
      </c>
      <c r="E11074" s="32">
        <f t="shared" si="516"/>
        <v>45659</v>
      </c>
      <c r="F11074" s="51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11518</v>
      </c>
      <c r="D11075" t="s">
        <v>11519</v>
      </c>
      <c r="E11075" s="32">
        <f t="shared" si="516"/>
        <v>45659</v>
      </c>
      <c r="F11075" s="51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11519</v>
      </c>
      <c r="D11076" t="s">
        <v>11520</v>
      </c>
      <c r="E11076" s="32">
        <f t="shared" ref="E11076:E11139" si="519">DATE(MID(C11076,2,4),MID(C11076,7,2),MID(C11076,10,2))</f>
        <v>45659</v>
      </c>
      <c r="F11076" s="51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11520</v>
      </c>
      <c r="D11077" t="s">
        <v>11521</v>
      </c>
      <c r="E11077" s="32">
        <f t="shared" si="519"/>
        <v>45659</v>
      </c>
      <c r="F11077" s="51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11521</v>
      </c>
      <c r="D11078" t="s">
        <v>11522</v>
      </c>
      <c r="E11078" s="32">
        <f t="shared" si="519"/>
        <v>45659</v>
      </c>
      <c r="F11078" s="51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11522</v>
      </c>
      <c r="D11079" t="s">
        <v>11523</v>
      </c>
      <c r="E11079" s="32">
        <f t="shared" si="519"/>
        <v>45659</v>
      </c>
      <c r="F11079" s="51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11523</v>
      </c>
      <c r="D11080" t="s">
        <v>11524</v>
      </c>
      <c r="E11080" s="32">
        <f t="shared" si="519"/>
        <v>45659</v>
      </c>
      <c r="F11080" s="51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11524</v>
      </c>
      <c r="D11081" t="s">
        <v>11525</v>
      </c>
      <c r="E11081" s="32">
        <f t="shared" si="519"/>
        <v>45659</v>
      </c>
      <c r="F11081" s="51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11525</v>
      </c>
      <c r="D11082" t="s">
        <v>11526</v>
      </c>
      <c r="E11082" s="32">
        <f t="shared" si="519"/>
        <v>45659</v>
      </c>
      <c r="F11082" s="51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11526</v>
      </c>
      <c r="D11083" t="s">
        <v>11527</v>
      </c>
      <c r="E11083" s="32">
        <f t="shared" si="519"/>
        <v>45659</v>
      </c>
      <c r="F11083" s="51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11527</v>
      </c>
      <c r="D11084" t="s">
        <v>11528</v>
      </c>
      <c r="E11084" s="32">
        <f t="shared" si="519"/>
        <v>45659</v>
      </c>
      <c r="F11084" s="51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11528</v>
      </c>
      <c r="D11085" t="s">
        <v>11529</v>
      </c>
      <c r="E11085" s="32">
        <f t="shared" si="519"/>
        <v>45659</v>
      </c>
      <c r="F11085" s="51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11529</v>
      </c>
      <c r="D11086" t="s">
        <v>11530</v>
      </c>
      <c r="E11086" s="32">
        <f t="shared" si="519"/>
        <v>45659</v>
      </c>
      <c r="F11086" s="51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11530</v>
      </c>
      <c r="D11087" t="s">
        <v>11531</v>
      </c>
      <c r="E11087" s="32">
        <f t="shared" si="519"/>
        <v>45659</v>
      </c>
      <c r="F11087" s="51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11531</v>
      </c>
      <c r="D11088" t="s">
        <v>11532</v>
      </c>
      <c r="E11088" s="32">
        <f t="shared" si="519"/>
        <v>45659</v>
      </c>
      <c r="F11088" s="51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11532</v>
      </c>
      <c r="D11089" t="s">
        <v>11533</v>
      </c>
      <c r="E11089" s="32">
        <f t="shared" si="519"/>
        <v>45659</v>
      </c>
      <c r="F11089" s="51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11533</v>
      </c>
      <c r="D11090" t="s">
        <v>11534</v>
      </c>
      <c r="E11090" s="32">
        <f t="shared" si="519"/>
        <v>45659</v>
      </c>
      <c r="F11090" s="51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11534</v>
      </c>
      <c r="D11091" t="s">
        <v>11535</v>
      </c>
      <c r="E11091" s="32">
        <f t="shared" si="519"/>
        <v>45659</v>
      </c>
      <c r="F11091" s="51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11535</v>
      </c>
      <c r="D11092" t="s">
        <v>11536</v>
      </c>
      <c r="E11092" s="32">
        <f t="shared" si="519"/>
        <v>45659</v>
      </c>
      <c r="F11092" s="51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11536</v>
      </c>
      <c r="D11093" t="s">
        <v>11537</v>
      </c>
      <c r="E11093" s="32">
        <f t="shared" si="519"/>
        <v>45659</v>
      </c>
      <c r="F11093" s="51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11537</v>
      </c>
      <c r="D11094" t="s">
        <v>11538</v>
      </c>
      <c r="E11094" s="32">
        <f t="shared" si="519"/>
        <v>45659</v>
      </c>
      <c r="F11094" s="51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11538</v>
      </c>
      <c r="D11095" t="s">
        <v>11539</v>
      </c>
      <c r="E11095" s="32">
        <f t="shared" si="519"/>
        <v>45659</v>
      </c>
      <c r="F11095" s="51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11539</v>
      </c>
      <c r="D11096" t="s">
        <v>11540</v>
      </c>
      <c r="E11096" s="32">
        <f t="shared" si="519"/>
        <v>45659</v>
      </c>
      <c r="F11096" s="51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11540</v>
      </c>
      <c r="D11097" t="s">
        <v>11541</v>
      </c>
      <c r="E11097" s="32">
        <f t="shared" si="519"/>
        <v>45659</v>
      </c>
      <c r="F11097" s="51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11541</v>
      </c>
      <c r="D11098" t="s">
        <v>11542</v>
      </c>
      <c r="E11098" s="32">
        <f t="shared" si="519"/>
        <v>45659</v>
      </c>
      <c r="F11098" s="51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11542</v>
      </c>
      <c r="D11099" t="s">
        <v>11543</v>
      </c>
      <c r="E11099" s="32">
        <f t="shared" si="519"/>
        <v>45659</v>
      </c>
      <c r="F11099" s="51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11543</v>
      </c>
      <c r="D11100" t="s">
        <v>11544</v>
      </c>
      <c r="E11100" s="32">
        <f t="shared" si="519"/>
        <v>45659</v>
      </c>
      <c r="F11100" s="51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11544</v>
      </c>
      <c r="D11101" t="s">
        <v>11545</v>
      </c>
      <c r="E11101" s="32">
        <f t="shared" si="519"/>
        <v>45659</v>
      </c>
      <c r="F11101" s="51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11545</v>
      </c>
      <c r="D11102" t="s">
        <v>11546</v>
      </c>
      <c r="E11102" s="32">
        <f t="shared" si="519"/>
        <v>45659</v>
      </c>
      <c r="F11102" s="51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11546</v>
      </c>
      <c r="D11103" t="s">
        <v>11547</v>
      </c>
      <c r="E11103" s="32">
        <f t="shared" si="519"/>
        <v>45659</v>
      </c>
      <c r="F11103" s="51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11547</v>
      </c>
      <c r="D11104" t="s">
        <v>11548</v>
      </c>
      <c r="E11104" s="32">
        <f t="shared" si="519"/>
        <v>45659</v>
      </c>
      <c r="F11104" s="51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11548</v>
      </c>
      <c r="D11105" t="s">
        <v>11549</v>
      </c>
      <c r="E11105" s="32">
        <f t="shared" si="519"/>
        <v>45659</v>
      </c>
      <c r="F11105" s="51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11549</v>
      </c>
      <c r="D11106" t="s">
        <v>11550</v>
      </c>
      <c r="E11106" s="32">
        <f t="shared" si="519"/>
        <v>45660</v>
      </c>
      <c r="F11106" s="51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11550</v>
      </c>
      <c r="D11107" t="s">
        <v>11551</v>
      </c>
      <c r="E11107" s="32">
        <f t="shared" si="519"/>
        <v>45660</v>
      </c>
      <c r="F11107" s="51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11551</v>
      </c>
      <c r="D11108" t="s">
        <v>11552</v>
      </c>
      <c r="E11108" s="32">
        <f t="shared" si="519"/>
        <v>45660</v>
      </c>
      <c r="F11108" s="51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11552</v>
      </c>
      <c r="D11109" t="s">
        <v>11553</v>
      </c>
      <c r="E11109" s="32">
        <f t="shared" si="519"/>
        <v>45660</v>
      </c>
      <c r="F11109" s="51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11553</v>
      </c>
      <c r="D11110" t="s">
        <v>11554</v>
      </c>
      <c r="E11110" s="32">
        <f t="shared" si="519"/>
        <v>45660</v>
      </c>
      <c r="F11110" s="51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11554</v>
      </c>
      <c r="D11111" t="s">
        <v>11555</v>
      </c>
      <c r="E11111" s="32">
        <f t="shared" si="519"/>
        <v>45660</v>
      </c>
      <c r="F11111" s="51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11555</v>
      </c>
      <c r="D11112" t="s">
        <v>11556</v>
      </c>
      <c r="E11112" s="32">
        <f t="shared" si="519"/>
        <v>45660</v>
      </c>
      <c r="F11112" s="51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11556</v>
      </c>
      <c r="D11113" t="s">
        <v>11557</v>
      </c>
      <c r="E11113" s="32">
        <f t="shared" si="519"/>
        <v>45660</v>
      </c>
      <c r="F11113" s="51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11557</v>
      </c>
      <c r="D11114" t="s">
        <v>11558</v>
      </c>
      <c r="E11114" s="32">
        <f t="shared" si="519"/>
        <v>45660</v>
      </c>
      <c r="F11114" s="51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11558</v>
      </c>
      <c r="D11115" t="s">
        <v>11559</v>
      </c>
      <c r="E11115" s="32">
        <f t="shared" si="519"/>
        <v>45660</v>
      </c>
      <c r="F11115" s="51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11559</v>
      </c>
      <c r="D11116" t="s">
        <v>11560</v>
      </c>
      <c r="E11116" s="32">
        <f t="shared" si="519"/>
        <v>45660</v>
      </c>
      <c r="F11116" s="51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11560</v>
      </c>
      <c r="D11117" t="s">
        <v>11561</v>
      </c>
      <c r="E11117" s="32">
        <f t="shared" si="519"/>
        <v>45660</v>
      </c>
      <c r="F11117" s="51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11561</v>
      </c>
      <c r="D11118" t="s">
        <v>11562</v>
      </c>
      <c r="E11118" s="32">
        <f t="shared" si="519"/>
        <v>45660</v>
      </c>
      <c r="F11118" s="51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11562</v>
      </c>
      <c r="D11119" t="s">
        <v>11563</v>
      </c>
      <c r="E11119" s="32">
        <f t="shared" si="519"/>
        <v>45660</v>
      </c>
      <c r="F11119" s="51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11563</v>
      </c>
      <c r="D11120" t="s">
        <v>11564</v>
      </c>
      <c r="E11120" s="32">
        <f t="shared" si="519"/>
        <v>45660</v>
      </c>
      <c r="F11120" s="51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11564</v>
      </c>
      <c r="D11121" t="s">
        <v>11565</v>
      </c>
      <c r="E11121" s="32">
        <f t="shared" si="519"/>
        <v>45660</v>
      </c>
      <c r="F11121" s="51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11565</v>
      </c>
      <c r="D11122" t="s">
        <v>11566</v>
      </c>
      <c r="E11122" s="32">
        <f t="shared" si="519"/>
        <v>45660</v>
      </c>
      <c r="F11122" s="51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11566</v>
      </c>
      <c r="D11123" t="s">
        <v>11567</v>
      </c>
      <c r="E11123" s="32">
        <f t="shared" si="519"/>
        <v>45660</v>
      </c>
      <c r="F11123" s="51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11567</v>
      </c>
      <c r="D11124" t="s">
        <v>11568</v>
      </c>
      <c r="E11124" s="32">
        <f t="shared" si="519"/>
        <v>45660</v>
      </c>
      <c r="F11124" s="51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11568</v>
      </c>
      <c r="D11125" t="s">
        <v>11569</v>
      </c>
      <c r="E11125" s="32">
        <f t="shared" si="519"/>
        <v>45660</v>
      </c>
      <c r="F11125" s="51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11569</v>
      </c>
      <c r="D11126" t="s">
        <v>11570</v>
      </c>
      <c r="E11126" s="32">
        <f t="shared" si="519"/>
        <v>45660</v>
      </c>
      <c r="F11126" s="51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11570</v>
      </c>
      <c r="D11127" t="s">
        <v>11571</v>
      </c>
      <c r="E11127" s="32">
        <f t="shared" si="519"/>
        <v>45660</v>
      </c>
      <c r="F11127" s="51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11571</v>
      </c>
      <c r="D11128" t="s">
        <v>11572</v>
      </c>
      <c r="E11128" s="32">
        <f t="shared" si="519"/>
        <v>45660</v>
      </c>
      <c r="F11128" s="51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11572</v>
      </c>
      <c r="D11129" t="s">
        <v>11573</v>
      </c>
      <c r="E11129" s="32">
        <f t="shared" si="519"/>
        <v>45660</v>
      </c>
      <c r="F11129" s="51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11573</v>
      </c>
      <c r="D11130" t="s">
        <v>11574</v>
      </c>
      <c r="E11130" s="32">
        <f t="shared" si="519"/>
        <v>45660</v>
      </c>
      <c r="F11130" s="51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11574</v>
      </c>
      <c r="D11131" t="s">
        <v>11575</v>
      </c>
      <c r="E11131" s="32">
        <f t="shared" si="519"/>
        <v>45660</v>
      </c>
      <c r="F11131" s="51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11575</v>
      </c>
      <c r="D11132" t="s">
        <v>11576</v>
      </c>
      <c r="E11132" s="32">
        <f t="shared" si="519"/>
        <v>45660</v>
      </c>
      <c r="F11132" s="51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11576</v>
      </c>
      <c r="D11133" t="s">
        <v>11577</v>
      </c>
      <c r="E11133" s="32">
        <f t="shared" si="519"/>
        <v>45660</v>
      </c>
      <c r="F11133" s="51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11577</v>
      </c>
      <c r="D11134" t="s">
        <v>11578</v>
      </c>
      <c r="E11134" s="32">
        <f t="shared" si="519"/>
        <v>45660</v>
      </c>
      <c r="F11134" s="51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11578</v>
      </c>
      <c r="D11135" t="s">
        <v>11579</v>
      </c>
      <c r="E11135" s="32">
        <f t="shared" si="519"/>
        <v>45660</v>
      </c>
      <c r="F11135" s="51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11579</v>
      </c>
      <c r="D11136" t="s">
        <v>11580</v>
      </c>
      <c r="E11136" s="32">
        <f t="shared" si="519"/>
        <v>45660</v>
      </c>
      <c r="F11136" s="51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11580</v>
      </c>
      <c r="D11137" t="s">
        <v>11581</v>
      </c>
      <c r="E11137" s="32">
        <f t="shared" si="519"/>
        <v>45660</v>
      </c>
      <c r="F11137" s="51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11581</v>
      </c>
      <c r="D11138" t="s">
        <v>11582</v>
      </c>
      <c r="E11138" s="32">
        <f t="shared" si="519"/>
        <v>45660</v>
      </c>
      <c r="F11138" s="51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11582</v>
      </c>
      <c r="D11139" t="s">
        <v>11583</v>
      </c>
      <c r="E11139" s="32">
        <f t="shared" si="519"/>
        <v>45660</v>
      </c>
      <c r="F11139" s="51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11583</v>
      </c>
      <c r="D11140" t="s">
        <v>11584</v>
      </c>
      <c r="E11140" s="32">
        <f t="shared" ref="E11140:E11203" si="522">DATE(MID(C11140,2,4),MID(C11140,7,2),MID(C11140,10,2))</f>
        <v>45660</v>
      </c>
      <c r="F11140" s="51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11584</v>
      </c>
      <c r="D11141" t="s">
        <v>11585</v>
      </c>
      <c r="E11141" s="32">
        <f t="shared" si="522"/>
        <v>45660</v>
      </c>
      <c r="F11141" s="51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11585</v>
      </c>
      <c r="D11142" t="s">
        <v>11586</v>
      </c>
      <c r="E11142" s="32">
        <f t="shared" si="522"/>
        <v>45660</v>
      </c>
      <c r="F11142" s="51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11586</v>
      </c>
      <c r="D11143" t="s">
        <v>11587</v>
      </c>
      <c r="E11143" s="32">
        <f t="shared" si="522"/>
        <v>45660</v>
      </c>
      <c r="F11143" s="51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11587</v>
      </c>
      <c r="D11144" t="s">
        <v>11588</v>
      </c>
      <c r="E11144" s="32">
        <f t="shared" si="522"/>
        <v>45660</v>
      </c>
      <c r="F11144" s="51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11588</v>
      </c>
      <c r="D11145" t="s">
        <v>11589</v>
      </c>
      <c r="E11145" s="32">
        <f t="shared" si="522"/>
        <v>45660</v>
      </c>
      <c r="F11145" s="51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11589</v>
      </c>
      <c r="D11146" t="s">
        <v>11590</v>
      </c>
      <c r="E11146" s="32">
        <f t="shared" si="522"/>
        <v>45660</v>
      </c>
      <c r="F11146" s="51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11590</v>
      </c>
      <c r="D11147" t="s">
        <v>11591</v>
      </c>
      <c r="E11147" s="32">
        <f t="shared" si="522"/>
        <v>45660</v>
      </c>
      <c r="F11147" s="51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11591</v>
      </c>
      <c r="D11148" t="s">
        <v>11592</v>
      </c>
      <c r="E11148" s="32">
        <f t="shared" si="522"/>
        <v>45660</v>
      </c>
      <c r="F11148" s="51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11592</v>
      </c>
      <c r="D11149" t="s">
        <v>11593</v>
      </c>
      <c r="E11149" s="32">
        <f t="shared" si="522"/>
        <v>45660</v>
      </c>
      <c r="F11149" s="51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11593</v>
      </c>
      <c r="D11150" t="s">
        <v>11594</v>
      </c>
      <c r="E11150" s="32">
        <f t="shared" si="522"/>
        <v>45660</v>
      </c>
      <c r="F11150" s="51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11594</v>
      </c>
      <c r="D11151" t="s">
        <v>11595</v>
      </c>
      <c r="E11151" s="32">
        <f t="shared" si="522"/>
        <v>45660</v>
      </c>
      <c r="F11151" s="51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11595</v>
      </c>
      <c r="D11152" t="s">
        <v>11596</v>
      </c>
      <c r="E11152" s="32">
        <f t="shared" si="522"/>
        <v>45660</v>
      </c>
      <c r="F11152" s="51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11596</v>
      </c>
      <c r="D11153" t="s">
        <v>11597</v>
      </c>
      <c r="E11153" s="32">
        <f t="shared" si="522"/>
        <v>45660</v>
      </c>
      <c r="F11153" s="51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11597</v>
      </c>
      <c r="D11154" t="s">
        <v>11598</v>
      </c>
      <c r="E11154" s="32">
        <f t="shared" si="522"/>
        <v>45661</v>
      </c>
      <c r="F11154" s="51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11598</v>
      </c>
      <c r="D11155" t="s">
        <v>11599</v>
      </c>
      <c r="E11155" s="32">
        <f t="shared" si="522"/>
        <v>45661</v>
      </c>
      <c r="F11155" s="51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11599</v>
      </c>
      <c r="D11156" t="s">
        <v>11600</v>
      </c>
      <c r="E11156" s="32">
        <f t="shared" si="522"/>
        <v>45661</v>
      </c>
      <c r="F11156" s="51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11600</v>
      </c>
      <c r="D11157" t="s">
        <v>11601</v>
      </c>
      <c r="E11157" s="32">
        <f t="shared" si="522"/>
        <v>45661</v>
      </c>
      <c r="F11157" s="51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11601</v>
      </c>
      <c r="D11158" t="s">
        <v>11602</v>
      </c>
      <c r="E11158" s="32">
        <f t="shared" si="522"/>
        <v>45661</v>
      </c>
      <c r="F11158" s="51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11602</v>
      </c>
      <c r="D11159" t="s">
        <v>11603</v>
      </c>
      <c r="E11159" s="32">
        <f t="shared" si="522"/>
        <v>45661</v>
      </c>
      <c r="F11159" s="51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11603</v>
      </c>
      <c r="D11160" t="s">
        <v>11604</v>
      </c>
      <c r="E11160" s="32">
        <f t="shared" si="522"/>
        <v>45661</v>
      </c>
      <c r="F11160" s="51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11604</v>
      </c>
      <c r="D11161" t="s">
        <v>11605</v>
      </c>
      <c r="E11161" s="32">
        <f t="shared" si="522"/>
        <v>45661</v>
      </c>
      <c r="F11161" s="51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11605</v>
      </c>
      <c r="D11162" t="s">
        <v>11606</v>
      </c>
      <c r="E11162" s="32">
        <f t="shared" si="522"/>
        <v>45661</v>
      </c>
      <c r="F11162" s="51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11606</v>
      </c>
      <c r="D11163" t="s">
        <v>11607</v>
      </c>
      <c r="E11163" s="32">
        <f t="shared" si="522"/>
        <v>45661</v>
      </c>
      <c r="F11163" s="51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11607</v>
      </c>
      <c r="D11164" t="s">
        <v>11608</v>
      </c>
      <c r="E11164" s="32">
        <f t="shared" si="522"/>
        <v>45661</v>
      </c>
      <c r="F11164" s="51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11608</v>
      </c>
      <c r="D11165" t="s">
        <v>11609</v>
      </c>
      <c r="E11165" s="32">
        <f t="shared" si="522"/>
        <v>45661</v>
      </c>
      <c r="F11165" s="51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11609</v>
      </c>
      <c r="D11166" t="s">
        <v>11610</v>
      </c>
      <c r="E11166" s="32">
        <f t="shared" si="522"/>
        <v>45661</v>
      </c>
      <c r="F11166" s="51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11610</v>
      </c>
      <c r="D11167" t="s">
        <v>11611</v>
      </c>
      <c r="E11167" s="32">
        <f t="shared" si="522"/>
        <v>45661</v>
      </c>
      <c r="F11167" s="51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11611</v>
      </c>
      <c r="D11168" t="s">
        <v>11612</v>
      </c>
      <c r="E11168" s="32">
        <f t="shared" si="522"/>
        <v>45661</v>
      </c>
      <c r="F11168" s="51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11612</v>
      </c>
      <c r="D11169" t="s">
        <v>11613</v>
      </c>
      <c r="E11169" s="32">
        <f t="shared" si="522"/>
        <v>45661</v>
      </c>
      <c r="F11169" s="51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11613</v>
      </c>
      <c r="D11170" t="s">
        <v>11614</v>
      </c>
      <c r="E11170" s="32">
        <f t="shared" si="522"/>
        <v>45661</v>
      </c>
      <c r="F11170" s="51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11614</v>
      </c>
      <c r="D11171" t="s">
        <v>11615</v>
      </c>
      <c r="E11171" s="32">
        <f t="shared" si="522"/>
        <v>45661</v>
      </c>
      <c r="F11171" s="51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11615</v>
      </c>
      <c r="D11172" t="s">
        <v>11616</v>
      </c>
      <c r="E11172" s="32">
        <f t="shared" si="522"/>
        <v>45661</v>
      </c>
      <c r="F11172" s="51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11616</v>
      </c>
      <c r="D11173" t="s">
        <v>11617</v>
      </c>
      <c r="E11173" s="32">
        <f t="shared" si="522"/>
        <v>45661</v>
      </c>
      <c r="F11173" s="51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11617</v>
      </c>
      <c r="D11174" t="s">
        <v>11618</v>
      </c>
      <c r="E11174" s="32">
        <f t="shared" si="522"/>
        <v>45661</v>
      </c>
      <c r="F11174" s="51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11618</v>
      </c>
      <c r="D11175" t="s">
        <v>11619</v>
      </c>
      <c r="E11175" s="32">
        <f t="shared" si="522"/>
        <v>45661</v>
      </c>
      <c r="F11175" s="51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11619</v>
      </c>
      <c r="D11176" t="s">
        <v>11620</v>
      </c>
      <c r="E11176" s="32">
        <f t="shared" si="522"/>
        <v>45661</v>
      </c>
      <c r="F11176" s="51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11620</v>
      </c>
      <c r="D11177" t="s">
        <v>11621</v>
      </c>
      <c r="E11177" s="32">
        <f t="shared" si="522"/>
        <v>45661</v>
      </c>
      <c r="F11177" s="51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11621</v>
      </c>
      <c r="D11178" t="s">
        <v>11622</v>
      </c>
      <c r="E11178" s="32">
        <f t="shared" si="522"/>
        <v>45661</v>
      </c>
      <c r="F11178" s="51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11622</v>
      </c>
      <c r="D11179" t="s">
        <v>11623</v>
      </c>
      <c r="E11179" s="32">
        <f t="shared" si="522"/>
        <v>45661</v>
      </c>
      <c r="F11179" s="51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11623</v>
      </c>
      <c r="D11180" t="s">
        <v>11624</v>
      </c>
      <c r="E11180" s="32">
        <f t="shared" si="522"/>
        <v>45661</v>
      </c>
      <c r="F11180" s="51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11624</v>
      </c>
      <c r="D11181" t="s">
        <v>11625</v>
      </c>
      <c r="E11181" s="32">
        <f t="shared" si="522"/>
        <v>45661</v>
      </c>
      <c r="F11181" s="51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11625</v>
      </c>
      <c r="D11182" t="s">
        <v>11626</v>
      </c>
      <c r="E11182" s="32">
        <f t="shared" si="522"/>
        <v>45661</v>
      </c>
      <c r="F11182" s="51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11626</v>
      </c>
      <c r="D11183" t="s">
        <v>11627</v>
      </c>
      <c r="E11183" s="32">
        <f t="shared" si="522"/>
        <v>45661</v>
      </c>
      <c r="F11183" s="51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11627</v>
      </c>
      <c r="D11184" t="s">
        <v>11628</v>
      </c>
      <c r="E11184" s="32">
        <f t="shared" si="522"/>
        <v>45661</v>
      </c>
      <c r="F11184" s="51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11628</v>
      </c>
      <c r="D11185" t="s">
        <v>11629</v>
      </c>
      <c r="E11185" s="32">
        <f t="shared" si="522"/>
        <v>45661</v>
      </c>
      <c r="F11185" s="51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11629</v>
      </c>
      <c r="D11186" t="s">
        <v>11630</v>
      </c>
      <c r="E11186" s="32">
        <f t="shared" si="522"/>
        <v>45661</v>
      </c>
      <c r="F11186" s="51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11630</v>
      </c>
      <c r="D11187" t="s">
        <v>11631</v>
      </c>
      <c r="E11187" s="32">
        <f t="shared" si="522"/>
        <v>45661</v>
      </c>
      <c r="F11187" s="51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11631</v>
      </c>
      <c r="D11188" t="s">
        <v>11632</v>
      </c>
      <c r="E11188" s="32">
        <f t="shared" si="522"/>
        <v>45661</v>
      </c>
      <c r="F11188" s="51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11632</v>
      </c>
      <c r="D11189" t="s">
        <v>11633</v>
      </c>
      <c r="E11189" s="32">
        <f t="shared" si="522"/>
        <v>45661</v>
      </c>
      <c r="F11189" s="51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11633</v>
      </c>
      <c r="D11190" t="s">
        <v>11634</v>
      </c>
      <c r="E11190" s="32">
        <f t="shared" si="522"/>
        <v>45661</v>
      </c>
      <c r="F11190" s="51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11634</v>
      </c>
      <c r="D11191" t="s">
        <v>11635</v>
      </c>
      <c r="E11191" s="32">
        <f t="shared" si="522"/>
        <v>45661</v>
      </c>
      <c r="F11191" s="51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11635</v>
      </c>
      <c r="D11192" t="s">
        <v>11636</v>
      </c>
      <c r="E11192" s="32">
        <f t="shared" si="522"/>
        <v>45661</v>
      </c>
      <c r="F11192" s="51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11636</v>
      </c>
      <c r="D11193" t="s">
        <v>11637</v>
      </c>
      <c r="E11193" s="32">
        <f t="shared" si="522"/>
        <v>45661</v>
      </c>
      <c r="F11193" s="51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11637</v>
      </c>
      <c r="D11194" t="s">
        <v>11638</v>
      </c>
      <c r="E11194" s="32">
        <f t="shared" si="522"/>
        <v>45661</v>
      </c>
      <c r="F11194" s="51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11638</v>
      </c>
      <c r="D11195" t="s">
        <v>11639</v>
      </c>
      <c r="E11195" s="32">
        <f t="shared" si="522"/>
        <v>45661</v>
      </c>
      <c r="F11195" s="51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11639</v>
      </c>
      <c r="D11196" t="s">
        <v>11640</v>
      </c>
      <c r="E11196" s="32">
        <f t="shared" si="522"/>
        <v>45661</v>
      </c>
      <c r="F11196" s="51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11640</v>
      </c>
      <c r="D11197" t="s">
        <v>11641</v>
      </c>
      <c r="E11197" s="32">
        <f t="shared" si="522"/>
        <v>45661</v>
      </c>
      <c r="F11197" s="51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11641</v>
      </c>
      <c r="D11198" t="s">
        <v>11642</v>
      </c>
      <c r="E11198" s="32">
        <f t="shared" si="522"/>
        <v>45661</v>
      </c>
      <c r="F11198" s="51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11642</v>
      </c>
      <c r="D11199" t="s">
        <v>11643</v>
      </c>
      <c r="E11199" s="32">
        <f t="shared" si="522"/>
        <v>45661</v>
      </c>
      <c r="F11199" s="51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11643</v>
      </c>
      <c r="D11200" t="s">
        <v>11644</v>
      </c>
      <c r="E11200" s="32">
        <f t="shared" si="522"/>
        <v>45661</v>
      </c>
      <c r="F11200" s="51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11644</v>
      </c>
      <c r="D11201" t="s">
        <v>11645</v>
      </c>
      <c r="E11201" s="32">
        <f t="shared" si="522"/>
        <v>45661</v>
      </c>
      <c r="F11201" s="51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11645</v>
      </c>
      <c r="D11202" t="s">
        <v>11646</v>
      </c>
      <c r="E11202" s="32">
        <f t="shared" si="522"/>
        <v>45662</v>
      </c>
      <c r="F11202" s="51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11646</v>
      </c>
      <c r="D11203" t="s">
        <v>11647</v>
      </c>
      <c r="E11203" s="32">
        <f t="shared" si="522"/>
        <v>45662</v>
      </c>
      <c r="F11203" s="51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11647</v>
      </c>
      <c r="D11204" t="s">
        <v>11648</v>
      </c>
      <c r="E11204" s="32">
        <f t="shared" ref="E11204:E11267" si="525">DATE(MID(C11204,2,4),MID(C11204,7,2),MID(C11204,10,2))</f>
        <v>45662</v>
      </c>
      <c r="F11204" s="51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11648</v>
      </c>
      <c r="D11205" t="s">
        <v>11649</v>
      </c>
      <c r="E11205" s="32">
        <f t="shared" si="525"/>
        <v>45662</v>
      </c>
      <c r="F11205" s="51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11649</v>
      </c>
      <c r="D11206" t="s">
        <v>11650</v>
      </c>
      <c r="E11206" s="32">
        <f t="shared" si="525"/>
        <v>45662</v>
      </c>
      <c r="F11206" s="51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11650</v>
      </c>
      <c r="D11207" t="s">
        <v>11651</v>
      </c>
      <c r="E11207" s="32">
        <f t="shared" si="525"/>
        <v>45662</v>
      </c>
      <c r="F11207" s="51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11651</v>
      </c>
      <c r="D11208" t="s">
        <v>11652</v>
      </c>
      <c r="E11208" s="32">
        <f t="shared" si="525"/>
        <v>45662</v>
      </c>
      <c r="F11208" s="51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11652</v>
      </c>
      <c r="D11209" t="s">
        <v>11653</v>
      </c>
      <c r="E11209" s="32">
        <f t="shared" si="525"/>
        <v>45662</v>
      </c>
      <c r="F11209" s="51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11653</v>
      </c>
      <c r="D11210" t="s">
        <v>11654</v>
      </c>
      <c r="E11210" s="32">
        <f t="shared" si="525"/>
        <v>45662</v>
      </c>
      <c r="F11210" s="51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11654</v>
      </c>
      <c r="D11211" t="s">
        <v>11655</v>
      </c>
      <c r="E11211" s="32">
        <f t="shared" si="525"/>
        <v>45662</v>
      </c>
      <c r="F11211" s="51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11655</v>
      </c>
      <c r="D11212" t="s">
        <v>11656</v>
      </c>
      <c r="E11212" s="32">
        <f t="shared" si="525"/>
        <v>45662</v>
      </c>
      <c r="F11212" s="51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11656</v>
      </c>
      <c r="D11213" t="s">
        <v>11657</v>
      </c>
      <c r="E11213" s="32">
        <f t="shared" si="525"/>
        <v>45662</v>
      </c>
      <c r="F11213" s="51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11657</v>
      </c>
      <c r="D11214" t="s">
        <v>11658</v>
      </c>
      <c r="E11214" s="32">
        <f t="shared" si="525"/>
        <v>45662</v>
      </c>
      <c r="F11214" s="51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11658</v>
      </c>
      <c r="D11215" t="s">
        <v>11659</v>
      </c>
      <c r="E11215" s="32">
        <f t="shared" si="525"/>
        <v>45662</v>
      </c>
      <c r="F11215" s="51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11659</v>
      </c>
      <c r="D11216" t="s">
        <v>11660</v>
      </c>
      <c r="E11216" s="32">
        <f t="shared" si="525"/>
        <v>45662</v>
      </c>
      <c r="F11216" s="51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11660</v>
      </c>
      <c r="D11217" t="s">
        <v>11661</v>
      </c>
      <c r="E11217" s="32">
        <f t="shared" si="525"/>
        <v>45662</v>
      </c>
      <c r="F11217" s="51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11661</v>
      </c>
      <c r="D11218" t="s">
        <v>11662</v>
      </c>
      <c r="E11218" s="32">
        <f t="shared" si="525"/>
        <v>45662</v>
      </c>
      <c r="F11218" s="51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11662</v>
      </c>
      <c r="D11219" t="s">
        <v>11663</v>
      </c>
      <c r="E11219" s="32">
        <f t="shared" si="525"/>
        <v>45662</v>
      </c>
      <c r="F11219" s="51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11663</v>
      </c>
      <c r="D11220" t="s">
        <v>11664</v>
      </c>
      <c r="E11220" s="32">
        <f t="shared" si="525"/>
        <v>45662</v>
      </c>
      <c r="F11220" s="51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11664</v>
      </c>
      <c r="D11221" t="s">
        <v>11665</v>
      </c>
      <c r="E11221" s="32">
        <f t="shared" si="525"/>
        <v>45662</v>
      </c>
      <c r="F11221" s="51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11665</v>
      </c>
      <c r="D11222" t="s">
        <v>11666</v>
      </c>
      <c r="E11222" s="32">
        <f t="shared" si="525"/>
        <v>45662</v>
      </c>
      <c r="F11222" s="51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11666</v>
      </c>
      <c r="D11223" t="s">
        <v>11667</v>
      </c>
      <c r="E11223" s="32">
        <f t="shared" si="525"/>
        <v>45662</v>
      </c>
      <c r="F11223" s="51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11667</v>
      </c>
      <c r="D11224" t="s">
        <v>11668</v>
      </c>
      <c r="E11224" s="32">
        <f t="shared" si="525"/>
        <v>45662</v>
      </c>
      <c r="F11224" s="51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11668</v>
      </c>
      <c r="D11225" t="s">
        <v>11669</v>
      </c>
      <c r="E11225" s="32">
        <f t="shared" si="525"/>
        <v>45662</v>
      </c>
      <c r="F11225" s="51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11669</v>
      </c>
      <c r="D11226" t="s">
        <v>11670</v>
      </c>
      <c r="E11226" s="32">
        <f t="shared" si="525"/>
        <v>45662</v>
      </c>
      <c r="F11226" s="51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11670</v>
      </c>
      <c r="D11227" t="s">
        <v>11671</v>
      </c>
      <c r="E11227" s="32">
        <f t="shared" si="525"/>
        <v>45662</v>
      </c>
      <c r="F11227" s="51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11671</v>
      </c>
      <c r="D11228" t="s">
        <v>11672</v>
      </c>
      <c r="E11228" s="32">
        <f t="shared" si="525"/>
        <v>45662</v>
      </c>
      <c r="F11228" s="51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11672</v>
      </c>
      <c r="D11229" t="s">
        <v>11673</v>
      </c>
      <c r="E11229" s="32">
        <f t="shared" si="525"/>
        <v>45662</v>
      </c>
      <c r="F11229" s="51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11673</v>
      </c>
      <c r="D11230" t="s">
        <v>11674</v>
      </c>
      <c r="E11230" s="32">
        <f t="shared" si="525"/>
        <v>45662</v>
      </c>
      <c r="F11230" s="51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11674</v>
      </c>
      <c r="D11231" t="s">
        <v>11675</v>
      </c>
      <c r="E11231" s="32">
        <f t="shared" si="525"/>
        <v>45662</v>
      </c>
      <c r="F11231" s="51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11675</v>
      </c>
      <c r="D11232" t="s">
        <v>11676</v>
      </c>
      <c r="E11232" s="32">
        <f t="shared" si="525"/>
        <v>45662</v>
      </c>
      <c r="F11232" s="51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11676</v>
      </c>
      <c r="D11233" t="s">
        <v>11677</v>
      </c>
      <c r="E11233" s="32">
        <f t="shared" si="525"/>
        <v>45662</v>
      </c>
      <c r="F11233" s="51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11677</v>
      </c>
      <c r="D11234" t="s">
        <v>11678</v>
      </c>
      <c r="E11234" s="32">
        <f t="shared" si="525"/>
        <v>45662</v>
      </c>
      <c r="F11234" s="51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11678</v>
      </c>
      <c r="D11235" t="s">
        <v>11679</v>
      </c>
      <c r="E11235" s="32">
        <f t="shared" si="525"/>
        <v>45662</v>
      </c>
      <c r="F11235" s="51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11679</v>
      </c>
      <c r="D11236" t="s">
        <v>11680</v>
      </c>
      <c r="E11236" s="32">
        <f t="shared" si="525"/>
        <v>45662</v>
      </c>
      <c r="F11236" s="51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11680</v>
      </c>
      <c r="D11237" t="s">
        <v>11681</v>
      </c>
      <c r="E11237" s="32">
        <f t="shared" si="525"/>
        <v>45662</v>
      </c>
      <c r="F11237" s="51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11681</v>
      </c>
      <c r="D11238" t="s">
        <v>11682</v>
      </c>
      <c r="E11238" s="32">
        <f t="shared" si="525"/>
        <v>45662</v>
      </c>
      <c r="F11238" s="51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11682</v>
      </c>
      <c r="D11239" t="s">
        <v>11683</v>
      </c>
      <c r="E11239" s="32">
        <f t="shared" si="525"/>
        <v>45662</v>
      </c>
      <c r="F11239" s="51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11683</v>
      </c>
      <c r="D11240" t="s">
        <v>11684</v>
      </c>
      <c r="E11240" s="32">
        <f t="shared" si="525"/>
        <v>45662</v>
      </c>
      <c r="F11240" s="51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11684</v>
      </c>
      <c r="D11241" t="s">
        <v>11685</v>
      </c>
      <c r="E11241" s="32">
        <f t="shared" si="525"/>
        <v>45662</v>
      </c>
      <c r="F11241" s="51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11685</v>
      </c>
      <c r="D11242" t="s">
        <v>11686</v>
      </c>
      <c r="E11242" s="32">
        <f t="shared" si="525"/>
        <v>45662</v>
      </c>
      <c r="F11242" s="51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11686</v>
      </c>
      <c r="D11243" t="s">
        <v>11687</v>
      </c>
      <c r="E11243" s="32">
        <f t="shared" si="525"/>
        <v>45662</v>
      </c>
      <c r="F11243" s="51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11687</v>
      </c>
      <c r="D11244" t="s">
        <v>11688</v>
      </c>
      <c r="E11244" s="32">
        <f t="shared" si="525"/>
        <v>45662</v>
      </c>
      <c r="F11244" s="51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11688</v>
      </c>
      <c r="D11245" t="s">
        <v>11689</v>
      </c>
      <c r="E11245" s="32">
        <f t="shared" si="525"/>
        <v>45662</v>
      </c>
      <c r="F11245" s="51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11689</v>
      </c>
      <c r="D11246" t="s">
        <v>11690</v>
      </c>
      <c r="E11246" s="32">
        <f t="shared" si="525"/>
        <v>45662</v>
      </c>
      <c r="F11246" s="51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11690</v>
      </c>
      <c r="D11247" t="s">
        <v>11691</v>
      </c>
      <c r="E11247" s="32">
        <f t="shared" si="525"/>
        <v>45662</v>
      </c>
      <c r="F11247" s="51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11691</v>
      </c>
      <c r="D11248" t="s">
        <v>11692</v>
      </c>
      <c r="E11248" s="32">
        <f t="shared" si="525"/>
        <v>45662</v>
      </c>
      <c r="F11248" s="51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11692</v>
      </c>
      <c r="D11249" t="s">
        <v>11693</v>
      </c>
      <c r="E11249" s="32">
        <f t="shared" si="525"/>
        <v>45662</v>
      </c>
      <c r="F11249" s="51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11693</v>
      </c>
      <c r="D11250" t="s">
        <v>11694</v>
      </c>
      <c r="E11250" s="32">
        <f t="shared" si="525"/>
        <v>45663</v>
      </c>
      <c r="F11250" s="51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11694</v>
      </c>
      <c r="D11251" t="s">
        <v>11695</v>
      </c>
      <c r="E11251" s="32">
        <f t="shared" si="525"/>
        <v>45663</v>
      </c>
      <c r="F11251" s="51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11695</v>
      </c>
      <c r="D11252" t="s">
        <v>11696</v>
      </c>
      <c r="E11252" s="32">
        <f t="shared" si="525"/>
        <v>45663</v>
      </c>
      <c r="F11252" s="51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11696</v>
      </c>
      <c r="D11253" t="s">
        <v>11697</v>
      </c>
      <c r="E11253" s="32">
        <f t="shared" si="525"/>
        <v>45663</v>
      </c>
      <c r="F11253" s="51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11697</v>
      </c>
      <c r="D11254" t="s">
        <v>11698</v>
      </c>
      <c r="E11254" s="32">
        <f t="shared" si="525"/>
        <v>45663</v>
      </c>
      <c r="F11254" s="51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11698</v>
      </c>
      <c r="D11255" t="s">
        <v>11699</v>
      </c>
      <c r="E11255" s="32">
        <f t="shared" si="525"/>
        <v>45663</v>
      </c>
      <c r="F11255" s="51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11699</v>
      </c>
      <c r="D11256" t="s">
        <v>11700</v>
      </c>
      <c r="E11256" s="32">
        <f t="shared" si="525"/>
        <v>45663</v>
      </c>
      <c r="F11256" s="51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11700</v>
      </c>
      <c r="D11257" t="s">
        <v>11701</v>
      </c>
      <c r="E11257" s="32">
        <f t="shared" si="525"/>
        <v>45663</v>
      </c>
      <c r="F11257" s="51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11701</v>
      </c>
      <c r="D11258" t="s">
        <v>11702</v>
      </c>
      <c r="E11258" s="32">
        <f t="shared" si="525"/>
        <v>45663</v>
      </c>
      <c r="F11258" s="51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11702</v>
      </c>
      <c r="D11259" t="s">
        <v>11703</v>
      </c>
      <c r="E11259" s="32">
        <f t="shared" si="525"/>
        <v>45663</v>
      </c>
      <c r="F11259" s="51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11703</v>
      </c>
      <c r="D11260" t="s">
        <v>11704</v>
      </c>
      <c r="E11260" s="32">
        <f t="shared" si="525"/>
        <v>45663</v>
      </c>
      <c r="F11260" s="51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11704</v>
      </c>
      <c r="D11261" t="s">
        <v>11705</v>
      </c>
      <c r="E11261" s="32">
        <f t="shared" si="525"/>
        <v>45663</v>
      </c>
      <c r="F11261" s="51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11705</v>
      </c>
      <c r="D11262" t="s">
        <v>11706</v>
      </c>
      <c r="E11262" s="32">
        <f t="shared" si="525"/>
        <v>45663</v>
      </c>
      <c r="F11262" s="51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11706</v>
      </c>
      <c r="D11263" t="s">
        <v>11707</v>
      </c>
      <c r="E11263" s="32">
        <f t="shared" si="525"/>
        <v>45663</v>
      </c>
      <c r="F11263" s="51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11707</v>
      </c>
      <c r="D11264" t="s">
        <v>11708</v>
      </c>
      <c r="E11264" s="32">
        <f t="shared" si="525"/>
        <v>45663</v>
      </c>
      <c r="F11264" s="51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11708</v>
      </c>
      <c r="D11265" t="s">
        <v>11709</v>
      </c>
      <c r="E11265" s="32">
        <f t="shared" si="525"/>
        <v>45663</v>
      </c>
      <c r="F11265" s="51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11709</v>
      </c>
      <c r="D11266" t="s">
        <v>11710</v>
      </c>
      <c r="E11266" s="32">
        <f t="shared" si="525"/>
        <v>45663</v>
      </c>
      <c r="F11266" s="51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11710</v>
      </c>
      <c r="D11267" t="s">
        <v>11711</v>
      </c>
      <c r="E11267" s="32">
        <f t="shared" si="525"/>
        <v>45663</v>
      </c>
      <c r="F11267" s="51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11711</v>
      </c>
      <c r="D11268" t="s">
        <v>11712</v>
      </c>
      <c r="E11268" s="32">
        <f t="shared" ref="E11268:E11331" si="528">DATE(MID(C11268,2,4),MID(C11268,7,2),MID(C11268,10,2))</f>
        <v>45663</v>
      </c>
      <c r="F11268" s="51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11712</v>
      </c>
      <c r="D11269" t="s">
        <v>11713</v>
      </c>
      <c r="E11269" s="32">
        <f t="shared" si="528"/>
        <v>45663</v>
      </c>
      <c r="F11269" s="51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11713</v>
      </c>
      <c r="D11270" t="s">
        <v>11714</v>
      </c>
      <c r="E11270" s="32">
        <f t="shared" si="528"/>
        <v>45663</v>
      </c>
      <c r="F11270" s="51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11714</v>
      </c>
      <c r="D11271" t="s">
        <v>11715</v>
      </c>
      <c r="E11271" s="32">
        <f t="shared" si="528"/>
        <v>45663</v>
      </c>
      <c r="F11271" s="51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11715</v>
      </c>
      <c r="D11272" t="s">
        <v>11716</v>
      </c>
      <c r="E11272" s="32">
        <f t="shared" si="528"/>
        <v>45663</v>
      </c>
      <c r="F11272" s="51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11716</v>
      </c>
      <c r="D11273" t="s">
        <v>11717</v>
      </c>
      <c r="E11273" s="32">
        <f t="shared" si="528"/>
        <v>45663</v>
      </c>
      <c r="F11273" s="51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11717</v>
      </c>
      <c r="D11274" t="s">
        <v>11718</v>
      </c>
      <c r="E11274" s="32">
        <f t="shared" si="528"/>
        <v>45663</v>
      </c>
      <c r="F11274" s="51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11718</v>
      </c>
      <c r="D11275" t="s">
        <v>11719</v>
      </c>
      <c r="E11275" s="32">
        <f t="shared" si="528"/>
        <v>45663</v>
      </c>
      <c r="F11275" s="51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11719</v>
      </c>
      <c r="D11276" t="s">
        <v>11720</v>
      </c>
      <c r="E11276" s="32">
        <f t="shared" si="528"/>
        <v>45663</v>
      </c>
      <c r="F11276" s="51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11720</v>
      </c>
      <c r="D11277" t="s">
        <v>11721</v>
      </c>
      <c r="E11277" s="32">
        <f t="shared" si="528"/>
        <v>45663</v>
      </c>
      <c r="F11277" s="51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11721</v>
      </c>
      <c r="D11278" t="s">
        <v>11722</v>
      </c>
      <c r="E11278" s="32">
        <f t="shared" si="528"/>
        <v>45663</v>
      </c>
      <c r="F11278" s="51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11722</v>
      </c>
      <c r="D11279" t="s">
        <v>11723</v>
      </c>
      <c r="E11279" s="32">
        <f t="shared" si="528"/>
        <v>45663</v>
      </c>
      <c r="F11279" s="51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11723</v>
      </c>
      <c r="D11280" t="s">
        <v>11724</v>
      </c>
      <c r="E11280" s="32">
        <f t="shared" si="528"/>
        <v>45663</v>
      </c>
      <c r="F11280" s="51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11724</v>
      </c>
      <c r="D11281" t="s">
        <v>11725</v>
      </c>
      <c r="E11281" s="32">
        <f t="shared" si="528"/>
        <v>45663</v>
      </c>
      <c r="F11281" s="51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11725</v>
      </c>
      <c r="D11282" t="s">
        <v>11726</v>
      </c>
      <c r="E11282" s="32">
        <f t="shared" si="528"/>
        <v>45663</v>
      </c>
      <c r="F11282" s="51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11726</v>
      </c>
      <c r="D11283" t="s">
        <v>11727</v>
      </c>
      <c r="E11283" s="32">
        <f t="shared" si="528"/>
        <v>45663</v>
      </c>
      <c r="F11283" s="51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11727</v>
      </c>
      <c r="D11284" t="s">
        <v>11728</v>
      </c>
      <c r="E11284" s="32">
        <f t="shared" si="528"/>
        <v>45663</v>
      </c>
      <c r="F11284" s="51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11728</v>
      </c>
      <c r="D11285" t="s">
        <v>11729</v>
      </c>
      <c r="E11285" s="32">
        <f t="shared" si="528"/>
        <v>45663</v>
      </c>
      <c r="F11285" s="51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11729</v>
      </c>
      <c r="D11286" t="s">
        <v>11730</v>
      </c>
      <c r="E11286" s="32">
        <f t="shared" si="528"/>
        <v>45663</v>
      </c>
      <c r="F11286" s="51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11730</v>
      </c>
      <c r="D11287" t="s">
        <v>11731</v>
      </c>
      <c r="E11287" s="32">
        <f t="shared" si="528"/>
        <v>45663</v>
      </c>
      <c r="F11287" s="51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11731</v>
      </c>
      <c r="D11288" t="s">
        <v>11732</v>
      </c>
      <c r="E11288" s="32">
        <f t="shared" si="528"/>
        <v>45663</v>
      </c>
      <c r="F11288" s="51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11732</v>
      </c>
      <c r="D11289" t="s">
        <v>11733</v>
      </c>
      <c r="E11289" s="32">
        <f t="shared" si="528"/>
        <v>45663</v>
      </c>
      <c r="F11289" s="51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11733</v>
      </c>
      <c r="D11290" t="s">
        <v>11734</v>
      </c>
      <c r="E11290" s="32">
        <f t="shared" si="528"/>
        <v>45663</v>
      </c>
      <c r="F11290" s="51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11734</v>
      </c>
      <c r="D11291" t="s">
        <v>11735</v>
      </c>
      <c r="E11291" s="32">
        <f t="shared" si="528"/>
        <v>45663</v>
      </c>
      <c r="F11291" s="51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11735</v>
      </c>
      <c r="D11292" t="s">
        <v>11736</v>
      </c>
      <c r="E11292" s="32">
        <f t="shared" si="528"/>
        <v>45663</v>
      </c>
      <c r="F11292" s="51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11737</v>
      </c>
      <c r="D11293" t="s">
        <v>11738</v>
      </c>
      <c r="E11293" s="32">
        <f t="shared" si="528"/>
        <v>45663</v>
      </c>
      <c r="F11293" s="51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11738</v>
      </c>
      <c r="D11294" t="s">
        <v>11739</v>
      </c>
      <c r="E11294" s="32">
        <f t="shared" si="528"/>
        <v>45663</v>
      </c>
      <c r="F11294" s="51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11739</v>
      </c>
      <c r="D11295" t="s">
        <v>11740</v>
      </c>
      <c r="E11295" s="32">
        <f t="shared" si="528"/>
        <v>45664</v>
      </c>
      <c r="F11295" s="51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11740</v>
      </c>
      <c r="D11296" t="s">
        <v>11741</v>
      </c>
      <c r="E11296" s="32">
        <f t="shared" si="528"/>
        <v>45664</v>
      </c>
      <c r="F11296" s="51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11741</v>
      </c>
      <c r="D11297" t="s">
        <v>11742</v>
      </c>
      <c r="E11297" s="32">
        <f t="shared" si="528"/>
        <v>45664</v>
      </c>
      <c r="F11297" s="51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11742</v>
      </c>
      <c r="D11298" t="s">
        <v>11743</v>
      </c>
      <c r="E11298" s="32">
        <f t="shared" si="528"/>
        <v>45664</v>
      </c>
      <c r="F11298" s="51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11743</v>
      </c>
      <c r="D11299" t="s">
        <v>11744</v>
      </c>
      <c r="E11299" s="32">
        <f t="shared" si="528"/>
        <v>45664</v>
      </c>
      <c r="F11299" s="51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11744</v>
      </c>
      <c r="D11300" t="s">
        <v>11745</v>
      </c>
      <c r="E11300" s="32">
        <f t="shared" si="528"/>
        <v>45664</v>
      </c>
      <c r="F11300" s="51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11745</v>
      </c>
      <c r="D11301" t="s">
        <v>11746</v>
      </c>
      <c r="E11301" s="32">
        <f t="shared" si="528"/>
        <v>45664</v>
      </c>
      <c r="F11301" s="51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11746</v>
      </c>
      <c r="D11302" t="s">
        <v>11747</v>
      </c>
      <c r="E11302" s="32">
        <f t="shared" si="528"/>
        <v>45664</v>
      </c>
      <c r="F11302" s="51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11747</v>
      </c>
      <c r="D11303" t="s">
        <v>11748</v>
      </c>
      <c r="E11303" s="32">
        <f t="shared" si="528"/>
        <v>45664</v>
      </c>
      <c r="F11303" s="51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11748</v>
      </c>
      <c r="D11304" t="s">
        <v>11749</v>
      </c>
      <c r="E11304" s="32">
        <f t="shared" si="528"/>
        <v>45664</v>
      </c>
      <c r="F11304" s="51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11749</v>
      </c>
      <c r="D11305" t="s">
        <v>11750</v>
      </c>
      <c r="E11305" s="32">
        <f t="shared" si="528"/>
        <v>45664</v>
      </c>
      <c r="F11305" s="51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11750</v>
      </c>
      <c r="D11306" t="s">
        <v>11751</v>
      </c>
      <c r="E11306" s="32">
        <f t="shared" si="528"/>
        <v>45664</v>
      </c>
      <c r="F11306" s="51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11751</v>
      </c>
      <c r="D11307" t="s">
        <v>11752</v>
      </c>
      <c r="E11307" s="32">
        <f t="shared" si="528"/>
        <v>45664</v>
      </c>
      <c r="F11307" s="51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11752</v>
      </c>
      <c r="D11308" t="s">
        <v>11753</v>
      </c>
      <c r="E11308" s="32">
        <f t="shared" si="528"/>
        <v>45664</v>
      </c>
      <c r="F11308" s="51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11753</v>
      </c>
      <c r="D11309" t="s">
        <v>11754</v>
      </c>
      <c r="E11309" s="32">
        <f t="shared" si="528"/>
        <v>45664</v>
      </c>
      <c r="F11309" s="51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11754</v>
      </c>
      <c r="D11310" t="s">
        <v>11755</v>
      </c>
      <c r="E11310" s="32">
        <f t="shared" si="528"/>
        <v>45664</v>
      </c>
      <c r="F11310" s="51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11755</v>
      </c>
      <c r="D11311" t="s">
        <v>11756</v>
      </c>
      <c r="E11311" s="32">
        <f t="shared" si="528"/>
        <v>45664</v>
      </c>
      <c r="F11311" s="51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11756</v>
      </c>
      <c r="D11312" t="s">
        <v>11757</v>
      </c>
      <c r="E11312" s="32">
        <f t="shared" si="528"/>
        <v>45664</v>
      </c>
      <c r="F11312" s="51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11757</v>
      </c>
      <c r="D11313" t="s">
        <v>11758</v>
      </c>
      <c r="E11313" s="32">
        <f t="shared" si="528"/>
        <v>45664</v>
      </c>
      <c r="F11313" s="51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11758</v>
      </c>
      <c r="D11314" t="s">
        <v>11759</v>
      </c>
      <c r="E11314" s="32">
        <f t="shared" si="528"/>
        <v>45664</v>
      </c>
      <c r="F11314" s="51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11759</v>
      </c>
      <c r="D11315" t="s">
        <v>11760</v>
      </c>
      <c r="E11315" s="32">
        <f t="shared" si="528"/>
        <v>45664</v>
      </c>
      <c r="F11315" s="51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11760</v>
      </c>
      <c r="D11316" t="s">
        <v>11761</v>
      </c>
      <c r="E11316" s="32">
        <f t="shared" si="528"/>
        <v>45664</v>
      </c>
      <c r="F11316" s="51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11761</v>
      </c>
      <c r="D11317" t="s">
        <v>11762</v>
      </c>
      <c r="E11317" s="32">
        <f t="shared" si="528"/>
        <v>45664</v>
      </c>
      <c r="F11317" s="51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11762</v>
      </c>
      <c r="D11318" t="s">
        <v>11763</v>
      </c>
      <c r="E11318" s="32">
        <f t="shared" si="528"/>
        <v>45664</v>
      </c>
      <c r="F11318" s="51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11763</v>
      </c>
      <c r="D11319" t="s">
        <v>11764</v>
      </c>
      <c r="E11319" s="32">
        <f t="shared" si="528"/>
        <v>45664</v>
      </c>
      <c r="F11319" s="51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11764</v>
      </c>
      <c r="D11320" t="s">
        <v>11765</v>
      </c>
      <c r="E11320" s="32">
        <f t="shared" si="528"/>
        <v>45664</v>
      </c>
      <c r="F11320" s="51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11765</v>
      </c>
      <c r="D11321" t="s">
        <v>11766</v>
      </c>
      <c r="E11321" s="32">
        <f t="shared" si="528"/>
        <v>45664</v>
      </c>
      <c r="F11321" s="51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11766</v>
      </c>
      <c r="D11322" t="s">
        <v>11767</v>
      </c>
      <c r="E11322" s="32">
        <f t="shared" si="528"/>
        <v>45664</v>
      </c>
      <c r="F11322" s="51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11767</v>
      </c>
      <c r="D11323" t="s">
        <v>11768</v>
      </c>
      <c r="E11323" s="32">
        <f t="shared" si="528"/>
        <v>45664</v>
      </c>
      <c r="F11323" s="51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11768</v>
      </c>
      <c r="D11324" t="s">
        <v>11769</v>
      </c>
      <c r="E11324" s="32">
        <f t="shared" si="528"/>
        <v>45664</v>
      </c>
      <c r="F11324" s="51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11769</v>
      </c>
      <c r="D11325" t="s">
        <v>11770</v>
      </c>
      <c r="E11325" s="32">
        <f t="shared" si="528"/>
        <v>45664</v>
      </c>
      <c r="F11325" s="51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11770</v>
      </c>
      <c r="D11326" t="s">
        <v>11771</v>
      </c>
      <c r="E11326" s="32">
        <f t="shared" si="528"/>
        <v>45664</v>
      </c>
      <c r="F11326" s="51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11771</v>
      </c>
      <c r="D11327" t="s">
        <v>11772</v>
      </c>
      <c r="E11327" s="32">
        <f t="shared" si="528"/>
        <v>45664</v>
      </c>
      <c r="F11327" s="51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11772</v>
      </c>
      <c r="D11328" t="s">
        <v>11773</v>
      </c>
      <c r="E11328" s="32">
        <f t="shared" si="528"/>
        <v>45664</v>
      </c>
      <c r="F11328" s="51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11773</v>
      </c>
      <c r="D11329" t="s">
        <v>11774</v>
      </c>
      <c r="E11329" s="32">
        <f t="shared" si="528"/>
        <v>45664</v>
      </c>
      <c r="F11329" s="51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11774</v>
      </c>
      <c r="D11330" t="s">
        <v>11775</v>
      </c>
      <c r="E11330" s="32">
        <f t="shared" si="528"/>
        <v>45664</v>
      </c>
      <c r="F11330" s="51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11775</v>
      </c>
      <c r="D11331" t="s">
        <v>11776</v>
      </c>
      <c r="E11331" s="32">
        <f t="shared" si="528"/>
        <v>45664</v>
      </c>
      <c r="F11331" s="51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11776</v>
      </c>
      <c r="D11332" t="s">
        <v>11777</v>
      </c>
      <c r="E11332" s="32">
        <f t="shared" ref="E11332:E11395" si="531">DATE(MID(C11332,2,4),MID(C11332,7,2),MID(C11332,10,2))</f>
        <v>45664</v>
      </c>
      <c r="F11332" s="51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11777</v>
      </c>
      <c r="D11333" t="s">
        <v>11778</v>
      </c>
      <c r="E11333" s="32">
        <f t="shared" si="531"/>
        <v>45664</v>
      </c>
      <c r="F11333" s="51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11778</v>
      </c>
      <c r="D11334" t="s">
        <v>11779</v>
      </c>
      <c r="E11334" s="32">
        <f t="shared" si="531"/>
        <v>45664</v>
      </c>
      <c r="F11334" s="51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11779</v>
      </c>
      <c r="D11335" t="s">
        <v>11780</v>
      </c>
      <c r="E11335" s="32">
        <f t="shared" si="531"/>
        <v>45664</v>
      </c>
      <c r="F11335" s="51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11780</v>
      </c>
      <c r="D11336" t="s">
        <v>11781</v>
      </c>
      <c r="E11336" s="32">
        <f t="shared" si="531"/>
        <v>45664</v>
      </c>
      <c r="F11336" s="51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11781</v>
      </c>
      <c r="D11337" t="s">
        <v>11782</v>
      </c>
      <c r="E11337" s="32">
        <f t="shared" si="531"/>
        <v>45664</v>
      </c>
      <c r="F11337" s="51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11782</v>
      </c>
      <c r="D11338" t="s">
        <v>11783</v>
      </c>
      <c r="E11338" s="32">
        <f t="shared" si="531"/>
        <v>45664</v>
      </c>
      <c r="F11338" s="51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11783</v>
      </c>
      <c r="D11339" t="s">
        <v>11784</v>
      </c>
      <c r="E11339" s="32">
        <f t="shared" si="531"/>
        <v>45664</v>
      </c>
      <c r="F11339" s="51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11784</v>
      </c>
      <c r="D11340" t="s">
        <v>11785</v>
      </c>
      <c r="E11340" s="32">
        <f t="shared" si="531"/>
        <v>45664</v>
      </c>
      <c r="F11340" s="51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11785</v>
      </c>
      <c r="D11341" t="s">
        <v>11786</v>
      </c>
      <c r="E11341" s="32">
        <f t="shared" si="531"/>
        <v>45664</v>
      </c>
      <c r="F11341" s="51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11786</v>
      </c>
      <c r="D11342" t="s">
        <v>11787</v>
      </c>
      <c r="E11342" s="32">
        <f t="shared" si="531"/>
        <v>45664</v>
      </c>
      <c r="F11342" s="51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11787</v>
      </c>
      <c r="D11343" t="s">
        <v>11788</v>
      </c>
      <c r="E11343" s="32">
        <f t="shared" si="531"/>
        <v>45665</v>
      </c>
      <c r="F11343" s="51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11788</v>
      </c>
      <c r="D11344" t="s">
        <v>11789</v>
      </c>
      <c r="E11344" s="32">
        <f t="shared" si="531"/>
        <v>45665</v>
      </c>
      <c r="F11344" s="51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11789</v>
      </c>
      <c r="D11345" t="s">
        <v>11790</v>
      </c>
      <c r="E11345" s="32">
        <f t="shared" si="531"/>
        <v>45665</v>
      </c>
      <c r="F11345" s="51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11790</v>
      </c>
      <c r="D11346" t="s">
        <v>11791</v>
      </c>
      <c r="E11346" s="32">
        <f t="shared" si="531"/>
        <v>45665</v>
      </c>
      <c r="F11346" s="51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11791</v>
      </c>
      <c r="D11347" t="s">
        <v>11792</v>
      </c>
      <c r="E11347" s="32">
        <f t="shared" si="531"/>
        <v>45665</v>
      </c>
      <c r="F11347" s="51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11792</v>
      </c>
      <c r="D11348" t="s">
        <v>11793</v>
      </c>
      <c r="E11348" s="32">
        <f t="shared" si="531"/>
        <v>45665</v>
      </c>
      <c r="F11348" s="51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11793</v>
      </c>
      <c r="D11349" t="s">
        <v>11794</v>
      </c>
      <c r="E11349" s="32">
        <f t="shared" si="531"/>
        <v>45665</v>
      </c>
      <c r="F11349" s="51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11794</v>
      </c>
      <c r="D11350" t="s">
        <v>11795</v>
      </c>
      <c r="E11350" s="32">
        <f t="shared" si="531"/>
        <v>45665</v>
      </c>
      <c r="F11350" s="51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11795</v>
      </c>
      <c r="D11351" t="s">
        <v>11796</v>
      </c>
      <c r="E11351" s="32">
        <f t="shared" si="531"/>
        <v>45665</v>
      </c>
      <c r="F11351" s="51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11796</v>
      </c>
      <c r="D11352" t="s">
        <v>11797</v>
      </c>
      <c r="E11352" s="32">
        <f t="shared" si="531"/>
        <v>45665</v>
      </c>
      <c r="F11352" s="51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11797</v>
      </c>
      <c r="D11353" t="s">
        <v>11798</v>
      </c>
      <c r="E11353" s="32">
        <f t="shared" si="531"/>
        <v>45665</v>
      </c>
      <c r="F11353" s="51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11798</v>
      </c>
      <c r="D11354" t="s">
        <v>11799</v>
      </c>
      <c r="E11354" s="32">
        <f t="shared" si="531"/>
        <v>45665</v>
      </c>
      <c r="F11354" s="51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11799</v>
      </c>
      <c r="D11355" t="s">
        <v>11800</v>
      </c>
      <c r="E11355" s="32">
        <f t="shared" si="531"/>
        <v>45665</v>
      </c>
      <c r="F11355" s="51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11800</v>
      </c>
      <c r="D11356" t="s">
        <v>11801</v>
      </c>
      <c r="E11356" s="32">
        <f t="shared" si="531"/>
        <v>45665</v>
      </c>
      <c r="F11356" s="51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11801</v>
      </c>
      <c r="D11357" t="s">
        <v>11802</v>
      </c>
      <c r="E11357" s="32">
        <f t="shared" si="531"/>
        <v>45665</v>
      </c>
      <c r="F11357" s="51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11802</v>
      </c>
      <c r="D11358" t="s">
        <v>11803</v>
      </c>
      <c r="E11358" s="32">
        <f t="shared" si="531"/>
        <v>45665</v>
      </c>
      <c r="F11358" s="51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11803</v>
      </c>
      <c r="D11359" t="s">
        <v>11804</v>
      </c>
      <c r="E11359" s="32">
        <f t="shared" si="531"/>
        <v>45665</v>
      </c>
      <c r="F11359" s="51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11804</v>
      </c>
      <c r="D11360" t="s">
        <v>11805</v>
      </c>
      <c r="E11360" s="32">
        <f t="shared" si="531"/>
        <v>45665</v>
      </c>
      <c r="F11360" s="51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11805</v>
      </c>
      <c r="D11361" t="s">
        <v>11806</v>
      </c>
      <c r="E11361" s="32">
        <f t="shared" si="531"/>
        <v>45665</v>
      </c>
      <c r="F11361" s="51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11806</v>
      </c>
      <c r="D11362" t="s">
        <v>11807</v>
      </c>
      <c r="E11362" s="32">
        <f t="shared" si="531"/>
        <v>45665</v>
      </c>
      <c r="F11362" s="51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11807</v>
      </c>
      <c r="D11363" t="s">
        <v>11808</v>
      </c>
      <c r="E11363" s="32">
        <f t="shared" si="531"/>
        <v>45665</v>
      </c>
      <c r="F11363" s="51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11808</v>
      </c>
      <c r="D11364" t="s">
        <v>11809</v>
      </c>
      <c r="E11364" s="32">
        <f t="shared" si="531"/>
        <v>45665</v>
      </c>
      <c r="F11364" s="51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11809</v>
      </c>
      <c r="D11365" t="s">
        <v>11810</v>
      </c>
      <c r="E11365" s="32">
        <f t="shared" si="531"/>
        <v>45665</v>
      </c>
      <c r="F11365" s="51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11810</v>
      </c>
      <c r="D11366" t="s">
        <v>11811</v>
      </c>
      <c r="E11366" s="32">
        <f t="shared" si="531"/>
        <v>45665</v>
      </c>
      <c r="F11366" s="51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11811</v>
      </c>
      <c r="D11367" t="s">
        <v>11812</v>
      </c>
      <c r="E11367" s="32">
        <f t="shared" si="531"/>
        <v>45665</v>
      </c>
      <c r="F11367" s="51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11812</v>
      </c>
      <c r="D11368" t="s">
        <v>11813</v>
      </c>
      <c r="E11368" s="32">
        <f t="shared" si="531"/>
        <v>45665</v>
      </c>
      <c r="F11368" s="51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11813</v>
      </c>
      <c r="D11369" t="s">
        <v>11814</v>
      </c>
      <c r="E11369" s="32">
        <f t="shared" si="531"/>
        <v>45665</v>
      </c>
      <c r="F11369" s="51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11814</v>
      </c>
      <c r="D11370" t="s">
        <v>11815</v>
      </c>
      <c r="E11370" s="32">
        <f t="shared" si="531"/>
        <v>45665</v>
      </c>
      <c r="F11370" s="51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11815</v>
      </c>
      <c r="D11371" t="s">
        <v>11816</v>
      </c>
      <c r="E11371" s="32">
        <f t="shared" si="531"/>
        <v>45665</v>
      </c>
      <c r="F11371" s="51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11816</v>
      </c>
      <c r="D11372" t="s">
        <v>11817</v>
      </c>
      <c r="E11372" s="32">
        <f t="shared" si="531"/>
        <v>45665</v>
      </c>
      <c r="F11372" s="51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11817</v>
      </c>
      <c r="D11373" t="s">
        <v>11818</v>
      </c>
      <c r="E11373" s="32">
        <f t="shared" si="531"/>
        <v>45665</v>
      </c>
      <c r="F11373" s="51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11818</v>
      </c>
      <c r="D11374" t="s">
        <v>11819</v>
      </c>
      <c r="E11374" s="32">
        <f t="shared" si="531"/>
        <v>45665</v>
      </c>
      <c r="F11374" s="51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11819</v>
      </c>
      <c r="D11375" t="s">
        <v>11820</v>
      </c>
      <c r="E11375" s="32">
        <f t="shared" si="531"/>
        <v>45665</v>
      </c>
      <c r="F11375" s="51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11820</v>
      </c>
      <c r="D11376" t="s">
        <v>11821</v>
      </c>
      <c r="E11376" s="32">
        <f t="shared" si="531"/>
        <v>45665</v>
      </c>
      <c r="F11376" s="51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11821</v>
      </c>
      <c r="D11377" t="s">
        <v>11822</v>
      </c>
      <c r="E11377" s="32">
        <f t="shared" si="531"/>
        <v>45665</v>
      </c>
      <c r="F11377" s="51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11822</v>
      </c>
      <c r="D11378" t="s">
        <v>11823</v>
      </c>
      <c r="E11378" s="32">
        <f t="shared" si="531"/>
        <v>45665</v>
      </c>
      <c r="F11378" s="51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11823</v>
      </c>
      <c r="D11379" t="s">
        <v>11824</v>
      </c>
      <c r="E11379" s="32">
        <f t="shared" si="531"/>
        <v>45665</v>
      </c>
      <c r="F11379" s="51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11824</v>
      </c>
      <c r="D11380" t="s">
        <v>11825</v>
      </c>
      <c r="E11380" s="32">
        <f t="shared" si="531"/>
        <v>45665</v>
      </c>
      <c r="F11380" s="51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11825</v>
      </c>
      <c r="D11381" t="s">
        <v>11826</v>
      </c>
      <c r="E11381" s="32">
        <f t="shared" si="531"/>
        <v>45665</v>
      </c>
      <c r="F11381" s="51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11826</v>
      </c>
      <c r="D11382" t="s">
        <v>11827</v>
      </c>
      <c r="E11382" s="32">
        <f t="shared" si="531"/>
        <v>45665</v>
      </c>
      <c r="F11382" s="51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11827</v>
      </c>
      <c r="D11383" t="s">
        <v>11828</v>
      </c>
      <c r="E11383" s="32">
        <f t="shared" si="531"/>
        <v>45665</v>
      </c>
      <c r="F11383" s="51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11828</v>
      </c>
      <c r="D11384" t="s">
        <v>11829</v>
      </c>
      <c r="E11384" s="32">
        <f t="shared" si="531"/>
        <v>45665</v>
      </c>
      <c r="F11384" s="51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11829</v>
      </c>
      <c r="D11385" t="s">
        <v>11830</v>
      </c>
      <c r="E11385" s="32">
        <f t="shared" si="531"/>
        <v>45665</v>
      </c>
      <c r="F11385" s="51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11830</v>
      </c>
      <c r="D11386" t="s">
        <v>11831</v>
      </c>
      <c r="E11386" s="32">
        <f t="shared" si="531"/>
        <v>45665</v>
      </c>
      <c r="F11386" s="51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11831</v>
      </c>
      <c r="D11387" t="s">
        <v>11832</v>
      </c>
      <c r="E11387" s="32">
        <f t="shared" si="531"/>
        <v>45665</v>
      </c>
      <c r="F11387" s="51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11832</v>
      </c>
      <c r="D11388" t="s">
        <v>11833</v>
      </c>
      <c r="E11388" s="32">
        <f t="shared" si="531"/>
        <v>45665</v>
      </c>
      <c r="F11388" s="51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11833</v>
      </c>
      <c r="D11389" t="s">
        <v>11834</v>
      </c>
      <c r="E11389" s="32">
        <f t="shared" si="531"/>
        <v>45665</v>
      </c>
      <c r="F11389" s="51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11834</v>
      </c>
      <c r="D11390" t="s">
        <v>11835</v>
      </c>
      <c r="E11390" s="32">
        <f t="shared" si="531"/>
        <v>45665</v>
      </c>
      <c r="F11390" s="51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11835</v>
      </c>
      <c r="D11391" t="s">
        <v>11836</v>
      </c>
      <c r="E11391" s="32">
        <f t="shared" si="531"/>
        <v>45666</v>
      </c>
      <c r="F11391" s="51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11836</v>
      </c>
      <c r="D11392" t="s">
        <v>11837</v>
      </c>
      <c r="E11392" s="32">
        <f t="shared" si="531"/>
        <v>45666</v>
      </c>
      <c r="F11392" s="51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11837</v>
      </c>
      <c r="D11393" t="s">
        <v>11838</v>
      </c>
      <c r="E11393" s="32">
        <f t="shared" si="531"/>
        <v>45666</v>
      </c>
      <c r="F11393" s="51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11838</v>
      </c>
      <c r="D11394" t="s">
        <v>11839</v>
      </c>
      <c r="E11394" s="32">
        <f t="shared" si="531"/>
        <v>45666</v>
      </c>
      <c r="F11394" s="51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11839</v>
      </c>
      <c r="D11395" t="s">
        <v>11840</v>
      </c>
      <c r="E11395" s="32">
        <f t="shared" si="531"/>
        <v>45666</v>
      </c>
      <c r="F11395" s="51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11840</v>
      </c>
      <c r="D11396" t="s">
        <v>11841</v>
      </c>
      <c r="E11396" s="32">
        <f t="shared" ref="E11396:E11459" si="534">DATE(MID(C11396,2,4),MID(C11396,7,2),MID(C11396,10,2))</f>
        <v>45666</v>
      </c>
      <c r="F11396" s="51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11841</v>
      </c>
      <c r="D11397" t="s">
        <v>11842</v>
      </c>
      <c r="E11397" s="32">
        <f t="shared" si="534"/>
        <v>45666</v>
      </c>
      <c r="F11397" s="51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11842</v>
      </c>
      <c r="D11398" t="s">
        <v>11843</v>
      </c>
      <c r="E11398" s="32">
        <f t="shared" si="534"/>
        <v>45666</v>
      </c>
      <c r="F11398" s="51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11843</v>
      </c>
      <c r="D11399" t="s">
        <v>11844</v>
      </c>
      <c r="E11399" s="32">
        <f t="shared" si="534"/>
        <v>45666</v>
      </c>
      <c r="F11399" s="51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11844</v>
      </c>
      <c r="D11400" t="s">
        <v>11845</v>
      </c>
      <c r="E11400" s="32">
        <f t="shared" si="534"/>
        <v>45666</v>
      </c>
      <c r="F11400" s="51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11845</v>
      </c>
      <c r="D11401" t="s">
        <v>11846</v>
      </c>
      <c r="E11401" s="32">
        <f t="shared" si="534"/>
        <v>45666</v>
      </c>
      <c r="F11401" s="51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11846</v>
      </c>
      <c r="D11402" t="s">
        <v>11847</v>
      </c>
      <c r="E11402" s="32">
        <f t="shared" si="534"/>
        <v>45666</v>
      </c>
      <c r="F11402" s="51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11847</v>
      </c>
      <c r="D11403" t="s">
        <v>11848</v>
      </c>
      <c r="E11403" s="32">
        <f t="shared" si="534"/>
        <v>45666</v>
      </c>
      <c r="F11403" s="51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11848</v>
      </c>
      <c r="D11404" t="s">
        <v>11849</v>
      </c>
      <c r="E11404" s="32">
        <f t="shared" si="534"/>
        <v>45666</v>
      </c>
      <c r="F11404" s="51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11849</v>
      </c>
      <c r="D11405" t="s">
        <v>11850</v>
      </c>
      <c r="E11405" s="32">
        <f t="shared" si="534"/>
        <v>45666</v>
      </c>
      <c r="F11405" s="51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11850</v>
      </c>
      <c r="D11406" t="s">
        <v>11851</v>
      </c>
      <c r="E11406" s="32">
        <f t="shared" si="534"/>
        <v>45666</v>
      </c>
      <c r="F11406" s="51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11851</v>
      </c>
      <c r="D11407" t="s">
        <v>11852</v>
      </c>
      <c r="E11407" s="32">
        <f t="shared" si="534"/>
        <v>45666</v>
      </c>
      <c r="F11407" s="51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11852</v>
      </c>
      <c r="D11408" t="s">
        <v>11853</v>
      </c>
      <c r="E11408" s="32">
        <f t="shared" si="534"/>
        <v>45666</v>
      </c>
      <c r="F11408" s="51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11853</v>
      </c>
      <c r="D11409" t="s">
        <v>11854</v>
      </c>
      <c r="E11409" s="32">
        <f t="shared" si="534"/>
        <v>45666</v>
      </c>
      <c r="F11409" s="51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11854</v>
      </c>
      <c r="D11410" t="s">
        <v>11855</v>
      </c>
      <c r="E11410" s="32">
        <f t="shared" si="534"/>
        <v>45666</v>
      </c>
      <c r="F11410" s="51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11855</v>
      </c>
      <c r="D11411" t="s">
        <v>11856</v>
      </c>
      <c r="E11411" s="32">
        <f t="shared" si="534"/>
        <v>45666</v>
      </c>
      <c r="F11411" s="51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11856</v>
      </c>
      <c r="D11412" t="s">
        <v>11857</v>
      </c>
      <c r="E11412" s="32">
        <f t="shared" si="534"/>
        <v>45666</v>
      </c>
      <c r="F11412" s="51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11857</v>
      </c>
      <c r="D11413" t="s">
        <v>11858</v>
      </c>
      <c r="E11413" s="32">
        <f t="shared" si="534"/>
        <v>45666</v>
      </c>
      <c r="F11413" s="51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11858</v>
      </c>
      <c r="D11414" t="s">
        <v>11859</v>
      </c>
      <c r="E11414" s="32">
        <f t="shared" si="534"/>
        <v>45666</v>
      </c>
      <c r="F11414" s="51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11859</v>
      </c>
      <c r="D11415" t="s">
        <v>11860</v>
      </c>
      <c r="E11415" s="32">
        <f t="shared" si="534"/>
        <v>45666</v>
      </c>
      <c r="F11415" s="51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11860</v>
      </c>
      <c r="D11416" t="s">
        <v>11861</v>
      </c>
      <c r="E11416" s="32">
        <f t="shared" si="534"/>
        <v>45666</v>
      </c>
      <c r="F11416" s="51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11861</v>
      </c>
      <c r="D11417" t="s">
        <v>11862</v>
      </c>
      <c r="E11417" s="32">
        <f t="shared" si="534"/>
        <v>45666</v>
      </c>
      <c r="F11417" s="51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11862</v>
      </c>
      <c r="D11418" t="s">
        <v>11863</v>
      </c>
      <c r="E11418" s="32">
        <f t="shared" si="534"/>
        <v>45666</v>
      </c>
      <c r="F11418" s="51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11863</v>
      </c>
      <c r="D11419" t="s">
        <v>11864</v>
      </c>
      <c r="E11419" s="32">
        <f t="shared" si="534"/>
        <v>45666</v>
      </c>
      <c r="F11419" s="51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11864</v>
      </c>
      <c r="D11420" t="s">
        <v>11865</v>
      </c>
      <c r="E11420" s="32">
        <f t="shared" si="534"/>
        <v>45666</v>
      </c>
      <c r="F11420" s="51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11865</v>
      </c>
      <c r="D11421" t="s">
        <v>11866</v>
      </c>
      <c r="E11421" s="32">
        <f t="shared" si="534"/>
        <v>45666</v>
      </c>
      <c r="F11421" s="51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11866</v>
      </c>
      <c r="D11422" t="s">
        <v>11867</v>
      </c>
      <c r="E11422" s="32">
        <f t="shared" si="534"/>
        <v>45666</v>
      </c>
      <c r="F11422" s="51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11867</v>
      </c>
      <c r="D11423" t="s">
        <v>11868</v>
      </c>
      <c r="E11423" s="32">
        <f t="shared" si="534"/>
        <v>45666</v>
      </c>
      <c r="F11423" s="51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11868</v>
      </c>
      <c r="D11424" t="s">
        <v>11869</v>
      </c>
      <c r="E11424" s="32">
        <f t="shared" si="534"/>
        <v>45666</v>
      </c>
      <c r="F11424" s="51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11869</v>
      </c>
      <c r="D11425" t="s">
        <v>11870</v>
      </c>
      <c r="E11425" s="32">
        <f t="shared" si="534"/>
        <v>45666</v>
      </c>
      <c r="F11425" s="51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11870</v>
      </c>
      <c r="D11426" t="s">
        <v>11871</v>
      </c>
      <c r="E11426" s="32">
        <f t="shared" si="534"/>
        <v>45666</v>
      </c>
      <c r="F11426" s="51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11871</v>
      </c>
      <c r="D11427" t="s">
        <v>11872</v>
      </c>
      <c r="E11427" s="32">
        <f t="shared" si="534"/>
        <v>45666</v>
      </c>
      <c r="F11427" s="51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11872</v>
      </c>
      <c r="D11428" t="s">
        <v>11873</v>
      </c>
      <c r="E11428" s="32">
        <f t="shared" si="534"/>
        <v>45666</v>
      </c>
      <c r="F11428" s="51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11873</v>
      </c>
      <c r="D11429" t="s">
        <v>11874</v>
      </c>
      <c r="E11429" s="32">
        <f t="shared" si="534"/>
        <v>45666</v>
      </c>
      <c r="F11429" s="51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11874</v>
      </c>
      <c r="D11430" t="s">
        <v>11875</v>
      </c>
      <c r="E11430" s="32">
        <f t="shared" si="534"/>
        <v>45666</v>
      </c>
      <c r="F11430" s="51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11875</v>
      </c>
      <c r="D11431" t="s">
        <v>11876</v>
      </c>
      <c r="E11431" s="32">
        <f t="shared" si="534"/>
        <v>45666</v>
      </c>
      <c r="F11431" s="51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11876</v>
      </c>
      <c r="D11432" t="s">
        <v>11877</v>
      </c>
      <c r="E11432" s="32">
        <f t="shared" si="534"/>
        <v>45666</v>
      </c>
      <c r="F11432" s="51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11877</v>
      </c>
      <c r="D11433" t="s">
        <v>11878</v>
      </c>
      <c r="E11433" s="32">
        <f t="shared" si="534"/>
        <v>45666</v>
      </c>
      <c r="F11433" s="51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11878</v>
      </c>
      <c r="D11434" t="s">
        <v>11879</v>
      </c>
      <c r="E11434" s="32">
        <f t="shared" si="534"/>
        <v>45666</v>
      </c>
      <c r="F11434" s="51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11879</v>
      </c>
      <c r="D11435" t="s">
        <v>11880</v>
      </c>
      <c r="E11435" s="32">
        <f t="shared" si="534"/>
        <v>45666</v>
      </c>
      <c r="F11435" s="51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11880</v>
      </c>
      <c r="D11436" t="s">
        <v>11881</v>
      </c>
      <c r="E11436" s="32">
        <f t="shared" si="534"/>
        <v>45666</v>
      </c>
      <c r="F11436" s="51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11881</v>
      </c>
      <c r="D11437" t="s">
        <v>11882</v>
      </c>
      <c r="E11437" s="32">
        <f t="shared" si="534"/>
        <v>45666</v>
      </c>
      <c r="F11437" s="51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11882</v>
      </c>
      <c r="D11438" t="s">
        <v>11883</v>
      </c>
      <c r="E11438" s="32">
        <f t="shared" si="534"/>
        <v>45666</v>
      </c>
      <c r="F11438" s="51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11883</v>
      </c>
      <c r="D11439" t="s">
        <v>11884</v>
      </c>
      <c r="E11439" s="32">
        <f t="shared" si="534"/>
        <v>45667</v>
      </c>
      <c r="F11439" s="51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11884</v>
      </c>
      <c r="D11440" t="s">
        <v>11885</v>
      </c>
      <c r="E11440" s="32">
        <f t="shared" si="534"/>
        <v>45667</v>
      </c>
      <c r="F11440" s="51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11885</v>
      </c>
      <c r="D11441" t="s">
        <v>11886</v>
      </c>
      <c r="E11441" s="32">
        <f t="shared" si="534"/>
        <v>45667</v>
      </c>
      <c r="F11441" s="51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11886</v>
      </c>
      <c r="D11442" t="s">
        <v>11887</v>
      </c>
      <c r="E11442" s="32">
        <f t="shared" si="534"/>
        <v>45667</v>
      </c>
      <c r="F11442" s="51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11887</v>
      </c>
      <c r="D11443" t="s">
        <v>11888</v>
      </c>
      <c r="E11443" s="32">
        <f t="shared" si="534"/>
        <v>45667</v>
      </c>
      <c r="F11443" s="51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11888</v>
      </c>
      <c r="D11444" t="s">
        <v>11889</v>
      </c>
      <c r="E11444" s="32">
        <f t="shared" si="534"/>
        <v>45667</v>
      </c>
      <c r="F11444" s="51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11889</v>
      </c>
      <c r="D11445" t="s">
        <v>11890</v>
      </c>
      <c r="E11445" s="32">
        <f t="shared" si="534"/>
        <v>45667</v>
      </c>
      <c r="F11445" s="51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11890</v>
      </c>
      <c r="D11446" t="s">
        <v>11891</v>
      </c>
      <c r="E11446" s="32">
        <f t="shared" si="534"/>
        <v>45667</v>
      </c>
      <c r="F11446" s="51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11891</v>
      </c>
      <c r="D11447" t="s">
        <v>11892</v>
      </c>
      <c r="E11447" s="32">
        <f t="shared" si="534"/>
        <v>45667</v>
      </c>
      <c r="F11447" s="51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11892</v>
      </c>
      <c r="D11448" t="s">
        <v>11893</v>
      </c>
      <c r="E11448" s="32">
        <f t="shared" si="534"/>
        <v>45667</v>
      </c>
      <c r="F11448" s="51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11893</v>
      </c>
      <c r="D11449" t="s">
        <v>11894</v>
      </c>
      <c r="E11449" s="32">
        <f t="shared" si="534"/>
        <v>45667</v>
      </c>
      <c r="F11449" s="51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11894</v>
      </c>
      <c r="D11450" t="s">
        <v>11895</v>
      </c>
      <c r="E11450" s="32">
        <f t="shared" si="534"/>
        <v>45667</v>
      </c>
      <c r="F11450" s="51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11895</v>
      </c>
      <c r="D11451" t="s">
        <v>11896</v>
      </c>
      <c r="E11451" s="32">
        <f t="shared" si="534"/>
        <v>45667</v>
      </c>
      <c r="F11451" s="51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11896</v>
      </c>
      <c r="D11452" t="s">
        <v>11897</v>
      </c>
      <c r="E11452" s="32">
        <f t="shared" si="534"/>
        <v>45667</v>
      </c>
      <c r="F11452" s="51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11897</v>
      </c>
      <c r="D11453" t="s">
        <v>11898</v>
      </c>
      <c r="E11453" s="32">
        <f t="shared" si="534"/>
        <v>45667</v>
      </c>
      <c r="F11453" s="51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11898</v>
      </c>
      <c r="D11454" t="s">
        <v>11899</v>
      </c>
      <c r="E11454" s="32">
        <f t="shared" si="534"/>
        <v>45667</v>
      </c>
      <c r="F11454" s="51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11899</v>
      </c>
      <c r="D11455" t="s">
        <v>11900</v>
      </c>
      <c r="E11455" s="32">
        <f t="shared" si="534"/>
        <v>45667</v>
      </c>
      <c r="F11455" s="51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11900</v>
      </c>
      <c r="D11456" t="s">
        <v>11901</v>
      </c>
      <c r="E11456" s="32">
        <f t="shared" si="534"/>
        <v>45667</v>
      </c>
      <c r="F11456" s="51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11901</v>
      </c>
      <c r="D11457" t="s">
        <v>11902</v>
      </c>
      <c r="E11457" s="32">
        <f t="shared" si="534"/>
        <v>45667</v>
      </c>
      <c r="F11457" s="51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11902</v>
      </c>
      <c r="D11458" t="s">
        <v>11903</v>
      </c>
      <c r="E11458" s="32">
        <f t="shared" si="534"/>
        <v>45667</v>
      </c>
      <c r="F11458" s="51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11903</v>
      </c>
      <c r="D11459" t="s">
        <v>11904</v>
      </c>
      <c r="E11459" s="32">
        <f t="shared" si="534"/>
        <v>45667</v>
      </c>
      <c r="F11459" s="51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11904</v>
      </c>
      <c r="D11460" t="s">
        <v>11905</v>
      </c>
      <c r="E11460" s="32">
        <f t="shared" ref="E11460:E11523" si="537">DATE(MID(C11460,2,4),MID(C11460,7,2),MID(C11460,10,2))</f>
        <v>45667</v>
      </c>
      <c r="F11460" s="51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11905</v>
      </c>
      <c r="D11461" t="s">
        <v>11906</v>
      </c>
      <c r="E11461" s="32">
        <f t="shared" si="537"/>
        <v>45667</v>
      </c>
      <c r="F11461" s="51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11906</v>
      </c>
      <c r="D11462" t="s">
        <v>11907</v>
      </c>
      <c r="E11462" s="32">
        <f t="shared" si="537"/>
        <v>45667</v>
      </c>
      <c r="F11462" s="51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11907</v>
      </c>
      <c r="D11463" t="s">
        <v>11908</v>
      </c>
      <c r="E11463" s="32">
        <f t="shared" si="537"/>
        <v>45667</v>
      </c>
      <c r="F11463" s="51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11908</v>
      </c>
      <c r="D11464" t="s">
        <v>11909</v>
      </c>
      <c r="E11464" s="32">
        <f t="shared" si="537"/>
        <v>45667</v>
      </c>
      <c r="F11464" s="51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11909</v>
      </c>
      <c r="D11465" t="s">
        <v>11910</v>
      </c>
      <c r="E11465" s="32">
        <f t="shared" si="537"/>
        <v>45667</v>
      </c>
      <c r="F11465" s="51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11910</v>
      </c>
      <c r="D11466" t="s">
        <v>11911</v>
      </c>
      <c r="E11466" s="32">
        <f t="shared" si="537"/>
        <v>45667</v>
      </c>
      <c r="F11466" s="51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11911</v>
      </c>
      <c r="D11467" t="s">
        <v>11912</v>
      </c>
      <c r="E11467" s="32">
        <f t="shared" si="537"/>
        <v>45667</v>
      </c>
      <c r="F11467" s="51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11912</v>
      </c>
      <c r="D11468" t="s">
        <v>11913</v>
      </c>
      <c r="E11468" s="32">
        <f t="shared" si="537"/>
        <v>45667</v>
      </c>
      <c r="F11468" s="51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11913</v>
      </c>
      <c r="D11469" t="s">
        <v>11914</v>
      </c>
      <c r="E11469" s="32">
        <f t="shared" si="537"/>
        <v>45667</v>
      </c>
      <c r="F11469" s="51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11914</v>
      </c>
      <c r="D11470" t="s">
        <v>11915</v>
      </c>
      <c r="E11470" s="32">
        <f t="shared" si="537"/>
        <v>45667</v>
      </c>
      <c r="F11470" s="51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11915</v>
      </c>
      <c r="D11471" t="s">
        <v>11916</v>
      </c>
      <c r="E11471" s="32">
        <f t="shared" si="537"/>
        <v>45667</v>
      </c>
      <c r="F11471" s="51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11916</v>
      </c>
      <c r="D11472" t="s">
        <v>11917</v>
      </c>
      <c r="E11472" s="32">
        <f t="shared" si="537"/>
        <v>45667</v>
      </c>
      <c r="F11472" s="51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11917</v>
      </c>
      <c r="D11473" t="s">
        <v>11918</v>
      </c>
      <c r="E11473" s="32">
        <f t="shared" si="537"/>
        <v>45667</v>
      </c>
      <c r="F11473" s="51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11918</v>
      </c>
      <c r="D11474" t="s">
        <v>11919</v>
      </c>
      <c r="E11474" s="32">
        <f t="shared" si="537"/>
        <v>45667</v>
      </c>
      <c r="F11474" s="51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11919</v>
      </c>
      <c r="D11475" t="s">
        <v>11920</v>
      </c>
      <c r="E11475" s="32">
        <f t="shared" si="537"/>
        <v>45667</v>
      </c>
      <c r="F11475" s="51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11920</v>
      </c>
      <c r="D11476" t="s">
        <v>11921</v>
      </c>
      <c r="E11476" s="32">
        <f t="shared" si="537"/>
        <v>45667</v>
      </c>
      <c r="F11476" s="51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11921</v>
      </c>
      <c r="D11477" t="s">
        <v>11922</v>
      </c>
      <c r="E11477" s="32">
        <f t="shared" si="537"/>
        <v>45667</v>
      </c>
      <c r="F11477" s="51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11922</v>
      </c>
      <c r="D11478" t="s">
        <v>11923</v>
      </c>
      <c r="E11478" s="32">
        <f t="shared" si="537"/>
        <v>45667</v>
      </c>
      <c r="F11478" s="51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11923</v>
      </c>
      <c r="D11479" t="s">
        <v>11924</v>
      </c>
      <c r="E11479" s="32">
        <f t="shared" si="537"/>
        <v>45667</v>
      </c>
      <c r="F11479" s="51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11924</v>
      </c>
      <c r="D11480" t="s">
        <v>11925</v>
      </c>
      <c r="E11480" s="32">
        <f t="shared" si="537"/>
        <v>45667</v>
      </c>
      <c r="F11480" s="51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11925</v>
      </c>
      <c r="D11481" t="s">
        <v>11926</v>
      </c>
      <c r="E11481" s="32">
        <f t="shared" si="537"/>
        <v>45667</v>
      </c>
      <c r="F11481" s="51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11926</v>
      </c>
      <c r="D11482" t="s">
        <v>11927</v>
      </c>
      <c r="E11482" s="32">
        <f t="shared" si="537"/>
        <v>45667</v>
      </c>
      <c r="F11482" s="51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11927</v>
      </c>
      <c r="D11483" t="s">
        <v>11928</v>
      </c>
      <c r="E11483" s="32">
        <f t="shared" si="537"/>
        <v>45667</v>
      </c>
      <c r="F11483" s="51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11928</v>
      </c>
      <c r="D11484" t="s">
        <v>11929</v>
      </c>
      <c r="E11484" s="32">
        <f t="shared" si="537"/>
        <v>45667</v>
      </c>
      <c r="F11484" s="51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11929</v>
      </c>
      <c r="D11485" t="s">
        <v>11930</v>
      </c>
      <c r="E11485" s="32">
        <f t="shared" si="537"/>
        <v>45667</v>
      </c>
      <c r="F11485" s="51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11930</v>
      </c>
      <c r="D11486" t="s">
        <v>11931</v>
      </c>
      <c r="E11486" s="32">
        <f t="shared" si="537"/>
        <v>45667</v>
      </c>
      <c r="F11486" s="51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11931</v>
      </c>
      <c r="D11487" t="s">
        <v>11932</v>
      </c>
      <c r="E11487" s="32">
        <f t="shared" si="537"/>
        <v>45668</v>
      </c>
      <c r="F11487" s="51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11932</v>
      </c>
      <c r="D11488" t="s">
        <v>11933</v>
      </c>
      <c r="E11488" s="32">
        <f t="shared" si="537"/>
        <v>45668</v>
      </c>
      <c r="F11488" s="51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11933</v>
      </c>
      <c r="D11489" t="s">
        <v>11934</v>
      </c>
      <c r="E11489" s="32">
        <f t="shared" si="537"/>
        <v>45668</v>
      </c>
      <c r="F11489" s="51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11934</v>
      </c>
      <c r="D11490" t="s">
        <v>11935</v>
      </c>
      <c r="E11490" s="32">
        <f t="shared" si="537"/>
        <v>45668</v>
      </c>
      <c r="F11490" s="51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11935</v>
      </c>
      <c r="D11491" t="s">
        <v>11936</v>
      </c>
      <c r="E11491" s="32">
        <f t="shared" si="537"/>
        <v>45668</v>
      </c>
      <c r="F11491" s="51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11936</v>
      </c>
      <c r="D11492" t="s">
        <v>11937</v>
      </c>
      <c r="E11492" s="32">
        <f t="shared" si="537"/>
        <v>45668</v>
      </c>
      <c r="F11492" s="51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11937</v>
      </c>
      <c r="D11493" t="s">
        <v>11938</v>
      </c>
      <c r="E11493" s="32">
        <f t="shared" si="537"/>
        <v>45668</v>
      </c>
      <c r="F11493" s="51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11938</v>
      </c>
      <c r="D11494" t="s">
        <v>11939</v>
      </c>
      <c r="E11494" s="32">
        <f t="shared" si="537"/>
        <v>45668</v>
      </c>
      <c r="F11494" s="51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11939</v>
      </c>
      <c r="D11495" t="s">
        <v>11940</v>
      </c>
      <c r="E11495" s="32">
        <f t="shared" si="537"/>
        <v>45668</v>
      </c>
      <c r="F11495" s="51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11940</v>
      </c>
      <c r="D11496" t="s">
        <v>11941</v>
      </c>
      <c r="E11496" s="32">
        <f t="shared" si="537"/>
        <v>45668</v>
      </c>
      <c r="F11496" s="51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11941</v>
      </c>
      <c r="D11497" t="s">
        <v>11942</v>
      </c>
      <c r="E11497" s="32">
        <f t="shared" si="537"/>
        <v>45668</v>
      </c>
      <c r="F11497" s="51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11942</v>
      </c>
      <c r="D11498" t="s">
        <v>11943</v>
      </c>
      <c r="E11498" s="32">
        <f t="shared" si="537"/>
        <v>45668</v>
      </c>
      <c r="F11498" s="51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11943</v>
      </c>
      <c r="D11499" t="s">
        <v>11944</v>
      </c>
      <c r="E11499" s="32">
        <f t="shared" si="537"/>
        <v>45668</v>
      </c>
      <c r="F11499" s="51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11944</v>
      </c>
      <c r="D11500" t="s">
        <v>11945</v>
      </c>
      <c r="E11500" s="32">
        <f t="shared" si="537"/>
        <v>45668</v>
      </c>
      <c r="F11500" s="51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11945</v>
      </c>
      <c r="D11501" t="s">
        <v>11946</v>
      </c>
      <c r="E11501" s="32">
        <f t="shared" si="537"/>
        <v>45668</v>
      </c>
      <c r="F11501" s="51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11946</v>
      </c>
      <c r="D11502" t="s">
        <v>11947</v>
      </c>
      <c r="E11502" s="32">
        <f t="shared" si="537"/>
        <v>45668</v>
      </c>
      <c r="F11502" s="51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11947</v>
      </c>
      <c r="D11503" t="s">
        <v>11948</v>
      </c>
      <c r="E11503" s="32">
        <f t="shared" si="537"/>
        <v>45668</v>
      </c>
      <c r="F11503" s="51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11948</v>
      </c>
      <c r="D11504" t="s">
        <v>11949</v>
      </c>
      <c r="E11504" s="32">
        <f t="shared" si="537"/>
        <v>45668</v>
      </c>
      <c r="F11504" s="51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11949</v>
      </c>
      <c r="D11505" t="s">
        <v>11950</v>
      </c>
      <c r="E11505" s="32">
        <f t="shared" si="537"/>
        <v>45668</v>
      </c>
      <c r="F11505" s="51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11950</v>
      </c>
      <c r="D11506" t="s">
        <v>11951</v>
      </c>
      <c r="E11506" s="32">
        <f t="shared" si="537"/>
        <v>45668</v>
      </c>
      <c r="F11506" s="51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11951</v>
      </c>
      <c r="D11507" t="s">
        <v>11952</v>
      </c>
      <c r="E11507" s="32">
        <f t="shared" si="537"/>
        <v>45668</v>
      </c>
      <c r="F11507" s="51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11952</v>
      </c>
      <c r="D11508" t="s">
        <v>11953</v>
      </c>
      <c r="E11508" s="32">
        <f t="shared" si="537"/>
        <v>45668</v>
      </c>
      <c r="F11508" s="51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11953</v>
      </c>
      <c r="D11509" t="s">
        <v>11954</v>
      </c>
      <c r="E11509" s="32">
        <f t="shared" si="537"/>
        <v>45668</v>
      </c>
      <c r="F11509" s="51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11954</v>
      </c>
      <c r="D11510" t="s">
        <v>11955</v>
      </c>
      <c r="E11510" s="32">
        <f t="shared" si="537"/>
        <v>45668</v>
      </c>
      <c r="F11510" s="51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11955</v>
      </c>
      <c r="D11511" t="s">
        <v>11956</v>
      </c>
      <c r="E11511" s="32">
        <f t="shared" si="537"/>
        <v>45668</v>
      </c>
      <c r="F11511" s="51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11956</v>
      </c>
      <c r="D11512" t="s">
        <v>11957</v>
      </c>
      <c r="E11512" s="32">
        <f t="shared" si="537"/>
        <v>45668</v>
      </c>
      <c r="F11512" s="51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11957</v>
      </c>
      <c r="D11513" t="s">
        <v>11958</v>
      </c>
      <c r="E11513" s="32">
        <f t="shared" si="537"/>
        <v>45668</v>
      </c>
      <c r="F11513" s="51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11958</v>
      </c>
      <c r="D11514" t="s">
        <v>11959</v>
      </c>
      <c r="E11514" s="32">
        <f t="shared" si="537"/>
        <v>45668</v>
      </c>
      <c r="F11514" s="51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11959</v>
      </c>
      <c r="D11515" t="s">
        <v>11960</v>
      </c>
      <c r="E11515" s="32">
        <f t="shared" si="537"/>
        <v>45668</v>
      </c>
      <c r="F11515" s="51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11960</v>
      </c>
      <c r="D11516" t="s">
        <v>11961</v>
      </c>
      <c r="E11516" s="32">
        <f t="shared" si="537"/>
        <v>45668</v>
      </c>
      <c r="F11516" s="51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11961</v>
      </c>
      <c r="D11517" t="s">
        <v>11962</v>
      </c>
      <c r="E11517" s="32">
        <f t="shared" si="537"/>
        <v>45668</v>
      </c>
      <c r="F11517" s="51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11962</v>
      </c>
      <c r="D11518" t="s">
        <v>11963</v>
      </c>
      <c r="E11518" s="32">
        <f t="shared" si="537"/>
        <v>45668</v>
      </c>
      <c r="F11518" s="51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11963</v>
      </c>
      <c r="D11519" t="s">
        <v>11964</v>
      </c>
      <c r="E11519" s="32">
        <f t="shared" si="537"/>
        <v>45668</v>
      </c>
      <c r="F11519" s="51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11964</v>
      </c>
      <c r="D11520" t="s">
        <v>11965</v>
      </c>
      <c r="E11520" s="32">
        <f t="shared" si="537"/>
        <v>45668</v>
      </c>
      <c r="F11520" s="51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11965</v>
      </c>
      <c r="D11521" t="s">
        <v>11966</v>
      </c>
      <c r="E11521" s="32">
        <f t="shared" si="537"/>
        <v>45668</v>
      </c>
      <c r="F11521" s="51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11966</v>
      </c>
      <c r="D11522" t="s">
        <v>11967</v>
      </c>
      <c r="E11522" s="32">
        <f t="shared" si="537"/>
        <v>45668</v>
      </c>
      <c r="F11522" s="51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11967</v>
      </c>
      <c r="D11523" t="s">
        <v>11968</v>
      </c>
      <c r="E11523" s="32">
        <f t="shared" si="537"/>
        <v>45668</v>
      </c>
      <c r="F11523" s="51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11968</v>
      </c>
      <c r="D11524" t="s">
        <v>11969</v>
      </c>
      <c r="E11524" s="32">
        <f t="shared" ref="E11524:E11587" si="540">DATE(MID(C11524,2,4),MID(C11524,7,2),MID(C11524,10,2))</f>
        <v>45668</v>
      </c>
      <c r="F11524" s="51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11969</v>
      </c>
      <c r="D11525" t="s">
        <v>11970</v>
      </c>
      <c r="E11525" s="32">
        <f t="shared" si="540"/>
        <v>45668</v>
      </c>
      <c r="F11525" s="51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11970</v>
      </c>
      <c r="D11526" t="s">
        <v>11971</v>
      </c>
      <c r="E11526" s="32">
        <f t="shared" si="540"/>
        <v>45668</v>
      </c>
      <c r="F11526" s="51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11971</v>
      </c>
      <c r="D11527" t="s">
        <v>11972</v>
      </c>
      <c r="E11527" s="32">
        <f t="shared" si="540"/>
        <v>45668</v>
      </c>
      <c r="F11527" s="51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11972</v>
      </c>
      <c r="D11528" t="s">
        <v>11973</v>
      </c>
      <c r="E11528" s="32">
        <f t="shared" si="540"/>
        <v>45668</v>
      </c>
      <c r="F11528" s="51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11973</v>
      </c>
      <c r="D11529" t="s">
        <v>11974</v>
      </c>
      <c r="E11529" s="32">
        <f t="shared" si="540"/>
        <v>45668</v>
      </c>
      <c r="F11529" s="51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11974</v>
      </c>
      <c r="D11530" t="s">
        <v>11975</v>
      </c>
      <c r="E11530" s="32">
        <f t="shared" si="540"/>
        <v>45668</v>
      </c>
      <c r="F11530" s="51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11975</v>
      </c>
      <c r="D11531" t="s">
        <v>11976</v>
      </c>
      <c r="E11531" s="32">
        <f t="shared" si="540"/>
        <v>45668</v>
      </c>
      <c r="F11531" s="51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11976</v>
      </c>
      <c r="D11532" t="s">
        <v>11977</v>
      </c>
      <c r="E11532" s="32">
        <f t="shared" si="540"/>
        <v>45668</v>
      </c>
      <c r="F11532" s="51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11977</v>
      </c>
      <c r="D11533" t="s">
        <v>11978</v>
      </c>
      <c r="E11533" s="32">
        <f t="shared" si="540"/>
        <v>45668</v>
      </c>
      <c r="F11533" s="51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11978</v>
      </c>
      <c r="D11534" t="s">
        <v>11979</v>
      </c>
      <c r="E11534" s="32">
        <f t="shared" si="540"/>
        <v>45668</v>
      </c>
      <c r="F11534" s="51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11979</v>
      </c>
      <c r="D11535" t="s">
        <v>11980</v>
      </c>
      <c r="E11535" s="32">
        <f t="shared" si="540"/>
        <v>45669</v>
      </c>
      <c r="F11535" s="51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11980</v>
      </c>
      <c r="D11536" t="s">
        <v>11981</v>
      </c>
      <c r="E11536" s="32">
        <f t="shared" si="540"/>
        <v>45669</v>
      </c>
      <c r="F11536" s="51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11981</v>
      </c>
      <c r="D11537" t="s">
        <v>11982</v>
      </c>
      <c r="E11537" s="32">
        <f t="shared" si="540"/>
        <v>45669</v>
      </c>
      <c r="F11537" s="51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11982</v>
      </c>
      <c r="D11538" t="s">
        <v>11983</v>
      </c>
      <c r="E11538" s="32">
        <f t="shared" si="540"/>
        <v>45669</v>
      </c>
      <c r="F11538" s="51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11983</v>
      </c>
      <c r="D11539" t="s">
        <v>11984</v>
      </c>
      <c r="E11539" s="32">
        <f t="shared" si="540"/>
        <v>45669</v>
      </c>
      <c r="F11539" s="51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11984</v>
      </c>
      <c r="D11540" t="s">
        <v>11985</v>
      </c>
      <c r="E11540" s="32">
        <f t="shared" si="540"/>
        <v>45669</v>
      </c>
      <c r="F11540" s="51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11985</v>
      </c>
      <c r="D11541" t="s">
        <v>11986</v>
      </c>
      <c r="E11541" s="32">
        <f t="shared" si="540"/>
        <v>45669</v>
      </c>
      <c r="F11541" s="51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11986</v>
      </c>
      <c r="D11542" t="s">
        <v>11987</v>
      </c>
      <c r="E11542" s="32">
        <f t="shared" si="540"/>
        <v>45669</v>
      </c>
      <c r="F11542" s="51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11987</v>
      </c>
      <c r="D11543" t="s">
        <v>11988</v>
      </c>
      <c r="E11543" s="32">
        <f t="shared" si="540"/>
        <v>45669</v>
      </c>
      <c r="F11543" s="51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11988</v>
      </c>
      <c r="D11544" t="s">
        <v>11989</v>
      </c>
      <c r="E11544" s="32">
        <f t="shared" si="540"/>
        <v>45669</v>
      </c>
      <c r="F11544" s="51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11989</v>
      </c>
      <c r="D11545" t="s">
        <v>11990</v>
      </c>
      <c r="E11545" s="32">
        <f t="shared" si="540"/>
        <v>45669</v>
      </c>
      <c r="F11545" s="51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11990</v>
      </c>
      <c r="D11546" t="s">
        <v>11991</v>
      </c>
      <c r="E11546" s="32">
        <f t="shared" si="540"/>
        <v>45669</v>
      </c>
      <c r="F11546" s="51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11991</v>
      </c>
      <c r="D11547" t="s">
        <v>11992</v>
      </c>
      <c r="E11547" s="32">
        <f t="shared" si="540"/>
        <v>45669</v>
      </c>
      <c r="F11547" s="51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11992</v>
      </c>
      <c r="D11548" t="s">
        <v>11993</v>
      </c>
      <c r="E11548" s="32">
        <f t="shared" si="540"/>
        <v>45669</v>
      </c>
      <c r="F11548" s="51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11993</v>
      </c>
      <c r="D11549" t="s">
        <v>11994</v>
      </c>
      <c r="E11549" s="32">
        <f t="shared" si="540"/>
        <v>45669</v>
      </c>
      <c r="F11549" s="51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11994</v>
      </c>
      <c r="D11550" t="s">
        <v>11995</v>
      </c>
      <c r="E11550" s="32">
        <f t="shared" si="540"/>
        <v>45669</v>
      </c>
      <c r="F11550" s="51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11995</v>
      </c>
      <c r="D11551" t="s">
        <v>11996</v>
      </c>
      <c r="E11551" s="32">
        <f t="shared" si="540"/>
        <v>45669</v>
      </c>
      <c r="F11551" s="51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11996</v>
      </c>
      <c r="D11552" t="s">
        <v>11997</v>
      </c>
      <c r="E11552" s="32">
        <f t="shared" si="540"/>
        <v>45669</v>
      </c>
      <c r="F11552" s="51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11997</v>
      </c>
      <c r="D11553" t="s">
        <v>11998</v>
      </c>
      <c r="E11553" s="32">
        <f t="shared" si="540"/>
        <v>45669</v>
      </c>
      <c r="F11553" s="51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11998</v>
      </c>
      <c r="D11554" t="s">
        <v>11999</v>
      </c>
      <c r="E11554" s="32">
        <f t="shared" si="540"/>
        <v>45669</v>
      </c>
      <c r="F11554" s="51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11999</v>
      </c>
      <c r="D11555" t="s">
        <v>12000</v>
      </c>
      <c r="E11555" s="32">
        <f t="shared" si="540"/>
        <v>45669</v>
      </c>
      <c r="F11555" s="51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12000</v>
      </c>
      <c r="D11556" t="s">
        <v>12001</v>
      </c>
      <c r="E11556" s="32">
        <f t="shared" si="540"/>
        <v>45669</v>
      </c>
      <c r="F11556" s="51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12001</v>
      </c>
      <c r="D11557" t="s">
        <v>12002</v>
      </c>
      <c r="E11557" s="32">
        <f t="shared" si="540"/>
        <v>45669</v>
      </c>
      <c r="F11557" s="51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12002</v>
      </c>
      <c r="D11558" t="s">
        <v>12003</v>
      </c>
      <c r="E11558" s="32">
        <f t="shared" si="540"/>
        <v>45669</v>
      </c>
      <c r="F11558" s="51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12003</v>
      </c>
      <c r="D11559" t="s">
        <v>12004</v>
      </c>
      <c r="E11559" s="32">
        <f t="shared" si="540"/>
        <v>45669</v>
      </c>
      <c r="F11559" s="51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12004</v>
      </c>
      <c r="D11560" t="s">
        <v>12005</v>
      </c>
      <c r="E11560" s="32">
        <f t="shared" si="540"/>
        <v>45669</v>
      </c>
      <c r="F11560" s="51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12005</v>
      </c>
      <c r="D11561" t="s">
        <v>12006</v>
      </c>
      <c r="E11561" s="32">
        <f t="shared" si="540"/>
        <v>45669</v>
      </c>
      <c r="F11561" s="51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12006</v>
      </c>
      <c r="D11562" t="s">
        <v>12007</v>
      </c>
      <c r="E11562" s="32">
        <f t="shared" si="540"/>
        <v>45669</v>
      </c>
      <c r="F11562" s="51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12007</v>
      </c>
      <c r="D11563" t="s">
        <v>12008</v>
      </c>
      <c r="E11563" s="32">
        <f t="shared" si="540"/>
        <v>45669</v>
      </c>
      <c r="F11563" s="51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12008</v>
      </c>
      <c r="D11564" t="s">
        <v>12009</v>
      </c>
      <c r="E11564" s="32">
        <f t="shared" si="540"/>
        <v>45669</v>
      </c>
      <c r="F11564" s="51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12009</v>
      </c>
      <c r="D11565" t="s">
        <v>12010</v>
      </c>
      <c r="E11565" s="32">
        <f t="shared" si="540"/>
        <v>45669</v>
      </c>
      <c r="F11565" s="51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12010</v>
      </c>
      <c r="D11566" t="s">
        <v>12011</v>
      </c>
      <c r="E11566" s="32">
        <f t="shared" si="540"/>
        <v>45669</v>
      </c>
      <c r="F11566" s="51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12011</v>
      </c>
      <c r="D11567" t="s">
        <v>12012</v>
      </c>
      <c r="E11567" s="32">
        <f t="shared" si="540"/>
        <v>45669</v>
      </c>
      <c r="F11567" s="51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12012</v>
      </c>
      <c r="D11568" t="s">
        <v>12013</v>
      </c>
      <c r="E11568" s="32">
        <f t="shared" si="540"/>
        <v>45669</v>
      </c>
      <c r="F11568" s="51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12013</v>
      </c>
      <c r="D11569" t="s">
        <v>12014</v>
      </c>
      <c r="E11569" s="32">
        <f t="shared" si="540"/>
        <v>45669</v>
      </c>
      <c r="F11569" s="51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12014</v>
      </c>
      <c r="D11570" t="s">
        <v>12015</v>
      </c>
      <c r="E11570" s="32">
        <f t="shared" si="540"/>
        <v>45669</v>
      </c>
      <c r="F11570" s="51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12015</v>
      </c>
      <c r="D11571" t="s">
        <v>12016</v>
      </c>
      <c r="E11571" s="32">
        <f t="shared" si="540"/>
        <v>45669</v>
      </c>
      <c r="F11571" s="51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12016</v>
      </c>
      <c r="D11572" t="s">
        <v>12017</v>
      </c>
      <c r="E11572" s="32">
        <f t="shared" si="540"/>
        <v>45669</v>
      </c>
      <c r="F11572" s="51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12017</v>
      </c>
      <c r="D11573" t="s">
        <v>12018</v>
      </c>
      <c r="E11573" s="32">
        <f t="shared" si="540"/>
        <v>45669</v>
      </c>
      <c r="F11573" s="51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12018</v>
      </c>
      <c r="D11574" t="s">
        <v>12019</v>
      </c>
      <c r="E11574" s="32">
        <f t="shared" si="540"/>
        <v>45669</v>
      </c>
      <c r="F11574" s="51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12019</v>
      </c>
      <c r="D11575" t="s">
        <v>12020</v>
      </c>
      <c r="E11575" s="32">
        <f t="shared" si="540"/>
        <v>45669</v>
      </c>
      <c r="F11575" s="51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12021</v>
      </c>
      <c r="D11576" t="s">
        <v>12022</v>
      </c>
      <c r="E11576" s="32">
        <f t="shared" si="540"/>
        <v>45669</v>
      </c>
      <c r="F11576" s="51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12022</v>
      </c>
      <c r="D11577" t="s">
        <v>12023</v>
      </c>
      <c r="E11577" s="32">
        <f t="shared" si="540"/>
        <v>45669</v>
      </c>
      <c r="F11577" s="51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12023</v>
      </c>
      <c r="D11578" t="s">
        <v>12024</v>
      </c>
      <c r="E11578" s="32">
        <f t="shared" si="540"/>
        <v>45669</v>
      </c>
      <c r="F11578" s="51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12024</v>
      </c>
      <c r="D11579" t="s">
        <v>12025</v>
      </c>
      <c r="E11579" s="32">
        <f t="shared" si="540"/>
        <v>45669</v>
      </c>
      <c r="F11579" s="51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12025</v>
      </c>
      <c r="D11580" t="s">
        <v>12026</v>
      </c>
      <c r="E11580" s="32">
        <f t="shared" si="540"/>
        <v>45669</v>
      </c>
      <c r="F11580" s="51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12026</v>
      </c>
      <c r="D11581" t="s">
        <v>12027</v>
      </c>
      <c r="E11581" s="32">
        <f t="shared" si="540"/>
        <v>45670</v>
      </c>
      <c r="F11581" s="51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12027</v>
      </c>
      <c r="D11582" t="s">
        <v>12028</v>
      </c>
      <c r="E11582" s="32">
        <f t="shared" si="540"/>
        <v>45670</v>
      </c>
      <c r="F11582" s="51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12028</v>
      </c>
      <c r="D11583" t="s">
        <v>12029</v>
      </c>
      <c r="E11583" s="32">
        <f t="shared" si="540"/>
        <v>45670</v>
      </c>
      <c r="F11583" s="51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12029</v>
      </c>
      <c r="D11584" t="s">
        <v>12030</v>
      </c>
      <c r="E11584" s="32">
        <f t="shared" si="540"/>
        <v>45670</v>
      </c>
      <c r="F11584" s="51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12030</v>
      </c>
      <c r="D11585" t="s">
        <v>12031</v>
      </c>
      <c r="E11585" s="32">
        <f t="shared" si="540"/>
        <v>45670</v>
      </c>
      <c r="F11585" s="51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12031</v>
      </c>
      <c r="D11586" t="s">
        <v>12032</v>
      </c>
      <c r="E11586" s="32">
        <f t="shared" si="540"/>
        <v>45670</v>
      </c>
      <c r="F11586" s="51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12032</v>
      </c>
      <c r="D11587" t="s">
        <v>12033</v>
      </c>
      <c r="E11587" s="32">
        <f t="shared" si="540"/>
        <v>45670</v>
      </c>
      <c r="F11587" s="51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12033</v>
      </c>
      <c r="D11588" t="s">
        <v>12034</v>
      </c>
      <c r="E11588" s="32">
        <f t="shared" ref="E11588:E11651" si="543">DATE(MID(C11588,2,4),MID(C11588,7,2),MID(C11588,10,2))</f>
        <v>45670</v>
      </c>
      <c r="F11588" s="51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12034</v>
      </c>
      <c r="D11589" t="s">
        <v>12035</v>
      </c>
      <c r="E11589" s="32">
        <f t="shared" si="543"/>
        <v>45670</v>
      </c>
      <c r="F11589" s="51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12035</v>
      </c>
      <c r="D11590" t="s">
        <v>12036</v>
      </c>
      <c r="E11590" s="32">
        <f t="shared" si="543"/>
        <v>45670</v>
      </c>
      <c r="F11590" s="51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12036</v>
      </c>
      <c r="D11591" t="s">
        <v>12037</v>
      </c>
      <c r="E11591" s="32">
        <f t="shared" si="543"/>
        <v>45670</v>
      </c>
      <c r="F11591" s="51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12037</v>
      </c>
      <c r="D11592" t="s">
        <v>12038</v>
      </c>
      <c r="E11592" s="32">
        <f t="shared" si="543"/>
        <v>45670</v>
      </c>
      <c r="F11592" s="51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12038</v>
      </c>
      <c r="D11593" t="s">
        <v>12039</v>
      </c>
      <c r="E11593" s="32">
        <f t="shared" si="543"/>
        <v>45670</v>
      </c>
      <c r="F11593" s="51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12039</v>
      </c>
      <c r="D11594" t="s">
        <v>12040</v>
      </c>
      <c r="E11594" s="32">
        <f t="shared" si="543"/>
        <v>45670</v>
      </c>
      <c r="F11594" s="51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12040</v>
      </c>
      <c r="D11595" t="s">
        <v>12041</v>
      </c>
      <c r="E11595" s="32">
        <f t="shared" si="543"/>
        <v>45670</v>
      </c>
      <c r="F11595" s="51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12041</v>
      </c>
      <c r="D11596" t="s">
        <v>12042</v>
      </c>
      <c r="E11596" s="32">
        <f t="shared" si="543"/>
        <v>45670</v>
      </c>
      <c r="F11596" s="51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12042</v>
      </c>
      <c r="D11597" t="s">
        <v>12043</v>
      </c>
      <c r="E11597" s="32">
        <f t="shared" si="543"/>
        <v>45670</v>
      </c>
      <c r="F11597" s="51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12043</v>
      </c>
      <c r="D11598" t="s">
        <v>12044</v>
      </c>
      <c r="E11598" s="32">
        <f t="shared" si="543"/>
        <v>45670</v>
      </c>
      <c r="F11598" s="51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12044</v>
      </c>
      <c r="D11599" t="s">
        <v>12045</v>
      </c>
      <c r="E11599" s="32">
        <f t="shared" si="543"/>
        <v>45670</v>
      </c>
      <c r="F11599" s="51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12045</v>
      </c>
      <c r="D11600" t="s">
        <v>12046</v>
      </c>
      <c r="E11600" s="32">
        <f t="shared" si="543"/>
        <v>45670</v>
      </c>
      <c r="F11600" s="51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12046</v>
      </c>
      <c r="D11601" t="s">
        <v>12047</v>
      </c>
      <c r="E11601" s="32">
        <f t="shared" si="543"/>
        <v>45670</v>
      </c>
      <c r="F11601" s="51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12047</v>
      </c>
      <c r="D11602" t="s">
        <v>12048</v>
      </c>
      <c r="E11602" s="32">
        <f t="shared" si="543"/>
        <v>45670</v>
      </c>
      <c r="F11602" s="51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12048</v>
      </c>
      <c r="D11603" t="s">
        <v>12049</v>
      </c>
      <c r="E11603" s="32">
        <f t="shared" si="543"/>
        <v>45670</v>
      </c>
      <c r="F11603" s="51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12049</v>
      </c>
      <c r="D11604" t="s">
        <v>12050</v>
      </c>
      <c r="E11604" s="32">
        <f t="shared" si="543"/>
        <v>45670</v>
      </c>
      <c r="F11604" s="51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12050</v>
      </c>
      <c r="D11605" t="s">
        <v>12051</v>
      </c>
      <c r="E11605" s="32">
        <f t="shared" si="543"/>
        <v>45670</v>
      </c>
      <c r="F11605" s="51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12051</v>
      </c>
      <c r="D11606" t="s">
        <v>12052</v>
      </c>
      <c r="E11606" s="32">
        <f t="shared" si="543"/>
        <v>45670</v>
      </c>
      <c r="F11606" s="51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12052</v>
      </c>
      <c r="D11607" t="s">
        <v>12053</v>
      </c>
      <c r="E11607" s="32">
        <f t="shared" si="543"/>
        <v>45670</v>
      </c>
      <c r="F11607" s="51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12053</v>
      </c>
      <c r="D11608" t="s">
        <v>12054</v>
      </c>
      <c r="E11608" s="32">
        <f t="shared" si="543"/>
        <v>45670</v>
      </c>
      <c r="F11608" s="51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12054</v>
      </c>
      <c r="D11609" t="s">
        <v>12055</v>
      </c>
      <c r="E11609" s="32">
        <f t="shared" si="543"/>
        <v>45670</v>
      </c>
      <c r="F11609" s="51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12055</v>
      </c>
      <c r="D11610" t="s">
        <v>12056</v>
      </c>
      <c r="E11610" s="32">
        <f t="shared" si="543"/>
        <v>45670</v>
      </c>
      <c r="F11610" s="51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12056</v>
      </c>
      <c r="D11611" t="s">
        <v>12057</v>
      </c>
      <c r="E11611" s="32">
        <f t="shared" si="543"/>
        <v>45670</v>
      </c>
      <c r="F11611" s="51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12057</v>
      </c>
      <c r="D11612" t="s">
        <v>12058</v>
      </c>
      <c r="E11612" s="32">
        <f t="shared" si="543"/>
        <v>45670</v>
      </c>
      <c r="F11612" s="51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12058</v>
      </c>
      <c r="D11613" t="s">
        <v>12059</v>
      </c>
      <c r="E11613" s="32">
        <f t="shared" si="543"/>
        <v>45670</v>
      </c>
      <c r="F11613" s="51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12059</v>
      </c>
      <c r="D11614" t="s">
        <v>12060</v>
      </c>
      <c r="E11614" s="32">
        <f t="shared" si="543"/>
        <v>45670</v>
      </c>
      <c r="F11614" s="51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12060</v>
      </c>
      <c r="D11615" t="s">
        <v>12061</v>
      </c>
      <c r="E11615" s="32">
        <f t="shared" si="543"/>
        <v>45670</v>
      </c>
      <c r="F11615" s="51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12061</v>
      </c>
      <c r="D11616" t="s">
        <v>12062</v>
      </c>
      <c r="E11616" s="32">
        <f t="shared" si="543"/>
        <v>45670</v>
      </c>
      <c r="F11616" s="51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12062</v>
      </c>
      <c r="D11617" t="s">
        <v>12063</v>
      </c>
      <c r="E11617" s="32">
        <f t="shared" si="543"/>
        <v>45670</v>
      </c>
      <c r="F11617" s="51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12063</v>
      </c>
      <c r="D11618" t="s">
        <v>12064</v>
      </c>
      <c r="E11618" s="32">
        <f t="shared" si="543"/>
        <v>45670</v>
      </c>
      <c r="F11618" s="51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12064</v>
      </c>
      <c r="D11619" t="s">
        <v>12065</v>
      </c>
      <c r="E11619" s="32">
        <f t="shared" si="543"/>
        <v>45670</v>
      </c>
      <c r="F11619" s="51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12065</v>
      </c>
      <c r="D11620" t="s">
        <v>12066</v>
      </c>
      <c r="E11620" s="32">
        <f t="shared" si="543"/>
        <v>45670</v>
      </c>
      <c r="F11620" s="51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12066</v>
      </c>
      <c r="D11621" t="s">
        <v>12067</v>
      </c>
      <c r="E11621" s="32">
        <f t="shared" si="543"/>
        <v>45670</v>
      </c>
      <c r="F11621" s="51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12067</v>
      </c>
      <c r="D11622" t="s">
        <v>12068</v>
      </c>
      <c r="E11622" s="32">
        <f t="shared" si="543"/>
        <v>45670</v>
      </c>
      <c r="F11622" s="51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12068</v>
      </c>
      <c r="D11623" t="s">
        <v>12069</v>
      </c>
      <c r="E11623" s="32">
        <f t="shared" si="543"/>
        <v>45670</v>
      </c>
      <c r="F11623" s="51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12069</v>
      </c>
      <c r="D11624" t="s">
        <v>12070</v>
      </c>
      <c r="E11624" s="32">
        <f t="shared" si="543"/>
        <v>45670</v>
      </c>
      <c r="F11624" s="51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12070</v>
      </c>
      <c r="D11625" t="s">
        <v>12071</v>
      </c>
      <c r="E11625" s="32">
        <f t="shared" si="543"/>
        <v>45670</v>
      </c>
      <c r="F11625" s="51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12071</v>
      </c>
      <c r="D11626" t="s">
        <v>12072</v>
      </c>
      <c r="E11626" s="32">
        <f t="shared" si="543"/>
        <v>45670</v>
      </c>
      <c r="F11626" s="51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12072</v>
      </c>
      <c r="D11627" t="s">
        <v>12073</v>
      </c>
      <c r="E11627" s="32">
        <f t="shared" si="543"/>
        <v>45670</v>
      </c>
      <c r="F11627" s="51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12073</v>
      </c>
      <c r="D11628" t="s">
        <v>12074</v>
      </c>
      <c r="E11628" s="32">
        <f t="shared" si="543"/>
        <v>45670</v>
      </c>
      <c r="F11628" s="51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12074</v>
      </c>
      <c r="D11629" t="s">
        <v>12075</v>
      </c>
      <c r="E11629" s="32">
        <f t="shared" si="543"/>
        <v>45671</v>
      </c>
      <c r="F11629" s="51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12075</v>
      </c>
      <c r="D11630" t="s">
        <v>12076</v>
      </c>
      <c r="E11630" s="32">
        <f t="shared" si="543"/>
        <v>45671</v>
      </c>
      <c r="F11630" s="51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12076</v>
      </c>
      <c r="D11631" t="s">
        <v>12077</v>
      </c>
      <c r="E11631" s="32">
        <f t="shared" si="543"/>
        <v>45671</v>
      </c>
      <c r="F11631" s="51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12077</v>
      </c>
      <c r="D11632" t="s">
        <v>12078</v>
      </c>
      <c r="E11632" s="32">
        <f t="shared" si="543"/>
        <v>45671</v>
      </c>
      <c r="F11632" s="51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12078</v>
      </c>
      <c r="D11633" t="s">
        <v>12079</v>
      </c>
      <c r="E11633" s="32">
        <f t="shared" si="543"/>
        <v>45671</v>
      </c>
      <c r="F11633" s="51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12079</v>
      </c>
      <c r="D11634" t="s">
        <v>12080</v>
      </c>
      <c r="E11634" s="32">
        <f t="shared" si="543"/>
        <v>45671</v>
      </c>
      <c r="F11634" s="51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12080</v>
      </c>
      <c r="D11635" t="s">
        <v>12081</v>
      </c>
      <c r="E11635" s="32">
        <f t="shared" si="543"/>
        <v>45671</v>
      </c>
      <c r="F11635" s="51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12081</v>
      </c>
      <c r="D11636" t="s">
        <v>12082</v>
      </c>
      <c r="E11636" s="32">
        <f t="shared" si="543"/>
        <v>45671</v>
      </c>
      <c r="F11636" s="51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12082</v>
      </c>
      <c r="D11637" t="s">
        <v>12083</v>
      </c>
      <c r="E11637" s="32">
        <f t="shared" si="543"/>
        <v>45671</v>
      </c>
      <c r="F11637" s="51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12083</v>
      </c>
      <c r="D11638" t="s">
        <v>12084</v>
      </c>
      <c r="E11638" s="32">
        <f t="shared" si="543"/>
        <v>45671</v>
      </c>
      <c r="F11638" s="51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12084</v>
      </c>
      <c r="D11639" t="s">
        <v>12085</v>
      </c>
      <c r="E11639" s="32">
        <f t="shared" si="543"/>
        <v>45671</v>
      </c>
      <c r="F11639" s="51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12085</v>
      </c>
      <c r="D11640" t="s">
        <v>12086</v>
      </c>
      <c r="E11640" s="32">
        <f t="shared" si="543"/>
        <v>45671</v>
      </c>
      <c r="F11640" s="51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12086</v>
      </c>
      <c r="D11641" t="s">
        <v>12087</v>
      </c>
      <c r="E11641" s="32">
        <f t="shared" si="543"/>
        <v>45671</v>
      </c>
      <c r="F11641" s="51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12087</v>
      </c>
      <c r="D11642" t="s">
        <v>12088</v>
      </c>
      <c r="E11642" s="32">
        <f t="shared" si="543"/>
        <v>45671</v>
      </c>
      <c r="F11642" s="51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12088</v>
      </c>
      <c r="D11643" t="s">
        <v>12089</v>
      </c>
      <c r="E11643" s="32">
        <f t="shared" si="543"/>
        <v>45671</v>
      </c>
      <c r="F11643" s="51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12089</v>
      </c>
      <c r="D11644" t="s">
        <v>12090</v>
      </c>
      <c r="E11644" s="32">
        <f t="shared" si="543"/>
        <v>45671</v>
      </c>
      <c r="F11644" s="51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12090</v>
      </c>
      <c r="D11645" t="s">
        <v>12091</v>
      </c>
      <c r="E11645" s="32">
        <f t="shared" si="543"/>
        <v>45671</v>
      </c>
      <c r="F11645" s="51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12091</v>
      </c>
      <c r="D11646" t="s">
        <v>12092</v>
      </c>
      <c r="E11646" s="32">
        <f t="shared" si="543"/>
        <v>45671</v>
      </c>
      <c r="F11646" s="51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12092</v>
      </c>
      <c r="D11647" t="s">
        <v>12093</v>
      </c>
      <c r="E11647" s="32">
        <f t="shared" si="543"/>
        <v>45671</v>
      </c>
      <c r="F11647" s="51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12093</v>
      </c>
      <c r="D11648" t="s">
        <v>12094</v>
      </c>
      <c r="E11648" s="32">
        <f t="shared" si="543"/>
        <v>45671</v>
      </c>
      <c r="F11648" s="51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12094</v>
      </c>
      <c r="D11649" t="s">
        <v>12095</v>
      </c>
      <c r="E11649" s="32">
        <f t="shared" si="543"/>
        <v>45671</v>
      </c>
      <c r="F11649" s="51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12095</v>
      </c>
      <c r="D11650" t="s">
        <v>12096</v>
      </c>
      <c r="E11650" s="32">
        <f t="shared" si="543"/>
        <v>45671</v>
      </c>
      <c r="F11650" s="51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12096</v>
      </c>
      <c r="D11651" t="s">
        <v>12097</v>
      </c>
      <c r="E11651" s="32">
        <f t="shared" si="543"/>
        <v>45671</v>
      </c>
      <c r="F11651" s="51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12097</v>
      </c>
      <c r="D11652" t="s">
        <v>12098</v>
      </c>
      <c r="E11652" s="32">
        <f t="shared" ref="E11652:E11715" si="546">DATE(MID(C11652,2,4),MID(C11652,7,2),MID(C11652,10,2))</f>
        <v>45671</v>
      </c>
      <c r="F11652" s="51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12098</v>
      </c>
      <c r="D11653" t="s">
        <v>12099</v>
      </c>
      <c r="E11653" s="32">
        <f t="shared" si="546"/>
        <v>45671</v>
      </c>
      <c r="F11653" s="51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12099</v>
      </c>
      <c r="D11654" t="s">
        <v>12100</v>
      </c>
      <c r="E11654" s="32">
        <f t="shared" si="546"/>
        <v>45671</v>
      </c>
      <c r="F11654" s="51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12100</v>
      </c>
      <c r="D11655" t="s">
        <v>12101</v>
      </c>
      <c r="E11655" s="32">
        <f t="shared" si="546"/>
        <v>45671</v>
      </c>
      <c r="F11655" s="51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12101</v>
      </c>
      <c r="D11656" t="s">
        <v>12102</v>
      </c>
      <c r="E11656" s="32">
        <f t="shared" si="546"/>
        <v>45671</v>
      </c>
      <c r="F11656" s="51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12102</v>
      </c>
      <c r="D11657" t="s">
        <v>12103</v>
      </c>
      <c r="E11657" s="32">
        <f t="shared" si="546"/>
        <v>45671</v>
      </c>
      <c r="F11657" s="51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12103</v>
      </c>
      <c r="D11658" t="s">
        <v>12104</v>
      </c>
      <c r="E11658" s="32">
        <f t="shared" si="546"/>
        <v>45671</v>
      </c>
      <c r="F11658" s="51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12104</v>
      </c>
      <c r="D11659" t="s">
        <v>12105</v>
      </c>
      <c r="E11659" s="32">
        <f t="shared" si="546"/>
        <v>45671</v>
      </c>
      <c r="F11659" s="51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12105</v>
      </c>
      <c r="D11660" t="s">
        <v>12106</v>
      </c>
      <c r="E11660" s="32">
        <f t="shared" si="546"/>
        <v>45671</v>
      </c>
      <c r="F11660" s="51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12106</v>
      </c>
      <c r="D11661" t="s">
        <v>12107</v>
      </c>
      <c r="E11661" s="32">
        <f t="shared" si="546"/>
        <v>45671</v>
      </c>
      <c r="F11661" s="51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12107</v>
      </c>
      <c r="D11662" t="s">
        <v>12108</v>
      </c>
      <c r="E11662" s="32">
        <f t="shared" si="546"/>
        <v>45671</v>
      </c>
      <c r="F11662" s="51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12108</v>
      </c>
      <c r="D11663" t="s">
        <v>12109</v>
      </c>
      <c r="E11663" s="32">
        <f t="shared" si="546"/>
        <v>45671</v>
      </c>
      <c r="F11663" s="51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12109</v>
      </c>
      <c r="D11664" t="s">
        <v>12110</v>
      </c>
      <c r="E11664" s="32">
        <f t="shared" si="546"/>
        <v>45671</v>
      </c>
      <c r="F11664" s="51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12110</v>
      </c>
      <c r="D11665" t="s">
        <v>12111</v>
      </c>
      <c r="E11665" s="32">
        <f t="shared" si="546"/>
        <v>45671</v>
      </c>
      <c r="F11665" s="51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12111</v>
      </c>
      <c r="D11666" t="s">
        <v>12112</v>
      </c>
      <c r="E11666" s="32">
        <f t="shared" si="546"/>
        <v>45671</v>
      </c>
      <c r="F11666" s="51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12112</v>
      </c>
      <c r="D11667" t="s">
        <v>12113</v>
      </c>
      <c r="E11667" s="32">
        <f t="shared" si="546"/>
        <v>45671</v>
      </c>
      <c r="F11667" s="51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12113</v>
      </c>
      <c r="D11668" t="s">
        <v>12114</v>
      </c>
      <c r="E11668" s="32">
        <f t="shared" si="546"/>
        <v>45671</v>
      </c>
      <c r="F11668" s="51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12114</v>
      </c>
      <c r="D11669" t="s">
        <v>12115</v>
      </c>
      <c r="E11669" s="32">
        <f t="shared" si="546"/>
        <v>45671</v>
      </c>
      <c r="F11669" s="51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12115</v>
      </c>
      <c r="D11670" t="s">
        <v>12116</v>
      </c>
      <c r="E11670" s="32">
        <f t="shared" si="546"/>
        <v>45671</v>
      </c>
      <c r="F11670" s="51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12116</v>
      </c>
      <c r="D11671" t="s">
        <v>12117</v>
      </c>
      <c r="E11671" s="32">
        <f t="shared" si="546"/>
        <v>45671</v>
      </c>
      <c r="F11671" s="51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12117</v>
      </c>
      <c r="D11672" t="s">
        <v>12118</v>
      </c>
      <c r="E11672" s="32">
        <f t="shared" si="546"/>
        <v>45671</v>
      </c>
      <c r="F11672" s="51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12118</v>
      </c>
      <c r="D11673" t="s">
        <v>12119</v>
      </c>
      <c r="E11673" s="32">
        <f t="shared" si="546"/>
        <v>45671</v>
      </c>
      <c r="F11673" s="51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12119</v>
      </c>
      <c r="D11674" t="s">
        <v>12120</v>
      </c>
      <c r="E11674" s="32">
        <f t="shared" si="546"/>
        <v>45671</v>
      </c>
      <c r="F11674" s="51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12120</v>
      </c>
      <c r="D11675" t="s">
        <v>12121</v>
      </c>
      <c r="E11675" s="32">
        <f t="shared" si="546"/>
        <v>45671</v>
      </c>
      <c r="F11675" s="51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12121</v>
      </c>
      <c r="D11676" t="s">
        <v>12122</v>
      </c>
      <c r="E11676" s="32">
        <f t="shared" si="546"/>
        <v>45671</v>
      </c>
      <c r="F11676" s="51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12122</v>
      </c>
      <c r="D11677" t="s">
        <v>12123</v>
      </c>
      <c r="E11677" s="32">
        <f t="shared" si="546"/>
        <v>45672</v>
      </c>
      <c r="F11677" s="51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12123</v>
      </c>
      <c r="D11678" t="s">
        <v>12124</v>
      </c>
      <c r="E11678" s="32">
        <f t="shared" si="546"/>
        <v>45672</v>
      </c>
      <c r="F11678" s="51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12124</v>
      </c>
      <c r="D11679" t="s">
        <v>12125</v>
      </c>
      <c r="E11679" s="32">
        <f t="shared" si="546"/>
        <v>45672</v>
      </c>
      <c r="F11679" s="51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12125</v>
      </c>
      <c r="D11680" t="s">
        <v>12126</v>
      </c>
      <c r="E11680" s="32">
        <f t="shared" si="546"/>
        <v>45672</v>
      </c>
      <c r="F11680" s="51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12126</v>
      </c>
      <c r="D11681" t="s">
        <v>12127</v>
      </c>
      <c r="E11681" s="32">
        <f t="shared" si="546"/>
        <v>45672</v>
      </c>
      <c r="F11681" s="51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12127</v>
      </c>
      <c r="D11682" t="s">
        <v>12128</v>
      </c>
      <c r="E11682" s="32">
        <f t="shared" si="546"/>
        <v>45672</v>
      </c>
      <c r="F11682" s="51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12128</v>
      </c>
      <c r="D11683" t="s">
        <v>12129</v>
      </c>
      <c r="E11683" s="32">
        <f t="shared" si="546"/>
        <v>45672</v>
      </c>
      <c r="F11683" s="51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12129</v>
      </c>
      <c r="D11684" t="s">
        <v>12130</v>
      </c>
      <c r="E11684" s="32">
        <f t="shared" si="546"/>
        <v>45672</v>
      </c>
      <c r="F11684" s="51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12130</v>
      </c>
      <c r="D11685" t="s">
        <v>12131</v>
      </c>
      <c r="E11685" s="32">
        <f t="shared" si="546"/>
        <v>45672</v>
      </c>
      <c r="F11685" s="51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12131</v>
      </c>
      <c r="D11686" t="s">
        <v>12132</v>
      </c>
      <c r="E11686" s="32">
        <f t="shared" si="546"/>
        <v>45672</v>
      </c>
      <c r="F11686" s="51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12132</v>
      </c>
      <c r="D11687" t="s">
        <v>12133</v>
      </c>
      <c r="E11687" s="32">
        <f t="shared" si="546"/>
        <v>45672</v>
      </c>
      <c r="F11687" s="51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12133</v>
      </c>
      <c r="D11688" t="s">
        <v>12134</v>
      </c>
      <c r="E11688" s="32">
        <f t="shared" si="546"/>
        <v>45672</v>
      </c>
      <c r="F11688" s="51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12134</v>
      </c>
      <c r="D11689" t="s">
        <v>12135</v>
      </c>
      <c r="E11689" s="32">
        <f t="shared" si="546"/>
        <v>45672</v>
      </c>
      <c r="F11689" s="51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12135</v>
      </c>
      <c r="D11690" t="s">
        <v>12136</v>
      </c>
      <c r="E11690" s="32">
        <f t="shared" si="546"/>
        <v>45672</v>
      </c>
      <c r="F11690" s="51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12136</v>
      </c>
      <c r="D11691" t="s">
        <v>12137</v>
      </c>
      <c r="E11691" s="32">
        <f t="shared" si="546"/>
        <v>45672</v>
      </c>
      <c r="F11691" s="51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12137</v>
      </c>
      <c r="D11692" t="s">
        <v>12138</v>
      </c>
      <c r="E11692" s="32">
        <f t="shared" si="546"/>
        <v>45672</v>
      </c>
      <c r="F11692" s="51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12138</v>
      </c>
      <c r="D11693" t="s">
        <v>12139</v>
      </c>
      <c r="E11693" s="32">
        <f t="shared" si="546"/>
        <v>45672</v>
      </c>
      <c r="F11693" s="51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12139</v>
      </c>
      <c r="D11694" t="s">
        <v>12140</v>
      </c>
      <c r="E11694" s="32">
        <f t="shared" si="546"/>
        <v>45672</v>
      </c>
      <c r="F11694" s="51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12140</v>
      </c>
      <c r="D11695" t="s">
        <v>12141</v>
      </c>
      <c r="E11695" s="32">
        <f t="shared" si="546"/>
        <v>45672</v>
      </c>
      <c r="F11695" s="51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12141</v>
      </c>
      <c r="D11696" t="s">
        <v>12142</v>
      </c>
      <c r="E11696" s="32">
        <f t="shared" si="546"/>
        <v>45672</v>
      </c>
      <c r="F11696" s="51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12142</v>
      </c>
      <c r="D11697" t="s">
        <v>12143</v>
      </c>
      <c r="E11697" s="32">
        <f t="shared" si="546"/>
        <v>45672</v>
      </c>
      <c r="F11697" s="51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12143</v>
      </c>
      <c r="D11698" t="s">
        <v>12144</v>
      </c>
      <c r="E11698" s="32">
        <f t="shared" si="546"/>
        <v>45672</v>
      </c>
      <c r="F11698" s="51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12144</v>
      </c>
      <c r="D11699" t="s">
        <v>12145</v>
      </c>
      <c r="E11699" s="32">
        <f t="shared" si="546"/>
        <v>45672</v>
      </c>
      <c r="F11699" s="51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12145</v>
      </c>
      <c r="D11700" t="s">
        <v>12146</v>
      </c>
      <c r="E11700" s="32">
        <f t="shared" si="546"/>
        <v>45672</v>
      </c>
      <c r="F11700" s="51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12146</v>
      </c>
      <c r="D11701" t="s">
        <v>12147</v>
      </c>
      <c r="E11701" s="32">
        <f t="shared" si="546"/>
        <v>45672</v>
      </c>
      <c r="F11701" s="51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12147</v>
      </c>
      <c r="D11702" t="s">
        <v>12148</v>
      </c>
      <c r="E11702" s="32">
        <f t="shared" si="546"/>
        <v>45672</v>
      </c>
      <c r="F11702" s="51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12148</v>
      </c>
      <c r="D11703" t="s">
        <v>12149</v>
      </c>
      <c r="E11703" s="32">
        <f t="shared" si="546"/>
        <v>45672</v>
      </c>
      <c r="F11703" s="51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12149</v>
      </c>
      <c r="D11704" t="s">
        <v>12150</v>
      </c>
      <c r="E11704" s="32">
        <f t="shared" si="546"/>
        <v>45672</v>
      </c>
      <c r="F11704" s="51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12150</v>
      </c>
      <c r="D11705" t="s">
        <v>12151</v>
      </c>
      <c r="E11705" s="32">
        <f t="shared" si="546"/>
        <v>45672</v>
      </c>
      <c r="F11705" s="51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12151</v>
      </c>
      <c r="D11706" t="s">
        <v>12152</v>
      </c>
      <c r="E11706" s="32">
        <f t="shared" si="546"/>
        <v>45672</v>
      </c>
      <c r="F11706" s="51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12152</v>
      </c>
      <c r="D11707" t="s">
        <v>12153</v>
      </c>
      <c r="E11707" s="32">
        <f t="shared" si="546"/>
        <v>45672</v>
      </c>
      <c r="F11707" s="51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12153</v>
      </c>
      <c r="D11708" t="s">
        <v>12154</v>
      </c>
      <c r="E11708" s="32">
        <f t="shared" si="546"/>
        <v>45672</v>
      </c>
      <c r="F11708" s="51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12154</v>
      </c>
      <c r="D11709" t="s">
        <v>12155</v>
      </c>
      <c r="E11709" s="32">
        <f t="shared" si="546"/>
        <v>45672</v>
      </c>
      <c r="F11709" s="51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12155</v>
      </c>
      <c r="D11710" t="s">
        <v>12156</v>
      </c>
      <c r="E11710" s="32">
        <f t="shared" si="546"/>
        <v>45672</v>
      </c>
      <c r="F11710" s="51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12156</v>
      </c>
      <c r="D11711" t="s">
        <v>12157</v>
      </c>
      <c r="E11711" s="32">
        <f t="shared" si="546"/>
        <v>45672</v>
      </c>
      <c r="F11711" s="51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12157</v>
      </c>
      <c r="D11712" t="s">
        <v>12158</v>
      </c>
      <c r="E11712" s="32">
        <f t="shared" si="546"/>
        <v>45672</v>
      </c>
      <c r="F11712" s="51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12158</v>
      </c>
      <c r="D11713" t="s">
        <v>12159</v>
      </c>
      <c r="E11713" s="32">
        <f t="shared" si="546"/>
        <v>45672</v>
      </c>
      <c r="F11713" s="51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12159</v>
      </c>
      <c r="D11714" t="s">
        <v>12160</v>
      </c>
      <c r="E11714" s="32">
        <f t="shared" si="546"/>
        <v>45672</v>
      </c>
      <c r="F11714" s="51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12160</v>
      </c>
      <c r="D11715" t="s">
        <v>12161</v>
      </c>
      <c r="E11715" s="32">
        <f t="shared" si="546"/>
        <v>45672</v>
      </c>
      <c r="F11715" s="51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12161</v>
      </c>
      <c r="D11716" t="s">
        <v>12162</v>
      </c>
      <c r="E11716" s="32">
        <f t="shared" ref="E11716:E11779" si="549">DATE(MID(C11716,2,4),MID(C11716,7,2),MID(C11716,10,2))</f>
        <v>45672</v>
      </c>
      <c r="F11716" s="51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12162</v>
      </c>
      <c r="D11717" t="s">
        <v>12163</v>
      </c>
      <c r="E11717" s="32">
        <f t="shared" si="549"/>
        <v>45672</v>
      </c>
      <c r="F11717" s="51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12163</v>
      </c>
      <c r="D11718" t="s">
        <v>12164</v>
      </c>
      <c r="E11718" s="32">
        <f t="shared" si="549"/>
        <v>45672</v>
      </c>
      <c r="F11718" s="51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12164</v>
      </c>
      <c r="D11719" t="s">
        <v>12165</v>
      </c>
      <c r="E11719" s="32">
        <f t="shared" si="549"/>
        <v>45672</v>
      </c>
      <c r="F11719" s="51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12165</v>
      </c>
      <c r="D11720" t="s">
        <v>12166</v>
      </c>
      <c r="E11720" s="32">
        <f t="shared" si="549"/>
        <v>45672</v>
      </c>
      <c r="F11720" s="51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12166</v>
      </c>
      <c r="D11721" t="s">
        <v>12167</v>
      </c>
      <c r="E11721" s="32">
        <f t="shared" si="549"/>
        <v>45672</v>
      </c>
      <c r="F11721" s="51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12167</v>
      </c>
      <c r="D11722" t="s">
        <v>12168</v>
      </c>
      <c r="E11722" s="32">
        <f t="shared" si="549"/>
        <v>45672</v>
      </c>
      <c r="F11722" s="51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12168</v>
      </c>
      <c r="D11723" t="s">
        <v>12169</v>
      </c>
      <c r="E11723" s="32">
        <f t="shared" si="549"/>
        <v>45672</v>
      </c>
      <c r="F11723" s="51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12169</v>
      </c>
      <c r="D11724" t="s">
        <v>12170</v>
      </c>
      <c r="E11724" s="32">
        <f t="shared" si="549"/>
        <v>45672</v>
      </c>
      <c r="F11724" s="51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12170</v>
      </c>
      <c r="D11725" t="s">
        <v>12171</v>
      </c>
      <c r="E11725" s="32">
        <f t="shared" si="549"/>
        <v>45673</v>
      </c>
      <c r="F11725" s="51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12171</v>
      </c>
      <c r="D11726" t="s">
        <v>12172</v>
      </c>
      <c r="E11726" s="32">
        <f t="shared" si="549"/>
        <v>45673</v>
      </c>
      <c r="F11726" s="51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12172</v>
      </c>
      <c r="D11727" t="s">
        <v>12173</v>
      </c>
      <c r="E11727" s="32">
        <f t="shared" si="549"/>
        <v>45673</v>
      </c>
      <c r="F11727" s="51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12173</v>
      </c>
      <c r="D11728" t="s">
        <v>12174</v>
      </c>
      <c r="E11728" s="32">
        <f t="shared" si="549"/>
        <v>45673</v>
      </c>
      <c r="F11728" s="51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12174</v>
      </c>
      <c r="D11729" t="s">
        <v>12175</v>
      </c>
      <c r="E11729" s="32">
        <f t="shared" si="549"/>
        <v>45673</v>
      </c>
      <c r="F11729" s="51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12175</v>
      </c>
      <c r="D11730" t="s">
        <v>12176</v>
      </c>
      <c r="E11730" s="32">
        <f t="shared" si="549"/>
        <v>45673</v>
      </c>
      <c r="F11730" s="51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12176</v>
      </c>
      <c r="D11731" t="s">
        <v>12177</v>
      </c>
      <c r="E11731" s="32">
        <f t="shared" si="549"/>
        <v>45673</v>
      </c>
      <c r="F11731" s="51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12177</v>
      </c>
      <c r="D11732" t="s">
        <v>12178</v>
      </c>
      <c r="E11732" s="32">
        <f t="shared" si="549"/>
        <v>45673</v>
      </c>
      <c r="F11732" s="51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12178</v>
      </c>
      <c r="D11733" t="s">
        <v>12179</v>
      </c>
      <c r="E11733" s="32">
        <f t="shared" si="549"/>
        <v>45673</v>
      </c>
      <c r="F11733" s="51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12179</v>
      </c>
      <c r="D11734" t="s">
        <v>12180</v>
      </c>
      <c r="E11734" s="32">
        <f t="shared" si="549"/>
        <v>45673</v>
      </c>
      <c r="F11734" s="51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12180</v>
      </c>
      <c r="D11735" t="s">
        <v>12181</v>
      </c>
      <c r="E11735" s="32">
        <f t="shared" si="549"/>
        <v>45673</v>
      </c>
      <c r="F11735" s="51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12181</v>
      </c>
      <c r="D11736" t="s">
        <v>12182</v>
      </c>
      <c r="E11736" s="32">
        <f t="shared" si="549"/>
        <v>45673</v>
      </c>
      <c r="F11736" s="51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12182</v>
      </c>
      <c r="D11737" t="s">
        <v>12183</v>
      </c>
      <c r="E11737" s="32">
        <f t="shared" si="549"/>
        <v>45673</v>
      </c>
      <c r="F11737" s="51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12183</v>
      </c>
      <c r="D11738" t="s">
        <v>12184</v>
      </c>
      <c r="E11738" s="32">
        <f t="shared" si="549"/>
        <v>45673</v>
      </c>
      <c r="F11738" s="51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12184</v>
      </c>
      <c r="D11739" t="s">
        <v>12185</v>
      </c>
      <c r="E11739" s="32">
        <f t="shared" si="549"/>
        <v>45673</v>
      </c>
      <c r="F11739" s="51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12185</v>
      </c>
      <c r="D11740" t="s">
        <v>12186</v>
      </c>
      <c r="E11740" s="32">
        <f t="shared" si="549"/>
        <v>45673</v>
      </c>
      <c r="F11740" s="51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12186</v>
      </c>
      <c r="D11741" t="s">
        <v>12187</v>
      </c>
      <c r="E11741" s="32">
        <f t="shared" si="549"/>
        <v>45673</v>
      </c>
      <c r="F11741" s="51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12187</v>
      </c>
      <c r="D11742" t="s">
        <v>12188</v>
      </c>
      <c r="E11742" s="32">
        <f t="shared" si="549"/>
        <v>45673</v>
      </c>
      <c r="F11742" s="51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12188</v>
      </c>
      <c r="D11743" t="s">
        <v>12189</v>
      </c>
      <c r="E11743" s="32">
        <f t="shared" si="549"/>
        <v>45673</v>
      </c>
      <c r="F11743" s="51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12189</v>
      </c>
      <c r="D11744" t="s">
        <v>12190</v>
      </c>
      <c r="E11744" s="32">
        <f t="shared" si="549"/>
        <v>45673</v>
      </c>
      <c r="F11744" s="51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12190</v>
      </c>
      <c r="D11745" t="s">
        <v>12191</v>
      </c>
      <c r="E11745" s="32">
        <f t="shared" si="549"/>
        <v>45673</v>
      </c>
      <c r="F11745" s="51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12191</v>
      </c>
      <c r="D11746" t="s">
        <v>12192</v>
      </c>
      <c r="E11746" s="32">
        <f t="shared" si="549"/>
        <v>45673</v>
      </c>
      <c r="F11746" s="51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12192</v>
      </c>
      <c r="D11747" t="s">
        <v>12193</v>
      </c>
      <c r="E11747" s="32">
        <f t="shared" si="549"/>
        <v>45673</v>
      </c>
      <c r="F11747" s="51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12193</v>
      </c>
      <c r="D11748" t="s">
        <v>12194</v>
      </c>
      <c r="E11748" s="32">
        <f t="shared" si="549"/>
        <v>45673</v>
      </c>
      <c r="F11748" s="51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12194</v>
      </c>
      <c r="D11749" t="s">
        <v>12195</v>
      </c>
      <c r="E11749" s="32">
        <f t="shared" si="549"/>
        <v>45673</v>
      </c>
      <c r="F11749" s="51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12195</v>
      </c>
      <c r="D11750" t="s">
        <v>12196</v>
      </c>
      <c r="E11750" s="32">
        <f t="shared" si="549"/>
        <v>45673</v>
      </c>
      <c r="F11750" s="51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12196</v>
      </c>
      <c r="D11751" t="s">
        <v>12197</v>
      </c>
      <c r="E11751" s="32">
        <f t="shared" si="549"/>
        <v>45673</v>
      </c>
      <c r="F11751" s="51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12197</v>
      </c>
      <c r="D11752" t="s">
        <v>12198</v>
      </c>
      <c r="E11752" s="32">
        <f t="shared" si="549"/>
        <v>45673</v>
      </c>
      <c r="F11752" s="51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12198</v>
      </c>
      <c r="D11753" t="s">
        <v>12199</v>
      </c>
      <c r="E11753" s="32">
        <f t="shared" si="549"/>
        <v>45673</v>
      </c>
      <c r="F11753" s="51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12199</v>
      </c>
      <c r="D11754" t="s">
        <v>12200</v>
      </c>
      <c r="E11754" s="32">
        <f t="shared" si="549"/>
        <v>45673</v>
      </c>
      <c r="F11754" s="51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12200</v>
      </c>
      <c r="D11755" t="s">
        <v>12201</v>
      </c>
      <c r="E11755" s="32">
        <f t="shared" si="549"/>
        <v>45673</v>
      </c>
      <c r="F11755" s="51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12201</v>
      </c>
      <c r="D11756" t="s">
        <v>12202</v>
      </c>
      <c r="E11756" s="32">
        <f t="shared" si="549"/>
        <v>45673</v>
      </c>
      <c r="F11756" s="51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12202</v>
      </c>
      <c r="D11757" t="s">
        <v>12203</v>
      </c>
      <c r="E11757" s="32">
        <f t="shared" si="549"/>
        <v>45673</v>
      </c>
      <c r="F11757" s="51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12203</v>
      </c>
      <c r="D11758" t="s">
        <v>12204</v>
      </c>
      <c r="E11758" s="32">
        <f t="shared" si="549"/>
        <v>45673</v>
      </c>
      <c r="F11758" s="51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12204</v>
      </c>
      <c r="D11759" t="s">
        <v>12205</v>
      </c>
      <c r="E11759" s="32">
        <f t="shared" si="549"/>
        <v>45673</v>
      </c>
      <c r="F11759" s="51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12205</v>
      </c>
      <c r="D11760" t="s">
        <v>12206</v>
      </c>
      <c r="E11760" s="32">
        <f t="shared" si="549"/>
        <v>45673</v>
      </c>
      <c r="F11760" s="51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12206</v>
      </c>
      <c r="D11761" t="s">
        <v>12207</v>
      </c>
      <c r="E11761" s="32">
        <f t="shared" si="549"/>
        <v>45673</v>
      </c>
      <c r="F11761" s="51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12207</v>
      </c>
      <c r="D11762" t="s">
        <v>12208</v>
      </c>
      <c r="E11762" s="32">
        <f t="shared" si="549"/>
        <v>45673</v>
      </c>
      <c r="F11762" s="51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12208</v>
      </c>
      <c r="D11763" t="s">
        <v>12209</v>
      </c>
      <c r="E11763" s="32">
        <f t="shared" si="549"/>
        <v>45673</v>
      </c>
      <c r="F11763" s="51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12209</v>
      </c>
      <c r="D11764" t="s">
        <v>12210</v>
      </c>
      <c r="E11764" s="32">
        <f t="shared" si="549"/>
        <v>45673</v>
      </c>
      <c r="F11764" s="51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12210</v>
      </c>
      <c r="D11765" t="s">
        <v>12211</v>
      </c>
      <c r="E11765" s="32">
        <f t="shared" si="549"/>
        <v>45673</v>
      </c>
      <c r="F11765" s="51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12211</v>
      </c>
      <c r="D11766" t="s">
        <v>12212</v>
      </c>
      <c r="E11766" s="32">
        <f t="shared" si="549"/>
        <v>45673</v>
      </c>
      <c r="F11766" s="51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12212</v>
      </c>
      <c r="D11767" t="s">
        <v>12213</v>
      </c>
      <c r="E11767" s="32">
        <f t="shared" si="549"/>
        <v>45673</v>
      </c>
      <c r="F11767" s="51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12213</v>
      </c>
      <c r="D11768" t="s">
        <v>12214</v>
      </c>
      <c r="E11768" s="32">
        <f t="shared" si="549"/>
        <v>45673</v>
      </c>
      <c r="F11768" s="51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12214</v>
      </c>
      <c r="D11769" t="s">
        <v>12215</v>
      </c>
      <c r="E11769" s="32">
        <f t="shared" si="549"/>
        <v>45673</v>
      </c>
      <c r="F11769" s="51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12215</v>
      </c>
      <c r="D11770" t="s">
        <v>12216</v>
      </c>
      <c r="E11770" s="32">
        <f t="shared" si="549"/>
        <v>45673</v>
      </c>
      <c r="F11770" s="51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12216</v>
      </c>
      <c r="D11771" t="s">
        <v>12217</v>
      </c>
      <c r="E11771" s="32">
        <f t="shared" si="549"/>
        <v>45673</v>
      </c>
      <c r="F11771" s="51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12217</v>
      </c>
      <c r="D11772" t="s">
        <v>12218</v>
      </c>
      <c r="E11772" s="32">
        <f t="shared" si="549"/>
        <v>45673</v>
      </c>
      <c r="F11772" s="51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12218</v>
      </c>
      <c r="D11773" t="s">
        <v>12219</v>
      </c>
      <c r="E11773" s="32">
        <f t="shared" si="549"/>
        <v>45674</v>
      </c>
      <c r="F11773" s="51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12219</v>
      </c>
      <c r="D11774" t="s">
        <v>12220</v>
      </c>
      <c r="E11774" s="32">
        <f t="shared" si="549"/>
        <v>45674</v>
      </c>
      <c r="F11774" s="51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12220</v>
      </c>
      <c r="D11775" t="s">
        <v>12221</v>
      </c>
      <c r="E11775" s="32">
        <f t="shared" si="549"/>
        <v>45674</v>
      </c>
      <c r="F11775" s="51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12221</v>
      </c>
      <c r="D11776" t="s">
        <v>12222</v>
      </c>
      <c r="E11776" s="32">
        <f t="shared" si="549"/>
        <v>45674</v>
      </c>
      <c r="F11776" s="51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12222</v>
      </c>
      <c r="D11777" t="s">
        <v>12223</v>
      </c>
      <c r="E11777" s="32">
        <f t="shared" si="549"/>
        <v>45674</v>
      </c>
      <c r="F11777" s="51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12223</v>
      </c>
      <c r="D11778" t="s">
        <v>12224</v>
      </c>
      <c r="E11778" s="32">
        <f t="shared" si="549"/>
        <v>45674</v>
      </c>
      <c r="F11778" s="51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12224</v>
      </c>
      <c r="D11779" t="s">
        <v>12225</v>
      </c>
      <c r="E11779" s="32">
        <f t="shared" si="549"/>
        <v>45674</v>
      </c>
      <c r="F11779" s="51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12225</v>
      </c>
      <c r="D11780" t="s">
        <v>12226</v>
      </c>
      <c r="E11780" s="32">
        <f t="shared" ref="E11780:E11843" si="552">DATE(MID(C11780,2,4),MID(C11780,7,2),MID(C11780,10,2))</f>
        <v>45674</v>
      </c>
      <c r="F11780" s="51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12226</v>
      </c>
      <c r="D11781" t="s">
        <v>12227</v>
      </c>
      <c r="E11781" s="32">
        <f t="shared" si="552"/>
        <v>45674</v>
      </c>
      <c r="F11781" s="51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12227</v>
      </c>
      <c r="D11782" t="s">
        <v>12228</v>
      </c>
      <c r="E11782" s="32">
        <f t="shared" si="552"/>
        <v>45674</v>
      </c>
      <c r="F11782" s="51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12228</v>
      </c>
      <c r="D11783" t="s">
        <v>12229</v>
      </c>
      <c r="E11783" s="32">
        <f t="shared" si="552"/>
        <v>45674</v>
      </c>
      <c r="F11783" s="51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12229</v>
      </c>
      <c r="D11784" t="s">
        <v>12230</v>
      </c>
      <c r="E11784" s="32">
        <f t="shared" si="552"/>
        <v>45674</v>
      </c>
      <c r="F11784" s="51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12230</v>
      </c>
      <c r="D11785" t="s">
        <v>12231</v>
      </c>
      <c r="E11785" s="32">
        <f t="shared" si="552"/>
        <v>45674</v>
      </c>
      <c r="F11785" s="51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12231</v>
      </c>
      <c r="D11786" t="s">
        <v>12232</v>
      </c>
      <c r="E11786" s="32">
        <f t="shared" si="552"/>
        <v>45674</v>
      </c>
      <c r="F11786" s="51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12232</v>
      </c>
      <c r="D11787" t="s">
        <v>12233</v>
      </c>
      <c r="E11787" s="32">
        <f t="shared" si="552"/>
        <v>45674</v>
      </c>
      <c r="F11787" s="51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12233</v>
      </c>
      <c r="D11788" t="s">
        <v>12234</v>
      </c>
      <c r="E11788" s="32">
        <f t="shared" si="552"/>
        <v>45674</v>
      </c>
      <c r="F11788" s="51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12234</v>
      </c>
      <c r="D11789" t="s">
        <v>12235</v>
      </c>
      <c r="E11789" s="32">
        <f t="shared" si="552"/>
        <v>45674</v>
      </c>
      <c r="F11789" s="51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12235</v>
      </c>
      <c r="D11790" t="s">
        <v>12236</v>
      </c>
      <c r="E11790" s="32">
        <f t="shared" si="552"/>
        <v>45674</v>
      </c>
      <c r="F11790" s="51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12236</v>
      </c>
      <c r="D11791" t="s">
        <v>12237</v>
      </c>
      <c r="E11791" s="32">
        <f t="shared" si="552"/>
        <v>45674</v>
      </c>
      <c r="F11791" s="51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12237</v>
      </c>
      <c r="D11792" t="s">
        <v>12238</v>
      </c>
      <c r="E11792" s="32">
        <f t="shared" si="552"/>
        <v>45674</v>
      </c>
      <c r="F11792" s="51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12238</v>
      </c>
      <c r="D11793" t="s">
        <v>12239</v>
      </c>
      <c r="E11793" s="32">
        <f t="shared" si="552"/>
        <v>45674</v>
      </c>
      <c r="F11793" s="51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12239</v>
      </c>
      <c r="D11794" t="s">
        <v>12240</v>
      </c>
      <c r="E11794" s="32">
        <f t="shared" si="552"/>
        <v>45674</v>
      </c>
      <c r="F11794" s="51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12240</v>
      </c>
      <c r="D11795" t="s">
        <v>12241</v>
      </c>
      <c r="E11795" s="32">
        <f t="shared" si="552"/>
        <v>45674</v>
      </c>
      <c r="F11795" s="51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12241</v>
      </c>
      <c r="D11796" t="s">
        <v>12242</v>
      </c>
      <c r="E11796" s="32">
        <f t="shared" si="552"/>
        <v>45674</v>
      </c>
      <c r="F11796" s="51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12242</v>
      </c>
      <c r="D11797" t="s">
        <v>12243</v>
      </c>
      <c r="E11797" s="32">
        <f t="shared" si="552"/>
        <v>45674</v>
      </c>
      <c r="F11797" s="51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12243</v>
      </c>
      <c r="D11798" t="s">
        <v>12244</v>
      </c>
      <c r="E11798" s="32">
        <f t="shared" si="552"/>
        <v>45674</v>
      </c>
      <c r="F11798" s="51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12244</v>
      </c>
      <c r="D11799" t="s">
        <v>12245</v>
      </c>
      <c r="E11799" s="32">
        <f t="shared" si="552"/>
        <v>45674</v>
      </c>
      <c r="F11799" s="51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12245</v>
      </c>
      <c r="D11800" t="s">
        <v>12246</v>
      </c>
      <c r="E11800" s="32">
        <f t="shared" si="552"/>
        <v>45674</v>
      </c>
      <c r="F11800" s="51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12246</v>
      </c>
      <c r="D11801" t="s">
        <v>12247</v>
      </c>
      <c r="E11801" s="32">
        <f t="shared" si="552"/>
        <v>45674</v>
      </c>
      <c r="F11801" s="51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12247</v>
      </c>
      <c r="D11802" t="s">
        <v>12248</v>
      </c>
      <c r="E11802" s="32">
        <f t="shared" si="552"/>
        <v>45674</v>
      </c>
      <c r="F11802" s="51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12248</v>
      </c>
      <c r="D11803" t="s">
        <v>12249</v>
      </c>
      <c r="E11803" s="32">
        <f t="shared" si="552"/>
        <v>45674</v>
      </c>
      <c r="F11803" s="51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12249</v>
      </c>
      <c r="D11804" t="s">
        <v>12250</v>
      </c>
      <c r="E11804" s="32">
        <f t="shared" si="552"/>
        <v>45674</v>
      </c>
      <c r="F11804" s="51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12250</v>
      </c>
      <c r="D11805" t="s">
        <v>12251</v>
      </c>
      <c r="E11805" s="32">
        <f t="shared" si="552"/>
        <v>45674</v>
      </c>
      <c r="F11805" s="51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12251</v>
      </c>
      <c r="D11806" t="s">
        <v>12252</v>
      </c>
      <c r="E11806" s="32">
        <f t="shared" si="552"/>
        <v>45674</v>
      </c>
      <c r="F11806" s="51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12252</v>
      </c>
      <c r="D11807" t="s">
        <v>12253</v>
      </c>
      <c r="E11807" s="32">
        <f t="shared" si="552"/>
        <v>45674</v>
      </c>
      <c r="F11807" s="51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12253</v>
      </c>
      <c r="D11808" t="s">
        <v>12254</v>
      </c>
      <c r="E11808" s="32">
        <f t="shared" si="552"/>
        <v>45674</v>
      </c>
      <c r="F11808" s="51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12254</v>
      </c>
      <c r="D11809" t="s">
        <v>12255</v>
      </c>
      <c r="E11809" s="32">
        <f t="shared" si="552"/>
        <v>45674</v>
      </c>
      <c r="F11809" s="51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12255</v>
      </c>
      <c r="D11810" t="s">
        <v>12256</v>
      </c>
      <c r="E11810" s="32">
        <f t="shared" si="552"/>
        <v>45674</v>
      </c>
      <c r="F11810" s="51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12256</v>
      </c>
      <c r="D11811" t="s">
        <v>12257</v>
      </c>
      <c r="E11811" s="32">
        <f t="shared" si="552"/>
        <v>45674</v>
      </c>
      <c r="F11811" s="51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12257</v>
      </c>
      <c r="D11812" t="s">
        <v>12258</v>
      </c>
      <c r="E11812" s="32">
        <f t="shared" si="552"/>
        <v>45674</v>
      </c>
      <c r="F11812" s="51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12258</v>
      </c>
      <c r="D11813" t="s">
        <v>12259</v>
      </c>
      <c r="E11813" s="32">
        <f t="shared" si="552"/>
        <v>45674</v>
      </c>
      <c r="F11813" s="51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12259</v>
      </c>
      <c r="D11814" t="s">
        <v>12260</v>
      </c>
      <c r="E11814" s="32">
        <f t="shared" si="552"/>
        <v>45674</v>
      </c>
      <c r="F11814" s="51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12260</v>
      </c>
      <c r="D11815" t="s">
        <v>12261</v>
      </c>
      <c r="E11815" s="32">
        <f t="shared" si="552"/>
        <v>45674</v>
      </c>
      <c r="F11815" s="51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12261</v>
      </c>
      <c r="D11816" t="s">
        <v>12262</v>
      </c>
      <c r="E11816" s="32">
        <f t="shared" si="552"/>
        <v>45674</v>
      </c>
      <c r="F11816" s="51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12262</v>
      </c>
      <c r="D11817" t="s">
        <v>12263</v>
      </c>
      <c r="E11817" s="32">
        <f t="shared" si="552"/>
        <v>45674</v>
      </c>
      <c r="F11817" s="51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12263</v>
      </c>
      <c r="D11818" t="s">
        <v>12264</v>
      </c>
      <c r="E11818" s="32">
        <f t="shared" si="552"/>
        <v>45674</v>
      </c>
      <c r="F11818" s="51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12264</v>
      </c>
      <c r="D11819" t="s">
        <v>12265</v>
      </c>
      <c r="E11819" s="32">
        <f t="shared" si="552"/>
        <v>45674</v>
      </c>
      <c r="F11819" s="51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12265</v>
      </c>
      <c r="D11820" t="s">
        <v>12266</v>
      </c>
      <c r="E11820" s="32">
        <f t="shared" si="552"/>
        <v>45674</v>
      </c>
      <c r="F11820" s="51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12266</v>
      </c>
      <c r="D11821" t="s">
        <v>12267</v>
      </c>
      <c r="E11821" s="32">
        <f t="shared" si="552"/>
        <v>45675</v>
      </c>
      <c r="F11821" s="51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12267</v>
      </c>
      <c r="D11822" t="s">
        <v>12268</v>
      </c>
      <c r="E11822" s="32">
        <f t="shared" si="552"/>
        <v>45675</v>
      </c>
      <c r="F11822" s="51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12268</v>
      </c>
      <c r="D11823" t="s">
        <v>12269</v>
      </c>
      <c r="E11823" s="32">
        <f t="shared" si="552"/>
        <v>45675</v>
      </c>
      <c r="F11823" s="51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12269</v>
      </c>
      <c r="D11824" t="s">
        <v>12270</v>
      </c>
      <c r="E11824" s="32">
        <f t="shared" si="552"/>
        <v>45675</v>
      </c>
      <c r="F11824" s="51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12270</v>
      </c>
      <c r="D11825" t="s">
        <v>12271</v>
      </c>
      <c r="E11825" s="32">
        <f t="shared" si="552"/>
        <v>45675</v>
      </c>
      <c r="F11825" s="51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12271</v>
      </c>
      <c r="D11826" t="s">
        <v>12272</v>
      </c>
      <c r="E11826" s="32">
        <f t="shared" si="552"/>
        <v>45675</v>
      </c>
      <c r="F11826" s="51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12272</v>
      </c>
      <c r="D11827" t="s">
        <v>12273</v>
      </c>
      <c r="E11827" s="32">
        <f t="shared" si="552"/>
        <v>45675</v>
      </c>
      <c r="F11827" s="51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12273</v>
      </c>
      <c r="D11828" t="s">
        <v>12274</v>
      </c>
      <c r="E11828" s="32">
        <f t="shared" si="552"/>
        <v>45675</v>
      </c>
      <c r="F11828" s="51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12274</v>
      </c>
      <c r="D11829" t="s">
        <v>12275</v>
      </c>
      <c r="E11829" s="32">
        <f t="shared" si="552"/>
        <v>45675</v>
      </c>
      <c r="F11829" s="51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12275</v>
      </c>
      <c r="D11830" t="s">
        <v>12276</v>
      </c>
      <c r="E11830" s="32">
        <f t="shared" si="552"/>
        <v>45675</v>
      </c>
      <c r="F11830" s="51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12276</v>
      </c>
      <c r="D11831" t="s">
        <v>12277</v>
      </c>
      <c r="E11831" s="32">
        <f t="shared" si="552"/>
        <v>45675</v>
      </c>
      <c r="F11831" s="51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12277</v>
      </c>
      <c r="D11832" t="s">
        <v>12278</v>
      </c>
      <c r="E11832" s="32">
        <f t="shared" si="552"/>
        <v>45675</v>
      </c>
      <c r="F11832" s="51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12278</v>
      </c>
      <c r="D11833" t="s">
        <v>12279</v>
      </c>
      <c r="E11833" s="32">
        <f t="shared" si="552"/>
        <v>45675</v>
      </c>
      <c r="F11833" s="51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12279</v>
      </c>
      <c r="D11834" t="s">
        <v>12280</v>
      </c>
      <c r="E11834" s="32">
        <f t="shared" si="552"/>
        <v>45675</v>
      </c>
      <c r="F11834" s="51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12280</v>
      </c>
      <c r="D11835" t="s">
        <v>12281</v>
      </c>
      <c r="E11835" s="32">
        <f t="shared" si="552"/>
        <v>45675</v>
      </c>
      <c r="F11835" s="51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12281</v>
      </c>
      <c r="D11836" t="s">
        <v>12282</v>
      </c>
      <c r="E11836" s="32">
        <f t="shared" si="552"/>
        <v>45675</v>
      </c>
      <c r="F11836" s="51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12282</v>
      </c>
      <c r="D11837" t="s">
        <v>12283</v>
      </c>
      <c r="E11837" s="32">
        <f t="shared" si="552"/>
        <v>45675</v>
      </c>
      <c r="F11837" s="51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12283</v>
      </c>
      <c r="D11838" t="s">
        <v>12284</v>
      </c>
      <c r="E11838" s="32">
        <f t="shared" si="552"/>
        <v>45675</v>
      </c>
      <c r="F11838" s="51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12284</v>
      </c>
      <c r="D11839" t="s">
        <v>12285</v>
      </c>
      <c r="E11839" s="32">
        <f t="shared" si="552"/>
        <v>45675</v>
      </c>
      <c r="F11839" s="51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12285</v>
      </c>
      <c r="D11840" t="s">
        <v>12286</v>
      </c>
      <c r="E11840" s="32">
        <f t="shared" si="552"/>
        <v>45675</v>
      </c>
      <c r="F11840" s="51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12286</v>
      </c>
      <c r="D11841" t="s">
        <v>12287</v>
      </c>
      <c r="E11841" s="32">
        <f t="shared" si="552"/>
        <v>45675</v>
      </c>
      <c r="F11841" s="51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12287</v>
      </c>
      <c r="D11842" t="s">
        <v>12288</v>
      </c>
      <c r="E11842" s="32">
        <f t="shared" si="552"/>
        <v>45675</v>
      </c>
      <c r="F11842" s="51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12288</v>
      </c>
      <c r="D11843" t="s">
        <v>12289</v>
      </c>
      <c r="E11843" s="32">
        <f t="shared" si="552"/>
        <v>45675</v>
      </c>
      <c r="F11843" s="51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12289</v>
      </c>
      <c r="D11844" t="s">
        <v>12290</v>
      </c>
      <c r="E11844" s="32">
        <f t="shared" ref="E11844:E11907" si="555">DATE(MID(C11844,2,4),MID(C11844,7,2),MID(C11844,10,2))</f>
        <v>45675</v>
      </c>
      <c r="F11844" s="51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12290</v>
      </c>
      <c r="D11845" t="s">
        <v>12291</v>
      </c>
      <c r="E11845" s="32">
        <f t="shared" si="555"/>
        <v>45675</v>
      </c>
      <c r="F11845" s="51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12291</v>
      </c>
      <c r="D11846" t="s">
        <v>12292</v>
      </c>
      <c r="E11846" s="32">
        <f t="shared" si="555"/>
        <v>45675</v>
      </c>
      <c r="F11846" s="51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12292</v>
      </c>
      <c r="D11847" t="s">
        <v>12293</v>
      </c>
      <c r="E11847" s="32">
        <f t="shared" si="555"/>
        <v>45675</v>
      </c>
      <c r="F11847" s="51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12293</v>
      </c>
      <c r="D11848" t="s">
        <v>12294</v>
      </c>
      <c r="E11848" s="32">
        <f t="shared" si="555"/>
        <v>45675</v>
      </c>
      <c r="F11848" s="51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12294</v>
      </c>
      <c r="D11849" t="s">
        <v>12295</v>
      </c>
      <c r="E11849" s="32">
        <f t="shared" si="555"/>
        <v>45675</v>
      </c>
      <c r="F11849" s="51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12295</v>
      </c>
      <c r="D11850" t="s">
        <v>12296</v>
      </c>
      <c r="E11850" s="32">
        <f t="shared" si="555"/>
        <v>45675</v>
      </c>
      <c r="F11850" s="51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12296</v>
      </c>
      <c r="D11851" t="s">
        <v>12297</v>
      </c>
      <c r="E11851" s="32">
        <f t="shared" si="555"/>
        <v>45675</v>
      </c>
      <c r="F11851" s="51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12297</v>
      </c>
      <c r="D11852" t="s">
        <v>12298</v>
      </c>
      <c r="E11852" s="32">
        <f t="shared" si="555"/>
        <v>45675</v>
      </c>
      <c r="F11852" s="51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12298</v>
      </c>
      <c r="D11853" t="s">
        <v>12299</v>
      </c>
      <c r="E11853" s="32">
        <f t="shared" si="555"/>
        <v>45675</v>
      </c>
      <c r="F11853" s="51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12299</v>
      </c>
      <c r="D11854" t="s">
        <v>12300</v>
      </c>
      <c r="E11854" s="32">
        <f t="shared" si="555"/>
        <v>45675</v>
      </c>
      <c r="F11854" s="51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12300</v>
      </c>
      <c r="D11855" t="s">
        <v>12301</v>
      </c>
      <c r="E11855" s="32">
        <f t="shared" si="555"/>
        <v>45675</v>
      </c>
      <c r="F11855" s="51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12301</v>
      </c>
      <c r="D11856" t="s">
        <v>12302</v>
      </c>
      <c r="E11856" s="32">
        <f t="shared" si="555"/>
        <v>45675</v>
      </c>
      <c r="F11856" s="51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12302</v>
      </c>
      <c r="D11857" t="s">
        <v>12303</v>
      </c>
      <c r="E11857" s="32">
        <f t="shared" si="555"/>
        <v>45675</v>
      </c>
      <c r="F11857" s="51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12303</v>
      </c>
      <c r="D11858" t="s">
        <v>12304</v>
      </c>
      <c r="E11858" s="32">
        <f t="shared" si="555"/>
        <v>45675</v>
      </c>
      <c r="F11858" s="51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12304</v>
      </c>
      <c r="D11859" t="s">
        <v>12305</v>
      </c>
      <c r="E11859" s="32">
        <f t="shared" si="555"/>
        <v>45675</v>
      </c>
      <c r="F11859" s="51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12305</v>
      </c>
      <c r="D11860" t="s">
        <v>12306</v>
      </c>
      <c r="E11860" s="32">
        <f t="shared" si="555"/>
        <v>45675</v>
      </c>
      <c r="F11860" s="51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12306</v>
      </c>
      <c r="D11861" t="s">
        <v>12307</v>
      </c>
      <c r="E11861" s="32">
        <f t="shared" si="555"/>
        <v>45675</v>
      </c>
      <c r="F11861" s="51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12308</v>
      </c>
      <c r="D11862" t="s">
        <v>12309</v>
      </c>
      <c r="E11862" s="32">
        <f t="shared" si="555"/>
        <v>45675</v>
      </c>
      <c r="F11862" s="51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12309</v>
      </c>
      <c r="D11863" t="s">
        <v>12310</v>
      </c>
      <c r="E11863" s="32">
        <f t="shared" si="555"/>
        <v>45675</v>
      </c>
      <c r="F11863" s="51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12310</v>
      </c>
      <c r="D11864" t="s">
        <v>12311</v>
      </c>
      <c r="E11864" s="32">
        <f t="shared" si="555"/>
        <v>45675</v>
      </c>
      <c r="F11864" s="51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12311</v>
      </c>
      <c r="D11865" t="s">
        <v>12312</v>
      </c>
      <c r="E11865" s="32">
        <f t="shared" si="555"/>
        <v>45675</v>
      </c>
      <c r="F11865" s="51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12312</v>
      </c>
      <c r="D11866" t="s">
        <v>12313</v>
      </c>
      <c r="E11866" s="32">
        <f t="shared" si="555"/>
        <v>45675</v>
      </c>
      <c r="F11866" s="51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12313</v>
      </c>
      <c r="D11867" t="s">
        <v>12314</v>
      </c>
      <c r="E11867" s="32">
        <f t="shared" si="555"/>
        <v>45676</v>
      </c>
      <c r="F11867" s="51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12314</v>
      </c>
      <c r="D11868" t="s">
        <v>12315</v>
      </c>
      <c r="E11868" s="32">
        <f t="shared" si="555"/>
        <v>45676</v>
      </c>
      <c r="F11868" s="51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12315</v>
      </c>
      <c r="D11869" t="s">
        <v>12316</v>
      </c>
      <c r="E11869" s="32">
        <f t="shared" si="555"/>
        <v>45676</v>
      </c>
      <c r="F11869" s="51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12316</v>
      </c>
      <c r="D11870" t="s">
        <v>12317</v>
      </c>
      <c r="E11870" s="32">
        <f t="shared" si="555"/>
        <v>45676</v>
      </c>
      <c r="F11870" s="51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12317</v>
      </c>
      <c r="D11871" t="s">
        <v>12318</v>
      </c>
      <c r="E11871" s="32">
        <f t="shared" si="555"/>
        <v>45676</v>
      </c>
      <c r="F11871" s="51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12318</v>
      </c>
      <c r="D11872" t="s">
        <v>12319</v>
      </c>
      <c r="E11872" s="32">
        <f t="shared" si="555"/>
        <v>45676</v>
      </c>
      <c r="F11872" s="51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12319</v>
      </c>
      <c r="D11873" t="s">
        <v>12320</v>
      </c>
      <c r="E11873" s="32">
        <f t="shared" si="555"/>
        <v>45676</v>
      </c>
      <c r="F11873" s="51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12320</v>
      </c>
      <c r="D11874" t="s">
        <v>12321</v>
      </c>
      <c r="E11874" s="32">
        <f t="shared" si="555"/>
        <v>45676</v>
      </c>
      <c r="F11874" s="51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12321</v>
      </c>
      <c r="D11875" t="s">
        <v>12322</v>
      </c>
      <c r="E11875" s="32">
        <f t="shared" si="555"/>
        <v>45676</v>
      </c>
      <c r="F11875" s="51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12322</v>
      </c>
      <c r="D11876" t="s">
        <v>12323</v>
      </c>
      <c r="E11876" s="32">
        <f t="shared" si="555"/>
        <v>45676</v>
      </c>
      <c r="F11876" s="51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12323</v>
      </c>
      <c r="D11877" t="s">
        <v>12324</v>
      </c>
      <c r="E11877" s="32">
        <f t="shared" si="555"/>
        <v>45676</v>
      </c>
      <c r="F11877" s="51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12324</v>
      </c>
      <c r="D11878" t="s">
        <v>12325</v>
      </c>
      <c r="E11878" s="32">
        <f t="shared" si="555"/>
        <v>45676</v>
      </c>
      <c r="F11878" s="51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12325</v>
      </c>
      <c r="D11879" t="s">
        <v>12326</v>
      </c>
      <c r="E11879" s="32">
        <f t="shared" si="555"/>
        <v>45676</v>
      </c>
      <c r="F11879" s="51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12326</v>
      </c>
      <c r="D11880" t="s">
        <v>12327</v>
      </c>
      <c r="E11880" s="32">
        <f t="shared" si="555"/>
        <v>45676</v>
      </c>
      <c r="F11880" s="51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12327</v>
      </c>
      <c r="D11881" t="s">
        <v>12328</v>
      </c>
      <c r="E11881" s="32">
        <f t="shared" si="555"/>
        <v>45676</v>
      </c>
      <c r="F11881" s="51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12328</v>
      </c>
      <c r="D11882" t="s">
        <v>12329</v>
      </c>
      <c r="E11882" s="32">
        <f t="shared" si="555"/>
        <v>45676</v>
      </c>
      <c r="F11882" s="51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12329</v>
      </c>
      <c r="D11883" t="s">
        <v>12330</v>
      </c>
      <c r="E11883" s="32">
        <f t="shared" si="555"/>
        <v>45676</v>
      </c>
      <c r="F11883" s="51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12330</v>
      </c>
      <c r="D11884" t="s">
        <v>12331</v>
      </c>
      <c r="E11884" s="32">
        <f t="shared" si="555"/>
        <v>45676</v>
      </c>
      <c r="F11884" s="51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12331</v>
      </c>
      <c r="D11885" t="s">
        <v>12332</v>
      </c>
      <c r="E11885" s="32">
        <f t="shared" si="555"/>
        <v>45676</v>
      </c>
      <c r="F11885" s="51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12332</v>
      </c>
      <c r="D11886" t="s">
        <v>12333</v>
      </c>
      <c r="E11886" s="32">
        <f t="shared" si="555"/>
        <v>45676</v>
      </c>
      <c r="F11886" s="51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12333</v>
      </c>
      <c r="D11887" t="s">
        <v>12334</v>
      </c>
      <c r="E11887" s="32">
        <f t="shared" si="555"/>
        <v>45676</v>
      </c>
      <c r="F11887" s="51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12334</v>
      </c>
      <c r="D11888" t="s">
        <v>12335</v>
      </c>
      <c r="E11888" s="32">
        <f t="shared" si="555"/>
        <v>45676</v>
      </c>
      <c r="F11888" s="51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12335</v>
      </c>
      <c r="D11889" t="s">
        <v>12336</v>
      </c>
      <c r="E11889" s="32">
        <f t="shared" si="555"/>
        <v>45676</v>
      </c>
      <c r="F11889" s="51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12336</v>
      </c>
      <c r="D11890" t="s">
        <v>12337</v>
      </c>
      <c r="E11890" s="32">
        <f t="shared" si="555"/>
        <v>45676</v>
      </c>
      <c r="F11890" s="51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12337</v>
      </c>
      <c r="D11891" t="s">
        <v>12338</v>
      </c>
      <c r="E11891" s="32">
        <f t="shared" si="555"/>
        <v>45676</v>
      </c>
      <c r="F11891" s="51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12338</v>
      </c>
      <c r="D11892" t="s">
        <v>12339</v>
      </c>
      <c r="E11892" s="32">
        <f t="shared" si="555"/>
        <v>45676</v>
      </c>
      <c r="F11892" s="51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12339</v>
      </c>
      <c r="D11893" t="s">
        <v>12340</v>
      </c>
      <c r="E11893" s="32">
        <f t="shared" si="555"/>
        <v>45676</v>
      </c>
      <c r="F11893" s="51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12340</v>
      </c>
      <c r="D11894" t="s">
        <v>12341</v>
      </c>
      <c r="E11894" s="32">
        <f t="shared" si="555"/>
        <v>45676</v>
      </c>
      <c r="F11894" s="51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12341</v>
      </c>
      <c r="D11895" t="s">
        <v>12342</v>
      </c>
      <c r="E11895" s="32">
        <f t="shared" si="555"/>
        <v>45676</v>
      </c>
      <c r="F11895" s="51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12342</v>
      </c>
      <c r="D11896" t="s">
        <v>12343</v>
      </c>
      <c r="E11896" s="32">
        <f t="shared" si="555"/>
        <v>45676</v>
      </c>
      <c r="F11896" s="51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12343</v>
      </c>
      <c r="D11897" t="s">
        <v>12344</v>
      </c>
      <c r="E11897" s="32">
        <f t="shared" si="555"/>
        <v>45676</v>
      </c>
      <c r="F11897" s="51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12344</v>
      </c>
      <c r="D11898" t="s">
        <v>12345</v>
      </c>
      <c r="E11898" s="32">
        <f t="shared" si="555"/>
        <v>45676</v>
      </c>
      <c r="F11898" s="51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12345</v>
      </c>
      <c r="D11899" t="s">
        <v>12346</v>
      </c>
      <c r="E11899" s="32">
        <f t="shared" si="555"/>
        <v>45676</v>
      </c>
      <c r="F11899" s="51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12346</v>
      </c>
      <c r="D11900" t="s">
        <v>12347</v>
      </c>
      <c r="E11900" s="32">
        <f t="shared" si="555"/>
        <v>45676</v>
      </c>
      <c r="F11900" s="51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12347</v>
      </c>
      <c r="D11901" t="s">
        <v>12348</v>
      </c>
      <c r="E11901" s="32">
        <f t="shared" si="555"/>
        <v>45676</v>
      </c>
      <c r="F11901" s="51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12348</v>
      </c>
      <c r="D11902" t="s">
        <v>12349</v>
      </c>
      <c r="E11902" s="32">
        <f t="shared" si="555"/>
        <v>45676</v>
      </c>
      <c r="F11902" s="51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12349</v>
      </c>
      <c r="D11903" t="s">
        <v>12350</v>
      </c>
      <c r="E11903" s="32">
        <f t="shared" si="555"/>
        <v>45676</v>
      </c>
      <c r="F11903" s="51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12350</v>
      </c>
      <c r="D11904" t="s">
        <v>12351</v>
      </c>
      <c r="E11904" s="32">
        <f t="shared" si="555"/>
        <v>45676</v>
      </c>
      <c r="F11904" s="51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12351</v>
      </c>
      <c r="D11905" t="s">
        <v>12352</v>
      </c>
      <c r="E11905" s="32">
        <f t="shared" si="555"/>
        <v>45676</v>
      </c>
      <c r="F11905" s="51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12352</v>
      </c>
      <c r="D11906" t="s">
        <v>12353</v>
      </c>
      <c r="E11906" s="32">
        <f t="shared" si="555"/>
        <v>45676</v>
      </c>
      <c r="F11906" s="51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12353</v>
      </c>
      <c r="D11907" t="s">
        <v>12354</v>
      </c>
      <c r="E11907" s="32">
        <f t="shared" si="555"/>
        <v>45676</v>
      </c>
      <c r="F11907" s="51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12354</v>
      </c>
      <c r="D11908" t="s">
        <v>12355</v>
      </c>
      <c r="E11908" s="32">
        <f t="shared" ref="E11908:E11971" si="558">DATE(MID(C11908,2,4),MID(C11908,7,2),MID(C11908,10,2))</f>
        <v>45676</v>
      </c>
      <c r="F11908" s="51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12355</v>
      </c>
      <c r="D11909" t="s">
        <v>12356</v>
      </c>
      <c r="E11909" s="32">
        <f t="shared" si="558"/>
        <v>45676</v>
      </c>
      <c r="F11909" s="51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12356</v>
      </c>
      <c r="D11910" t="s">
        <v>12357</v>
      </c>
      <c r="E11910" s="32">
        <f t="shared" si="558"/>
        <v>45676</v>
      </c>
      <c r="F11910" s="51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12357</v>
      </c>
      <c r="D11911" t="s">
        <v>12358</v>
      </c>
      <c r="E11911" s="32">
        <f t="shared" si="558"/>
        <v>45676</v>
      </c>
      <c r="F11911" s="51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12358</v>
      </c>
      <c r="D11912" t="s">
        <v>12359</v>
      </c>
      <c r="E11912" s="32">
        <f t="shared" si="558"/>
        <v>45676</v>
      </c>
      <c r="F11912" s="51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12359</v>
      </c>
      <c r="D11913" t="s">
        <v>12360</v>
      </c>
      <c r="E11913" s="32">
        <f t="shared" si="558"/>
        <v>45676</v>
      </c>
      <c r="F11913" s="51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12360</v>
      </c>
      <c r="D11914" t="s">
        <v>12361</v>
      </c>
      <c r="E11914" s="32">
        <f t="shared" si="558"/>
        <v>45676</v>
      </c>
      <c r="F11914" s="51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12361</v>
      </c>
      <c r="D11915" t="s">
        <v>12362</v>
      </c>
      <c r="E11915" s="32">
        <f t="shared" si="558"/>
        <v>45677</v>
      </c>
      <c r="F11915" s="51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12362</v>
      </c>
      <c r="D11916" t="s">
        <v>12363</v>
      </c>
      <c r="E11916" s="32">
        <f t="shared" si="558"/>
        <v>45677</v>
      </c>
      <c r="F11916" s="51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12363</v>
      </c>
      <c r="D11917" t="s">
        <v>12364</v>
      </c>
      <c r="E11917" s="32">
        <f t="shared" si="558"/>
        <v>45677</v>
      </c>
      <c r="F11917" s="51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12364</v>
      </c>
      <c r="D11918" t="s">
        <v>12365</v>
      </c>
      <c r="E11918" s="32">
        <f t="shared" si="558"/>
        <v>45677</v>
      </c>
      <c r="F11918" s="51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12365</v>
      </c>
      <c r="D11919" t="s">
        <v>12366</v>
      </c>
      <c r="E11919" s="32">
        <f t="shared" si="558"/>
        <v>45677</v>
      </c>
      <c r="F11919" s="51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12366</v>
      </c>
      <c r="D11920" t="s">
        <v>12367</v>
      </c>
      <c r="E11920" s="32">
        <f t="shared" si="558"/>
        <v>45677</v>
      </c>
      <c r="F11920" s="51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12367</v>
      </c>
      <c r="D11921" t="s">
        <v>12368</v>
      </c>
      <c r="E11921" s="32">
        <f t="shared" si="558"/>
        <v>45677</v>
      </c>
      <c r="F11921" s="51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12368</v>
      </c>
      <c r="D11922" t="s">
        <v>12369</v>
      </c>
      <c r="E11922" s="32">
        <f t="shared" si="558"/>
        <v>45677</v>
      </c>
      <c r="F11922" s="51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12369</v>
      </c>
      <c r="D11923" t="s">
        <v>12370</v>
      </c>
      <c r="E11923" s="32">
        <f t="shared" si="558"/>
        <v>45677</v>
      </c>
      <c r="F11923" s="51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12370</v>
      </c>
      <c r="D11924" t="s">
        <v>12371</v>
      </c>
      <c r="E11924" s="32">
        <f t="shared" si="558"/>
        <v>45677</v>
      </c>
      <c r="F11924" s="51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12371</v>
      </c>
      <c r="D11925" t="s">
        <v>12372</v>
      </c>
      <c r="E11925" s="32">
        <f t="shared" si="558"/>
        <v>45677</v>
      </c>
      <c r="F11925" s="51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12372</v>
      </c>
      <c r="D11926" t="s">
        <v>12373</v>
      </c>
      <c r="E11926" s="32">
        <f t="shared" si="558"/>
        <v>45677</v>
      </c>
      <c r="F11926" s="51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12373</v>
      </c>
      <c r="D11927" t="s">
        <v>12374</v>
      </c>
      <c r="E11927" s="32">
        <f t="shared" si="558"/>
        <v>45677</v>
      </c>
      <c r="F11927" s="51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12374</v>
      </c>
      <c r="D11928" t="s">
        <v>12375</v>
      </c>
      <c r="E11928" s="32">
        <f t="shared" si="558"/>
        <v>45677</v>
      </c>
      <c r="F11928" s="51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12375</v>
      </c>
      <c r="D11929" t="s">
        <v>12376</v>
      </c>
      <c r="E11929" s="32">
        <f t="shared" si="558"/>
        <v>45677</v>
      </c>
      <c r="F11929" s="51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12376</v>
      </c>
      <c r="D11930" t="s">
        <v>12377</v>
      </c>
      <c r="E11930" s="32">
        <f t="shared" si="558"/>
        <v>45677</v>
      </c>
      <c r="F11930" s="51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12377</v>
      </c>
      <c r="D11931" t="s">
        <v>12378</v>
      </c>
      <c r="E11931" s="32">
        <f t="shared" si="558"/>
        <v>45677</v>
      </c>
      <c r="F11931" s="51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12378</v>
      </c>
      <c r="D11932" t="s">
        <v>12379</v>
      </c>
      <c r="E11932" s="32">
        <f t="shared" si="558"/>
        <v>45677</v>
      </c>
      <c r="F11932" s="51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12379</v>
      </c>
      <c r="D11933" t="s">
        <v>12380</v>
      </c>
      <c r="E11933" s="32">
        <f t="shared" si="558"/>
        <v>45677</v>
      </c>
      <c r="F11933" s="51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12380</v>
      </c>
      <c r="D11934" t="s">
        <v>12381</v>
      </c>
      <c r="E11934" s="32">
        <f t="shared" si="558"/>
        <v>45677</v>
      </c>
      <c r="F11934" s="51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12381</v>
      </c>
      <c r="D11935" t="s">
        <v>12382</v>
      </c>
      <c r="E11935" s="32">
        <f t="shared" si="558"/>
        <v>45677</v>
      </c>
      <c r="F11935" s="51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12382</v>
      </c>
      <c r="D11936" t="s">
        <v>12383</v>
      </c>
      <c r="E11936" s="32">
        <f t="shared" si="558"/>
        <v>45677</v>
      </c>
      <c r="F11936" s="51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12383</v>
      </c>
      <c r="D11937" t="s">
        <v>12384</v>
      </c>
      <c r="E11937" s="32">
        <f t="shared" si="558"/>
        <v>45677</v>
      </c>
      <c r="F11937" s="51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12384</v>
      </c>
      <c r="D11938" t="s">
        <v>12385</v>
      </c>
      <c r="E11938" s="32">
        <f t="shared" si="558"/>
        <v>45677</v>
      </c>
      <c r="F11938" s="51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12385</v>
      </c>
      <c r="D11939" t="s">
        <v>12386</v>
      </c>
      <c r="E11939" s="32">
        <f t="shared" si="558"/>
        <v>45677</v>
      </c>
      <c r="F11939" s="51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12386</v>
      </c>
      <c r="D11940" t="s">
        <v>12387</v>
      </c>
      <c r="E11940" s="32">
        <f t="shared" si="558"/>
        <v>45677</v>
      </c>
      <c r="F11940" s="51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12387</v>
      </c>
      <c r="D11941" t="s">
        <v>12388</v>
      </c>
      <c r="E11941" s="32">
        <f t="shared" si="558"/>
        <v>45677</v>
      </c>
      <c r="F11941" s="51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12388</v>
      </c>
      <c r="D11942" t="s">
        <v>12389</v>
      </c>
      <c r="E11942" s="32">
        <f t="shared" si="558"/>
        <v>45677</v>
      </c>
      <c r="F11942" s="51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12389</v>
      </c>
      <c r="D11943" t="s">
        <v>12390</v>
      </c>
      <c r="E11943" s="32">
        <f t="shared" si="558"/>
        <v>45677</v>
      </c>
      <c r="F11943" s="51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12390</v>
      </c>
      <c r="D11944" t="s">
        <v>12391</v>
      </c>
      <c r="E11944" s="32">
        <f t="shared" si="558"/>
        <v>45677</v>
      </c>
      <c r="F11944" s="51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12391</v>
      </c>
      <c r="D11945" t="s">
        <v>12392</v>
      </c>
      <c r="E11945" s="32">
        <f t="shared" si="558"/>
        <v>45677</v>
      </c>
      <c r="F11945" s="51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12392</v>
      </c>
      <c r="D11946" t="s">
        <v>12393</v>
      </c>
      <c r="E11946" s="32">
        <f t="shared" si="558"/>
        <v>45677</v>
      </c>
      <c r="F11946" s="51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12393</v>
      </c>
      <c r="D11947" t="s">
        <v>12394</v>
      </c>
      <c r="E11947" s="32">
        <f t="shared" si="558"/>
        <v>45677</v>
      </c>
      <c r="F11947" s="51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12394</v>
      </c>
      <c r="D11948" t="s">
        <v>12395</v>
      </c>
      <c r="E11948" s="32">
        <f t="shared" si="558"/>
        <v>45677</v>
      </c>
      <c r="F11948" s="51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12395</v>
      </c>
      <c r="D11949" t="s">
        <v>12396</v>
      </c>
      <c r="E11949" s="32">
        <f t="shared" si="558"/>
        <v>45677</v>
      </c>
      <c r="F11949" s="51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12396</v>
      </c>
      <c r="D11950" t="s">
        <v>12397</v>
      </c>
      <c r="E11950" s="32">
        <f t="shared" si="558"/>
        <v>45677</v>
      </c>
      <c r="F11950" s="51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12397</v>
      </c>
      <c r="D11951" t="s">
        <v>12398</v>
      </c>
      <c r="E11951" s="32">
        <f t="shared" si="558"/>
        <v>45677</v>
      </c>
      <c r="F11951" s="51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12398</v>
      </c>
      <c r="D11952" t="s">
        <v>12399</v>
      </c>
      <c r="E11952" s="32">
        <f t="shared" si="558"/>
        <v>45677</v>
      </c>
      <c r="F11952" s="51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12399</v>
      </c>
      <c r="D11953" t="s">
        <v>12400</v>
      </c>
      <c r="E11953" s="32">
        <f t="shared" si="558"/>
        <v>45677</v>
      </c>
      <c r="F11953" s="51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12400</v>
      </c>
      <c r="D11954" t="s">
        <v>12401</v>
      </c>
      <c r="E11954" s="32">
        <f t="shared" si="558"/>
        <v>45677</v>
      </c>
      <c r="F11954" s="51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12401</v>
      </c>
      <c r="D11955" t="s">
        <v>12402</v>
      </c>
      <c r="E11955" s="32">
        <f t="shared" si="558"/>
        <v>45677</v>
      </c>
      <c r="F11955" s="51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12402</v>
      </c>
      <c r="D11956" t="s">
        <v>12403</v>
      </c>
      <c r="E11956" s="32">
        <f t="shared" si="558"/>
        <v>45677</v>
      </c>
      <c r="F11956" s="51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12403</v>
      </c>
      <c r="D11957" t="s">
        <v>12404</v>
      </c>
      <c r="E11957" s="32">
        <f t="shared" si="558"/>
        <v>45677</v>
      </c>
      <c r="F11957" s="51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12404</v>
      </c>
      <c r="D11958" t="s">
        <v>12405</v>
      </c>
      <c r="E11958" s="32">
        <f t="shared" si="558"/>
        <v>45677</v>
      </c>
      <c r="F11958" s="51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12405</v>
      </c>
      <c r="D11959" t="s">
        <v>12406</v>
      </c>
      <c r="E11959" s="32">
        <f t="shared" si="558"/>
        <v>45677</v>
      </c>
      <c r="F11959" s="51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12406</v>
      </c>
      <c r="D11960" t="s">
        <v>12407</v>
      </c>
      <c r="E11960" s="32">
        <f t="shared" si="558"/>
        <v>45677</v>
      </c>
      <c r="F11960" s="51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12407</v>
      </c>
      <c r="D11961" t="s">
        <v>12408</v>
      </c>
      <c r="E11961" s="32">
        <f t="shared" si="558"/>
        <v>45677</v>
      </c>
      <c r="F11961" s="51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12408</v>
      </c>
      <c r="D11962" t="s">
        <v>12409</v>
      </c>
      <c r="E11962" s="32">
        <f t="shared" si="558"/>
        <v>45677</v>
      </c>
      <c r="F11962" s="51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12409</v>
      </c>
      <c r="D11963" t="s">
        <v>12410</v>
      </c>
      <c r="E11963" s="32">
        <f t="shared" si="558"/>
        <v>45678</v>
      </c>
      <c r="F11963" s="51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12410</v>
      </c>
      <c r="D11964" t="s">
        <v>12411</v>
      </c>
      <c r="E11964" s="32">
        <f t="shared" si="558"/>
        <v>45678</v>
      </c>
      <c r="F11964" s="51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12411</v>
      </c>
      <c r="D11965" t="s">
        <v>12412</v>
      </c>
      <c r="E11965" s="32">
        <f t="shared" si="558"/>
        <v>45678</v>
      </c>
      <c r="F11965" s="51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12412</v>
      </c>
      <c r="D11966" t="s">
        <v>12413</v>
      </c>
      <c r="E11966" s="32">
        <f t="shared" si="558"/>
        <v>45678</v>
      </c>
      <c r="F11966" s="51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12413</v>
      </c>
      <c r="D11967" t="s">
        <v>12414</v>
      </c>
      <c r="E11967" s="32">
        <f t="shared" si="558"/>
        <v>45678</v>
      </c>
      <c r="F11967" s="51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12414</v>
      </c>
      <c r="D11968" t="s">
        <v>12415</v>
      </c>
      <c r="E11968" s="32">
        <f t="shared" si="558"/>
        <v>45678</v>
      </c>
      <c r="F11968" s="51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12415</v>
      </c>
      <c r="D11969" t="s">
        <v>12416</v>
      </c>
      <c r="E11969" s="32">
        <f t="shared" si="558"/>
        <v>45678</v>
      </c>
      <c r="F11969" s="51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12416</v>
      </c>
      <c r="D11970" t="s">
        <v>12417</v>
      </c>
      <c r="E11970" s="32">
        <f t="shared" si="558"/>
        <v>45678</v>
      </c>
      <c r="F11970" s="51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12417</v>
      </c>
      <c r="D11971" t="s">
        <v>12418</v>
      </c>
      <c r="E11971" s="32">
        <f t="shared" si="558"/>
        <v>45678</v>
      </c>
      <c r="F11971" s="51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12418</v>
      </c>
      <c r="D11972" t="s">
        <v>12419</v>
      </c>
      <c r="E11972" s="32">
        <f t="shared" ref="E11972:E12035" si="561">DATE(MID(C11972,2,4),MID(C11972,7,2),MID(C11972,10,2))</f>
        <v>45678</v>
      </c>
      <c r="F11972" s="51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12419</v>
      </c>
      <c r="D11973" t="s">
        <v>12420</v>
      </c>
      <c r="E11973" s="32">
        <f t="shared" si="561"/>
        <v>45678</v>
      </c>
      <c r="F11973" s="51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12420</v>
      </c>
      <c r="D11974" t="s">
        <v>12421</v>
      </c>
      <c r="E11974" s="32">
        <f t="shared" si="561"/>
        <v>45678</v>
      </c>
      <c r="F11974" s="51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12421</v>
      </c>
      <c r="D11975" t="s">
        <v>12422</v>
      </c>
      <c r="E11975" s="32">
        <f t="shared" si="561"/>
        <v>45678</v>
      </c>
      <c r="F11975" s="51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12422</v>
      </c>
      <c r="D11976" t="s">
        <v>12423</v>
      </c>
      <c r="E11976" s="32">
        <f t="shared" si="561"/>
        <v>45678</v>
      </c>
      <c r="F11976" s="51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12423</v>
      </c>
      <c r="D11977" t="s">
        <v>12424</v>
      </c>
      <c r="E11977" s="32">
        <f t="shared" si="561"/>
        <v>45678</v>
      </c>
      <c r="F11977" s="51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12424</v>
      </c>
      <c r="D11978" t="s">
        <v>12425</v>
      </c>
      <c r="E11978" s="32">
        <f t="shared" si="561"/>
        <v>45678</v>
      </c>
      <c r="F11978" s="51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12425</v>
      </c>
      <c r="D11979" t="s">
        <v>12426</v>
      </c>
      <c r="E11979" s="32">
        <f t="shared" si="561"/>
        <v>45678</v>
      </c>
      <c r="F11979" s="51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12426</v>
      </c>
      <c r="D11980" t="s">
        <v>12427</v>
      </c>
      <c r="E11980" s="32">
        <f t="shared" si="561"/>
        <v>45678</v>
      </c>
      <c r="F11980" s="51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12427</v>
      </c>
      <c r="D11981" t="s">
        <v>12428</v>
      </c>
      <c r="E11981" s="32">
        <f t="shared" si="561"/>
        <v>45678</v>
      </c>
      <c r="F11981" s="51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12428</v>
      </c>
      <c r="D11982" t="s">
        <v>12429</v>
      </c>
      <c r="E11982" s="32">
        <f t="shared" si="561"/>
        <v>45678</v>
      </c>
      <c r="F11982" s="51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12429</v>
      </c>
      <c r="D11983" t="s">
        <v>12430</v>
      </c>
      <c r="E11983" s="32">
        <f t="shared" si="561"/>
        <v>45678</v>
      </c>
      <c r="F11983" s="51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12430</v>
      </c>
      <c r="D11984" t="s">
        <v>12431</v>
      </c>
      <c r="E11984" s="32">
        <f t="shared" si="561"/>
        <v>45678</v>
      </c>
      <c r="F11984" s="51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12431</v>
      </c>
      <c r="D11985" t="s">
        <v>12432</v>
      </c>
      <c r="E11985" s="32">
        <f t="shared" si="561"/>
        <v>45678</v>
      </c>
      <c r="F11985" s="51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12432</v>
      </c>
      <c r="D11986" t="s">
        <v>12433</v>
      </c>
      <c r="E11986" s="32">
        <f t="shared" si="561"/>
        <v>45678</v>
      </c>
      <c r="F11986" s="51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12433</v>
      </c>
      <c r="D11987" t="s">
        <v>12434</v>
      </c>
      <c r="E11987" s="32">
        <f t="shared" si="561"/>
        <v>45678</v>
      </c>
      <c r="F11987" s="51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12434</v>
      </c>
      <c r="D11988" t="s">
        <v>12435</v>
      </c>
      <c r="E11988" s="32">
        <f t="shared" si="561"/>
        <v>45678</v>
      </c>
      <c r="F11988" s="51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12435</v>
      </c>
      <c r="D11989" t="s">
        <v>12436</v>
      </c>
      <c r="E11989" s="32">
        <f t="shared" si="561"/>
        <v>45678</v>
      </c>
      <c r="F11989" s="51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12436</v>
      </c>
      <c r="D11990" t="s">
        <v>12437</v>
      </c>
      <c r="E11990" s="32">
        <f t="shared" si="561"/>
        <v>45678</v>
      </c>
      <c r="F11990" s="51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12437</v>
      </c>
      <c r="D11991" t="s">
        <v>12438</v>
      </c>
      <c r="E11991" s="32">
        <f t="shared" si="561"/>
        <v>45678</v>
      </c>
      <c r="F11991" s="51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12438</v>
      </c>
      <c r="D11992" t="s">
        <v>12439</v>
      </c>
      <c r="E11992" s="32">
        <f t="shared" si="561"/>
        <v>45678</v>
      </c>
      <c r="F11992" s="51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12439</v>
      </c>
      <c r="D11993" t="s">
        <v>12440</v>
      </c>
      <c r="E11993" s="32">
        <f t="shared" si="561"/>
        <v>45678</v>
      </c>
      <c r="F11993" s="51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12440</v>
      </c>
      <c r="D11994" t="s">
        <v>12441</v>
      </c>
      <c r="E11994" s="32">
        <f t="shared" si="561"/>
        <v>45678</v>
      </c>
      <c r="F11994" s="51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12441</v>
      </c>
      <c r="D11995" t="s">
        <v>12442</v>
      </c>
      <c r="E11995" s="32">
        <f t="shared" si="561"/>
        <v>45678</v>
      </c>
      <c r="F11995" s="51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12442</v>
      </c>
      <c r="D11996" t="s">
        <v>12443</v>
      </c>
      <c r="E11996" s="32">
        <f t="shared" si="561"/>
        <v>45678</v>
      </c>
      <c r="F11996" s="51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12443</v>
      </c>
      <c r="D11997" t="s">
        <v>12444</v>
      </c>
      <c r="E11997" s="32">
        <f t="shared" si="561"/>
        <v>45678</v>
      </c>
      <c r="F11997" s="51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12444</v>
      </c>
      <c r="D11998" t="s">
        <v>12445</v>
      </c>
      <c r="E11998" s="32">
        <f t="shared" si="561"/>
        <v>45678</v>
      </c>
      <c r="F11998" s="51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12445</v>
      </c>
      <c r="D11999" t="s">
        <v>12446</v>
      </c>
      <c r="E11999" s="32">
        <f t="shared" si="561"/>
        <v>45678</v>
      </c>
      <c r="F11999" s="51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12446</v>
      </c>
      <c r="D12000" t="s">
        <v>12447</v>
      </c>
      <c r="E12000" s="32">
        <f t="shared" si="561"/>
        <v>45678</v>
      </c>
      <c r="F12000" s="51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12447</v>
      </c>
      <c r="D12001" t="s">
        <v>12448</v>
      </c>
      <c r="E12001" s="32">
        <f t="shared" si="561"/>
        <v>45678</v>
      </c>
      <c r="F12001" s="51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12448</v>
      </c>
      <c r="D12002" t="s">
        <v>12449</v>
      </c>
      <c r="E12002" s="32">
        <f t="shared" si="561"/>
        <v>45678</v>
      </c>
      <c r="F12002" s="51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12449</v>
      </c>
      <c r="D12003" t="s">
        <v>12450</v>
      </c>
      <c r="E12003" s="32">
        <f t="shared" si="561"/>
        <v>45678</v>
      </c>
      <c r="F12003" s="51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12450</v>
      </c>
      <c r="D12004" t="s">
        <v>12451</v>
      </c>
      <c r="E12004" s="32">
        <f t="shared" si="561"/>
        <v>45678</v>
      </c>
      <c r="F12004" s="51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12451</v>
      </c>
      <c r="D12005" t="s">
        <v>12452</v>
      </c>
      <c r="E12005" s="32">
        <f t="shared" si="561"/>
        <v>45678</v>
      </c>
      <c r="F12005" s="51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12452</v>
      </c>
      <c r="D12006" t="s">
        <v>12453</v>
      </c>
      <c r="E12006" s="32">
        <f t="shared" si="561"/>
        <v>45678</v>
      </c>
      <c r="F12006" s="51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12453</v>
      </c>
      <c r="D12007" t="s">
        <v>12454</v>
      </c>
      <c r="E12007" s="32">
        <f t="shared" si="561"/>
        <v>45678</v>
      </c>
      <c r="F12007" s="51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12454</v>
      </c>
      <c r="D12008" t="s">
        <v>12455</v>
      </c>
      <c r="E12008" s="32">
        <f t="shared" si="561"/>
        <v>45678</v>
      </c>
      <c r="F12008" s="51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12455</v>
      </c>
      <c r="D12009" t="s">
        <v>12456</v>
      </c>
      <c r="E12009" s="32">
        <f t="shared" si="561"/>
        <v>45678</v>
      </c>
      <c r="F12009" s="51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12456</v>
      </c>
      <c r="D12010" t="s">
        <v>12457</v>
      </c>
      <c r="E12010" s="32">
        <f t="shared" si="561"/>
        <v>45678</v>
      </c>
      <c r="F12010" s="51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12457</v>
      </c>
      <c r="D12011" t="s">
        <v>12458</v>
      </c>
      <c r="E12011" s="32">
        <f t="shared" si="561"/>
        <v>45679</v>
      </c>
      <c r="F12011" s="51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12458</v>
      </c>
      <c r="D12012" t="s">
        <v>12459</v>
      </c>
      <c r="E12012" s="32">
        <f t="shared" si="561"/>
        <v>45679</v>
      </c>
      <c r="F12012" s="51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12459</v>
      </c>
      <c r="D12013" t="s">
        <v>12460</v>
      </c>
      <c r="E12013" s="32">
        <f t="shared" si="561"/>
        <v>45679</v>
      </c>
      <c r="F12013" s="51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12460</v>
      </c>
      <c r="D12014" t="s">
        <v>12461</v>
      </c>
      <c r="E12014" s="32">
        <f t="shared" si="561"/>
        <v>45679</v>
      </c>
      <c r="F12014" s="51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12461</v>
      </c>
      <c r="D12015" t="s">
        <v>12462</v>
      </c>
      <c r="E12015" s="32">
        <f t="shared" si="561"/>
        <v>45679</v>
      </c>
      <c r="F12015" s="51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12462</v>
      </c>
      <c r="D12016" t="s">
        <v>12463</v>
      </c>
      <c r="E12016" s="32">
        <f t="shared" si="561"/>
        <v>45679</v>
      </c>
      <c r="F12016" s="51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12463</v>
      </c>
      <c r="D12017" t="s">
        <v>12464</v>
      </c>
      <c r="E12017" s="32">
        <f t="shared" si="561"/>
        <v>45679</v>
      </c>
      <c r="F12017" s="51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12464</v>
      </c>
      <c r="D12018" t="s">
        <v>12465</v>
      </c>
      <c r="E12018" s="32">
        <f t="shared" si="561"/>
        <v>45679</v>
      </c>
      <c r="F12018" s="51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12465</v>
      </c>
      <c r="D12019" t="s">
        <v>12466</v>
      </c>
      <c r="E12019" s="32">
        <f t="shared" si="561"/>
        <v>45679</v>
      </c>
      <c r="F12019" s="51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12466</v>
      </c>
      <c r="D12020" t="s">
        <v>12467</v>
      </c>
      <c r="E12020" s="32">
        <f t="shared" si="561"/>
        <v>45679</v>
      </c>
      <c r="F12020" s="51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12467</v>
      </c>
      <c r="D12021" t="s">
        <v>12468</v>
      </c>
      <c r="E12021" s="32">
        <f t="shared" si="561"/>
        <v>45679</v>
      </c>
      <c r="F12021" s="51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12468</v>
      </c>
      <c r="D12022" t="s">
        <v>12469</v>
      </c>
      <c r="E12022" s="32">
        <f t="shared" si="561"/>
        <v>45679</v>
      </c>
      <c r="F12022" s="51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12469</v>
      </c>
      <c r="D12023" t="s">
        <v>12470</v>
      </c>
      <c r="E12023" s="32">
        <f t="shared" si="561"/>
        <v>45679</v>
      </c>
      <c r="F12023" s="51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12470</v>
      </c>
      <c r="D12024" t="s">
        <v>12471</v>
      </c>
      <c r="E12024" s="32">
        <f t="shared" si="561"/>
        <v>45679</v>
      </c>
      <c r="F12024" s="51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12471</v>
      </c>
      <c r="D12025" t="s">
        <v>12472</v>
      </c>
      <c r="E12025" s="32">
        <f t="shared" si="561"/>
        <v>45679</v>
      </c>
      <c r="F12025" s="51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12472</v>
      </c>
      <c r="D12026" t="s">
        <v>12473</v>
      </c>
      <c r="E12026" s="32">
        <f t="shared" si="561"/>
        <v>45679</v>
      </c>
      <c r="F12026" s="51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12473</v>
      </c>
      <c r="D12027" t="s">
        <v>12474</v>
      </c>
      <c r="E12027" s="32">
        <f t="shared" si="561"/>
        <v>45679</v>
      </c>
      <c r="F12027" s="51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12474</v>
      </c>
      <c r="D12028" t="s">
        <v>12475</v>
      </c>
      <c r="E12028" s="32">
        <f t="shared" si="561"/>
        <v>45679</v>
      </c>
      <c r="F12028" s="51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12475</v>
      </c>
      <c r="D12029" t="s">
        <v>12476</v>
      </c>
      <c r="E12029" s="32">
        <f t="shared" si="561"/>
        <v>45679</v>
      </c>
      <c r="F12029" s="51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12476</v>
      </c>
      <c r="D12030" t="s">
        <v>12477</v>
      </c>
      <c r="E12030" s="32">
        <f t="shared" si="561"/>
        <v>45679</v>
      </c>
      <c r="F12030" s="51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12477</v>
      </c>
      <c r="D12031" t="s">
        <v>12478</v>
      </c>
      <c r="E12031" s="32">
        <f t="shared" si="561"/>
        <v>45679</v>
      </c>
      <c r="F12031" s="51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12478</v>
      </c>
      <c r="D12032" t="s">
        <v>12479</v>
      </c>
      <c r="E12032" s="32">
        <f t="shared" si="561"/>
        <v>45679</v>
      </c>
      <c r="F12032" s="51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12479</v>
      </c>
      <c r="D12033" t="s">
        <v>12480</v>
      </c>
      <c r="E12033" s="32">
        <f t="shared" si="561"/>
        <v>45679</v>
      </c>
      <c r="F12033" s="51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12480</v>
      </c>
      <c r="D12034" t="s">
        <v>12481</v>
      </c>
      <c r="E12034" s="32">
        <f t="shared" si="561"/>
        <v>45679</v>
      </c>
      <c r="F12034" s="51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12481</v>
      </c>
      <c r="D12035" t="s">
        <v>12482</v>
      </c>
      <c r="E12035" s="32">
        <f t="shared" si="561"/>
        <v>45679</v>
      </c>
      <c r="F12035" s="51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12482</v>
      </c>
      <c r="D12036" t="s">
        <v>12483</v>
      </c>
      <c r="E12036" s="32">
        <f t="shared" ref="E12036:E12099" si="564">DATE(MID(C12036,2,4),MID(C12036,7,2),MID(C12036,10,2))</f>
        <v>45679</v>
      </c>
      <c r="F12036" s="51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12483</v>
      </c>
      <c r="D12037" t="s">
        <v>12484</v>
      </c>
      <c r="E12037" s="32">
        <f t="shared" si="564"/>
        <v>45679</v>
      </c>
      <c r="F12037" s="51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12484</v>
      </c>
      <c r="D12038" t="s">
        <v>12485</v>
      </c>
      <c r="E12038" s="32">
        <f t="shared" si="564"/>
        <v>45679</v>
      </c>
      <c r="F12038" s="51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12485</v>
      </c>
      <c r="D12039" t="s">
        <v>12486</v>
      </c>
      <c r="E12039" s="32">
        <f t="shared" si="564"/>
        <v>45679</v>
      </c>
      <c r="F12039" s="51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12486</v>
      </c>
      <c r="D12040" t="s">
        <v>12487</v>
      </c>
      <c r="E12040" s="32">
        <f t="shared" si="564"/>
        <v>45679</v>
      </c>
      <c r="F12040" s="51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12487</v>
      </c>
      <c r="D12041" t="s">
        <v>12488</v>
      </c>
      <c r="E12041" s="32">
        <f t="shared" si="564"/>
        <v>45679</v>
      </c>
      <c r="F12041" s="51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12488</v>
      </c>
      <c r="D12042" t="s">
        <v>12489</v>
      </c>
      <c r="E12042" s="32">
        <f t="shared" si="564"/>
        <v>45679</v>
      </c>
      <c r="F12042" s="51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12489</v>
      </c>
      <c r="D12043" t="s">
        <v>12490</v>
      </c>
      <c r="E12043" s="32">
        <f t="shared" si="564"/>
        <v>45679</v>
      </c>
      <c r="F12043" s="51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12490</v>
      </c>
      <c r="D12044" t="s">
        <v>12491</v>
      </c>
      <c r="E12044" s="32">
        <f t="shared" si="564"/>
        <v>45679</v>
      </c>
      <c r="F12044" s="51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12491</v>
      </c>
      <c r="D12045" t="s">
        <v>12492</v>
      </c>
      <c r="E12045" s="32">
        <f t="shared" si="564"/>
        <v>45679</v>
      </c>
      <c r="F12045" s="51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12492</v>
      </c>
      <c r="D12046" t="s">
        <v>12493</v>
      </c>
      <c r="E12046" s="32">
        <f t="shared" si="564"/>
        <v>45679</v>
      </c>
      <c r="F12046" s="51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12493</v>
      </c>
      <c r="D12047" t="s">
        <v>12494</v>
      </c>
      <c r="E12047" s="32">
        <f t="shared" si="564"/>
        <v>45679</v>
      </c>
      <c r="F12047" s="51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12494</v>
      </c>
      <c r="D12048" t="s">
        <v>12495</v>
      </c>
      <c r="E12048" s="32">
        <f t="shared" si="564"/>
        <v>45679</v>
      </c>
      <c r="F12048" s="51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12495</v>
      </c>
      <c r="D12049" t="s">
        <v>12496</v>
      </c>
      <c r="E12049" s="32">
        <f t="shared" si="564"/>
        <v>45679</v>
      </c>
      <c r="F12049" s="51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12496</v>
      </c>
      <c r="D12050" t="s">
        <v>12497</v>
      </c>
      <c r="E12050" s="32">
        <f t="shared" si="564"/>
        <v>45679</v>
      </c>
      <c r="F12050" s="51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12497</v>
      </c>
      <c r="D12051" t="s">
        <v>12498</v>
      </c>
      <c r="E12051" s="32">
        <f t="shared" si="564"/>
        <v>45679</v>
      </c>
      <c r="F12051" s="51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12498</v>
      </c>
      <c r="D12052" t="s">
        <v>12499</v>
      </c>
      <c r="E12052" s="32">
        <f t="shared" si="564"/>
        <v>45679</v>
      </c>
      <c r="F12052" s="51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12499</v>
      </c>
      <c r="D12053" t="s">
        <v>12500</v>
      </c>
      <c r="E12053" s="32">
        <f t="shared" si="564"/>
        <v>45679</v>
      </c>
      <c r="F12053" s="51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12500</v>
      </c>
      <c r="D12054" t="s">
        <v>12501</v>
      </c>
      <c r="E12054" s="32">
        <f t="shared" si="564"/>
        <v>45679</v>
      </c>
      <c r="F12054" s="51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12501</v>
      </c>
      <c r="D12055" t="s">
        <v>12502</v>
      </c>
      <c r="E12055" s="32">
        <f t="shared" si="564"/>
        <v>45679</v>
      </c>
      <c r="F12055" s="51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12502</v>
      </c>
      <c r="D12056" t="s">
        <v>12503</v>
      </c>
      <c r="E12056" s="32">
        <f t="shared" si="564"/>
        <v>45679</v>
      </c>
      <c r="F12056" s="51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12503</v>
      </c>
      <c r="D12057" t="s">
        <v>12504</v>
      </c>
      <c r="E12057" s="32">
        <f t="shared" si="564"/>
        <v>45679</v>
      </c>
      <c r="F12057" s="51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12504</v>
      </c>
      <c r="D12058" t="s">
        <v>12505</v>
      </c>
      <c r="E12058" s="32">
        <f t="shared" si="564"/>
        <v>45679</v>
      </c>
      <c r="F12058" s="51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12505</v>
      </c>
      <c r="D12059" t="s">
        <v>12506</v>
      </c>
      <c r="E12059" s="32">
        <f t="shared" si="564"/>
        <v>45680</v>
      </c>
      <c r="F12059" s="51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12506</v>
      </c>
      <c r="D12060" t="s">
        <v>12507</v>
      </c>
      <c r="E12060" s="32">
        <f t="shared" si="564"/>
        <v>45680</v>
      </c>
      <c r="F12060" s="51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12507</v>
      </c>
      <c r="D12061" t="s">
        <v>12508</v>
      </c>
      <c r="E12061" s="32">
        <f t="shared" si="564"/>
        <v>45680</v>
      </c>
      <c r="F12061" s="51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12508</v>
      </c>
      <c r="D12062" t="s">
        <v>12509</v>
      </c>
      <c r="E12062" s="32">
        <f t="shared" si="564"/>
        <v>45680</v>
      </c>
      <c r="F12062" s="51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12509</v>
      </c>
      <c r="D12063" t="s">
        <v>12510</v>
      </c>
      <c r="E12063" s="32">
        <f t="shared" si="564"/>
        <v>45680</v>
      </c>
      <c r="F12063" s="51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12510</v>
      </c>
      <c r="D12064" t="s">
        <v>12511</v>
      </c>
      <c r="E12064" s="32">
        <f t="shared" si="564"/>
        <v>45680</v>
      </c>
      <c r="F12064" s="51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12511</v>
      </c>
      <c r="D12065" t="s">
        <v>12512</v>
      </c>
      <c r="E12065" s="32">
        <f t="shared" si="564"/>
        <v>45680</v>
      </c>
      <c r="F12065" s="51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12512</v>
      </c>
      <c r="D12066" t="s">
        <v>12513</v>
      </c>
      <c r="E12066" s="32">
        <f t="shared" si="564"/>
        <v>45680</v>
      </c>
      <c r="F12066" s="51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12513</v>
      </c>
      <c r="D12067" t="s">
        <v>12514</v>
      </c>
      <c r="E12067" s="32">
        <f t="shared" si="564"/>
        <v>45680</v>
      </c>
      <c r="F12067" s="51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12514</v>
      </c>
      <c r="D12068" t="s">
        <v>12515</v>
      </c>
      <c r="E12068" s="32">
        <f t="shared" si="564"/>
        <v>45680</v>
      </c>
      <c r="F12068" s="51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12515</v>
      </c>
      <c r="D12069" t="s">
        <v>12516</v>
      </c>
      <c r="E12069" s="32">
        <f t="shared" si="564"/>
        <v>45680</v>
      </c>
      <c r="F12069" s="51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12516</v>
      </c>
      <c r="D12070" t="s">
        <v>12517</v>
      </c>
      <c r="E12070" s="32">
        <f t="shared" si="564"/>
        <v>45680</v>
      </c>
      <c r="F12070" s="51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12517</v>
      </c>
      <c r="D12071" t="s">
        <v>12518</v>
      </c>
      <c r="E12071" s="32">
        <f t="shared" si="564"/>
        <v>45680</v>
      </c>
      <c r="F12071" s="51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12518</v>
      </c>
      <c r="D12072" t="s">
        <v>12519</v>
      </c>
      <c r="E12072" s="32">
        <f t="shared" si="564"/>
        <v>45680</v>
      </c>
      <c r="F12072" s="51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12519</v>
      </c>
      <c r="D12073" t="s">
        <v>12520</v>
      </c>
      <c r="E12073" s="32">
        <f t="shared" si="564"/>
        <v>45680</v>
      </c>
      <c r="F12073" s="51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12520</v>
      </c>
      <c r="D12074" t="s">
        <v>12521</v>
      </c>
      <c r="E12074" s="32">
        <f t="shared" si="564"/>
        <v>45680</v>
      </c>
      <c r="F12074" s="51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12521</v>
      </c>
      <c r="D12075" t="s">
        <v>12522</v>
      </c>
      <c r="E12075" s="32">
        <f t="shared" si="564"/>
        <v>45680</v>
      </c>
      <c r="F12075" s="51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12522</v>
      </c>
      <c r="D12076" t="s">
        <v>12523</v>
      </c>
      <c r="E12076" s="32">
        <f t="shared" si="564"/>
        <v>45680</v>
      </c>
      <c r="F12076" s="51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12523</v>
      </c>
      <c r="D12077" t="s">
        <v>12524</v>
      </c>
      <c r="E12077" s="32">
        <f t="shared" si="564"/>
        <v>45680</v>
      </c>
      <c r="F12077" s="51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12524</v>
      </c>
      <c r="D12078" t="s">
        <v>12525</v>
      </c>
      <c r="E12078" s="32">
        <f t="shared" si="564"/>
        <v>45680</v>
      </c>
      <c r="F12078" s="51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12525</v>
      </c>
      <c r="D12079" t="s">
        <v>12526</v>
      </c>
      <c r="E12079" s="32">
        <f t="shared" si="564"/>
        <v>45680</v>
      </c>
      <c r="F12079" s="51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12526</v>
      </c>
      <c r="D12080" t="s">
        <v>12527</v>
      </c>
      <c r="E12080" s="32">
        <f t="shared" si="564"/>
        <v>45680</v>
      </c>
      <c r="F12080" s="51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12527</v>
      </c>
      <c r="D12081" t="s">
        <v>12528</v>
      </c>
      <c r="E12081" s="32">
        <f t="shared" si="564"/>
        <v>45680</v>
      </c>
      <c r="F12081" s="51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12528</v>
      </c>
      <c r="D12082" t="s">
        <v>12529</v>
      </c>
      <c r="E12082" s="32">
        <f t="shared" si="564"/>
        <v>45680</v>
      </c>
      <c r="F12082" s="51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12529</v>
      </c>
      <c r="D12083" t="s">
        <v>12530</v>
      </c>
      <c r="E12083" s="32">
        <f t="shared" si="564"/>
        <v>45680</v>
      </c>
      <c r="F12083" s="51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12530</v>
      </c>
      <c r="D12084" t="s">
        <v>12531</v>
      </c>
      <c r="E12084" s="32">
        <f t="shared" si="564"/>
        <v>45680</v>
      </c>
      <c r="F12084" s="51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12531</v>
      </c>
      <c r="D12085" t="s">
        <v>12532</v>
      </c>
      <c r="E12085" s="32">
        <f t="shared" si="564"/>
        <v>45680</v>
      </c>
      <c r="F12085" s="51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12532</v>
      </c>
      <c r="D12086" t="s">
        <v>12533</v>
      </c>
      <c r="E12086" s="32">
        <f t="shared" si="564"/>
        <v>45680</v>
      </c>
      <c r="F12086" s="51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12533</v>
      </c>
      <c r="D12087" t="s">
        <v>12534</v>
      </c>
      <c r="E12087" s="32">
        <f t="shared" si="564"/>
        <v>45680</v>
      </c>
      <c r="F12087" s="51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12534</v>
      </c>
      <c r="D12088" t="s">
        <v>12535</v>
      </c>
      <c r="E12088" s="32">
        <f t="shared" si="564"/>
        <v>45680</v>
      </c>
      <c r="F12088" s="51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12535</v>
      </c>
      <c r="D12089" t="s">
        <v>12536</v>
      </c>
      <c r="E12089" s="32">
        <f t="shared" si="564"/>
        <v>45680</v>
      </c>
      <c r="F12089" s="51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12536</v>
      </c>
      <c r="D12090" t="s">
        <v>12537</v>
      </c>
      <c r="E12090" s="32">
        <f t="shared" si="564"/>
        <v>45680</v>
      </c>
      <c r="F12090" s="51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12537</v>
      </c>
      <c r="D12091" t="s">
        <v>12538</v>
      </c>
      <c r="E12091" s="32">
        <f t="shared" si="564"/>
        <v>45680</v>
      </c>
      <c r="F12091" s="51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12538</v>
      </c>
      <c r="D12092" t="s">
        <v>12539</v>
      </c>
      <c r="E12092" s="32">
        <f t="shared" si="564"/>
        <v>45680</v>
      </c>
      <c r="F12092" s="51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12539</v>
      </c>
      <c r="D12093" t="s">
        <v>12540</v>
      </c>
      <c r="E12093" s="32">
        <f t="shared" si="564"/>
        <v>45680</v>
      </c>
      <c r="F12093" s="51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12540</v>
      </c>
      <c r="D12094" t="s">
        <v>12541</v>
      </c>
      <c r="E12094" s="32">
        <f t="shared" si="564"/>
        <v>45680</v>
      </c>
      <c r="F12094" s="51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12541</v>
      </c>
      <c r="D12095" t="s">
        <v>12542</v>
      </c>
      <c r="E12095" s="32">
        <f t="shared" si="564"/>
        <v>45680</v>
      </c>
      <c r="F12095" s="51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12542</v>
      </c>
      <c r="D12096" t="s">
        <v>12543</v>
      </c>
      <c r="E12096" s="32">
        <f t="shared" si="564"/>
        <v>45680</v>
      </c>
      <c r="F12096" s="51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12543</v>
      </c>
      <c r="D12097" t="s">
        <v>12544</v>
      </c>
      <c r="E12097" s="32">
        <f t="shared" si="564"/>
        <v>45680</v>
      </c>
      <c r="F12097" s="51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12544</v>
      </c>
      <c r="D12098" t="s">
        <v>12545</v>
      </c>
      <c r="E12098" s="32">
        <f t="shared" si="564"/>
        <v>45680</v>
      </c>
      <c r="F12098" s="51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12545</v>
      </c>
      <c r="D12099" t="s">
        <v>12546</v>
      </c>
      <c r="E12099" s="32">
        <f t="shared" si="564"/>
        <v>45680</v>
      </c>
      <c r="F12099" s="51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12546</v>
      </c>
      <c r="D12100" t="s">
        <v>12547</v>
      </c>
      <c r="E12100" s="32">
        <f t="shared" ref="E12100:E12163" si="567">DATE(MID(C12100,2,4),MID(C12100,7,2),MID(C12100,10,2))</f>
        <v>45680</v>
      </c>
      <c r="F12100" s="51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12547</v>
      </c>
      <c r="D12101" t="s">
        <v>12548</v>
      </c>
      <c r="E12101" s="32">
        <f t="shared" si="567"/>
        <v>45680</v>
      </c>
      <c r="F12101" s="51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12548</v>
      </c>
      <c r="D12102" t="s">
        <v>12549</v>
      </c>
      <c r="E12102" s="32">
        <f t="shared" si="567"/>
        <v>45680</v>
      </c>
      <c r="F12102" s="51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12549</v>
      </c>
      <c r="D12103" t="s">
        <v>12550</v>
      </c>
      <c r="E12103" s="32">
        <f t="shared" si="567"/>
        <v>45680</v>
      </c>
      <c r="F12103" s="51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12550</v>
      </c>
      <c r="D12104" t="s">
        <v>12551</v>
      </c>
      <c r="E12104" s="32">
        <f t="shared" si="567"/>
        <v>45680</v>
      </c>
      <c r="F12104" s="51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12551</v>
      </c>
      <c r="D12105" t="s">
        <v>12552</v>
      </c>
      <c r="E12105" s="32">
        <f t="shared" si="567"/>
        <v>45680</v>
      </c>
      <c r="F12105" s="51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12552</v>
      </c>
      <c r="D12106" t="s">
        <v>12553</v>
      </c>
      <c r="E12106" s="32">
        <f t="shared" si="567"/>
        <v>45680</v>
      </c>
      <c r="F12106" s="51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12553</v>
      </c>
      <c r="D12107" t="s">
        <v>12554</v>
      </c>
      <c r="E12107" s="32">
        <f t="shared" si="567"/>
        <v>45681</v>
      </c>
      <c r="F12107" s="51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12554</v>
      </c>
      <c r="D12108" t="s">
        <v>12555</v>
      </c>
      <c r="E12108" s="32">
        <f t="shared" si="567"/>
        <v>45681</v>
      </c>
      <c r="F12108" s="51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12555</v>
      </c>
      <c r="D12109" t="s">
        <v>12556</v>
      </c>
      <c r="E12109" s="32">
        <f t="shared" si="567"/>
        <v>45681</v>
      </c>
      <c r="F12109" s="51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12556</v>
      </c>
      <c r="D12110" t="s">
        <v>12557</v>
      </c>
      <c r="E12110" s="32">
        <f t="shared" si="567"/>
        <v>45681</v>
      </c>
      <c r="F12110" s="51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12557</v>
      </c>
      <c r="D12111" t="s">
        <v>12558</v>
      </c>
      <c r="E12111" s="32">
        <f t="shared" si="567"/>
        <v>45681</v>
      </c>
      <c r="F12111" s="51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12558</v>
      </c>
      <c r="D12112" t="s">
        <v>12559</v>
      </c>
      <c r="E12112" s="32">
        <f t="shared" si="567"/>
        <v>45681</v>
      </c>
      <c r="F12112" s="51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12559</v>
      </c>
      <c r="D12113" t="s">
        <v>12560</v>
      </c>
      <c r="E12113" s="32">
        <f t="shared" si="567"/>
        <v>45681</v>
      </c>
      <c r="F12113" s="51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12560</v>
      </c>
      <c r="D12114" t="s">
        <v>12561</v>
      </c>
      <c r="E12114" s="32">
        <f t="shared" si="567"/>
        <v>45681</v>
      </c>
      <c r="F12114" s="51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12561</v>
      </c>
      <c r="D12115" t="s">
        <v>12562</v>
      </c>
      <c r="E12115" s="32">
        <f t="shared" si="567"/>
        <v>45681</v>
      </c>
      <c r="F12115" s="51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12562</v>
      </c>
      <c r="D12116" t="s">
        <v>12563</v>
      </c>
      <c r="E12116" s="32">
        <f t="shared" si="567"/>
        <v>45681</v>
      </c>
      <c r="F12116" s="51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12563</v>
      </c>
      <c r="D12117" t="s">
        <v>12564</v>
      </c>
      <c r="E12117" s="32">
        <f t="shared" si="567"/>
        <v>45681</v>
      </c>
      <c r="F12117" s="51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12564</v>
      </c>
      <c r="D12118" t="s">
        <v>12565</v>
      </c>
      <c r="E12118" s="32">
        <f t="shared" si="567"/>
        <v>45681</v>
      </c>
      <c r="F12118" s="51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12565</v>
      </c>
      <c r="D12119" t="s">
        <v>12566</v>
      </c>
      <c r="E12119" s="32">
        <f t="shared" si="567"/>
        <v>45681</v>
      </c>
      <c r="F12119" s="51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12566</v>
      </c>
      <c r="D12120" t="s">
        <v>12567</v>
      </c>
      <c r="E12120" s="32">
        <f t="shared" si="567"/>
        <v>45681</v>
      </c>
      <c r="F12120" s="51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12567</v>
      </c>
      <c r="D12121" t="s">
        <v>12568</v>
      </c>
      <c r="E12121" s="32">
        <f t="shared" si="567"/>
        <v>45681</v>
      </c>
      <c r="F12121" s="51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12568</v>
      </c>
      <c r="D12122" t="s">
        <v>12569</v>
      </c>
      <c r="E12122" s="32">
        <f t="shared" si="567"/>
        <v>45681</v>
      </c>
      <c r="F12122" s="51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12569</v>
      </c>
      <c r="D12123" t="s">
        <v>12570</v>
      </c>
      <c r="E12123" s="32">
        <f t="shared" si="567"/>
        <v>45681</v>
      </c>
      <c r="F12123" s="51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12570</v>
      </c>
      <c r="D12124" t="s">
        <v>12571</v>
      </c>
      <c r="E12124" s="32">
        <f t="shared" si="567"/>
        <v>45681</v>
      </c>
      <c r="F12124" s="51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12571</v>
      </c>
      <c r="D12125" t="s">
        <v>12572</v>
      </c>
      <c r="E12125" s="32">
        <f t="shared" si="567"/>
        <v>45681</v>
      </c>
      <c r="F12125" s="51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12572</v>
      </c>
      <c r="D12126" t="s">
        <v>12573</v>
      </c>
      <c r="E12126" s="32">
        <f t="shared" si="567"/>
        <v>45681</v>
      </c>
      <c r="F12126" s="51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12573</v>
      </c>
      <c r="D12127" t="s">
        <v>12574</v>
      </c>
      <c r="E12127" s="32">
        <f t="shared" si="567"/>
        <v>45681</v>
      </c>
      <c r="F12127" s="51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12574</v>
      </c>
      <c r="D12128" t="s">
        <v>12575</v>
      </c>
      <c r="E12128" s="32">
        <f t="shared" si="567"/>
        <v>45681</v>
      </c>
      <c r="F12128" s="51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12575</v>
      </c>
      <c r="D12129" t="s">
        <v>12576</v>
      </c>
      <c r="E12129" s="32">
        <f t="shared" si="567"/>
        <v>45681</v>
      </c>
      <c r="F12129" s="51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12576</v>
      </c>
      <c r="D12130" t="s">
        <v>12577</v>
      </c>
      <c r="E12130" s="32">
        <f t="shared" si="567"/>
        <v>45681</v>
      </c>
      <c r="F12130" s="51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12577</v>
      </c>
      <c r="D12131" t="s">
        <v>12578</v>
      </c>
      <c r="E12131" s="32">
        <f t="shared" si="567"/>
        <v>45681</v>
      </c>
      <c r="F12131" s="51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12578</v>
      </c>
      <c r="D12132" t="s">
        <v>12579</v>
      </c>
      <c r="E12132" s="32">
        <f t="shared" si="567"/>
        <v>45681</v>
      </c>
      <c r="F12132" s="51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12579</v>
      </c>
      <c r="D12133" t="s">
        <v>12580</v>
      </c>
      <c r="E12133" s="32">
        <f t="shared" si="567"/>
        <v>45681</v>
      </c>
      <c r="F12133" s="51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12580</v>
      </c>
      <c r="D12134" t="s">
        <v>12581</v>
      </c>
      <c r="E12134" s="32">
        <f t="shared" si="567"/>
        <v>45681</v>
      </c>
      <c r="F12134" s="51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12581</v>
      </c>
      <c r="D12135" t="s">
        <v>12582</v>
      </c>
      <c r="E12135" s="32">
        <f t="shared" si="567"/>
        <v>45681</v>
      </c>
      <c r="F12135" s="51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12582</v>
      </c>
      <c r="D12136" t="s">
        <v>12583</v>
      </c>
      <c r="E12136" s="32">
        <f t="shared" si="567"/>
        <v>45681</v>
      </c>
      <c r="F12136" s="51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12583</v>
      </c>
      <c r="D12137" t="s">
        <v>12584</v>
      </c>
      <c r="E12137" s="32">
        <f t="shared" si="567"/>
        <v>45681</v>
      </c>
      <c r="F12137" s="51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12584</v>
      </c>
      <c r="D12138" t="s">
        <v>12585</v>
      </c>
      <c r="E12138" s="32">
        <f t="shared" si="567"/>
        <v>45681</v>
      </c>
      <c r="F12138" s="51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12585</v>
      </c>
      <c r="D12139" t="s">
        <v>12586</v>
      </c>
      <c r="E12139" s="32">
        <f t="shared" si="567"/>
        <v>45681</v>
      </c>
      <c r="F12139" s="51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12586</v>
      </c>
      <c r="D12140" t="s">
        <v>12587</v>
      </c>
      <c r="E12140" s="32">
        <f t="shared" si="567"/>
        <v>45681</v>
      </c>
      <c r="F12140" s="51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12587</v>
      </c>
      <c r="D12141" t="s">
        <v>12588</v>
      </c>
      <c r="E12141" s="32">
        <f t="shared" si="567"/>
        <v>45681</v>
      </c>
      <c r="F12141" s="51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12588</v>
      </c>
      <c r="D12142" t="s">
        <v>12589</v>
      </c>
      <c r="E12142" s="32">
        <f t="shared" si="567"/>
        <v>45681</v>
      </c>
      <c r="F12142" s="51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12589</v>
      </c>
      <c r="D12143" t="s">
        <v>12590</v>
      </c>
      <c r="E12143" s="32">
        <f t="shared" si="567"/>
        <v>45681</v>
      </c>
      <c r="F12143" s="51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12590</v>
      </c>
      <c r="D12144" t="s">
        <v>12591</v>
      </c>
      <c r="E12144" s="32">
        <f t="shared" si="567"/>
        <v>45681</v>
      </c>
      <c r="F12144" s="51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12591</v>
      </c>
      <c r="D12145" t="s">
        <v>12592</v>
      </c>
      <c r="E12145" s="32">
        <f t="shared" si="567"/>
        <v>45681</v>
      </c>
      <c r="F12145" s="51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12592</v>
      </c>
      <c r="D12146" t="s">
        <v>12593</v>
      </c>
      <c r="E12146" s="32">
        <f t="shared" si="567"/>
        <v>45681</v>
      </c>
      <c r="F12146" s="51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12593</v>
      </c>
      <c r="D12147" t="s">
        <v>12594</v>
      </c>
      <c r="E12147" s="32">
        <f t="shared" si="567"/>
        <v>45681</v>
      </c>
      <c r="F12147" s="51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12594</v>
      </c>
      <c r="D12148" t="s">
        <v>12595</v>
      </c>
      <c r="E12148" s="32">
        <f t="shared" si="567"/>
        <v>45681</v>
      </c>
      <c r="F12148" s="51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12595</v>
      </c>
      <c r="D12149" t="s">
        <v>12596</v>
      </c>
      <c r="E12149" s="32">
        <f t="shared" si="567"/>
        <v>45681</v>
      </c>
      <c r="F12149" s="51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12596</v>
      </c>
      <c r="D12150" t="s">
        <v>12597</v>
      </c>
      <c r="E12150" s="32">
        <f t="shared" si="567"/>
        <v>45681</v>
      </c>
      <c r="F12150" s="51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12597</v>
      </c>
      <c r="D12151" t="s">
        <v>12598</v>
      </c>
      <c r="E12151" s="32">
        <f t="shared" si="567"/>
        <v>45681</v>
      </c>
      <c r="F12151" s="51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12598</v>
      </c>
      <c r="D12152" t="s">
        <v>12599</v>
      </c>
      <c r="E12152" s="32">
        <f t="shared" si="567"/>
        <v>45681</v>
      </c>
      <c r="F12152" s="51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12599</v>
      </c>
      <c r="D12153" t="s">
        <v>12600</v>
      </c>
      <c r="E12153" s="32">
        <f t="shared" si="567"/>
        <v>45681</v>
      </c>
      <c r="F12153" s="51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12600</v>
      </c>
      <c r="D12154" t="s">
        <v>12601</v>
      </c>
      <c r="E12154" s="32">
        <f t="shared" si="567"/>
        <v>45681</v>
      </c>
      <c r="F12154" s="51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12601</v>
      </c>
      <c r="D12155" t="s">
        <v>12602</v>
      </c>
      <c r="E12155" s="32">
        <f t="shared" si="567"/>
        <v>45682</v>
      </c>
      <c r="F12155" s="51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12602</v>
      </c>
      <c r="D12156" t="s">
        <v>12603</v>
      </c>
      <c r="E12156" s="32">
        <f t="shared" si="567"/>
        <v>45682</v>
      </c>
      <c r="F12156" s="51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12603</v>
      </c>
      <c r="D12157" t="s">
        <v>12604</v>
      </c>
      <c r="E12157" s="32">
        <f t="shared" si="567"/>
        <v>45682</v>
      </c>
      <c r="F12157" s="51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12604</v>
      </c>
      <c r="D12158" t="s">
        <v>12605</v>
      </c>
      <c r="E12158" s="32">
        <f t="shared" si="567"/>
        <v>45682</v>
      </c>
      <c r="F12158" s="51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12605</v>
      </c>
      <c r="D12159" t="s">
        <v>12606</v>
      </c>
      <c r="E12159" s="32">
        <f t="shared" si="567"/>
        <v>45682</v>
      </c>
      <c r="F12159" s="51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12606</v>
      </c>
      <c r="D12160" t="s">
        <v>12607</v>
      </c>
      <c r="E12160" s="32">
        <f t="shared" si="567"/>
        <v>45682</v>
      </c>
      <c r="F12160" s="51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12607</v>
      </c>
      <c r="D12161" t="s">
        <v>12608</v>
      </c>
      <c r="E12161" s="32">
        <f t="shared" si="567"/>
        <v>45682</v>
      </c>
      <c r="F12161" s="51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12608</v>
      </c>
      <c r="D12162" t="s">
        <v>12609</v>
      </c>
      <c r="E12162" s="32">
        <f t="shared" si="567"/>
        <v>45682</v>
      </c>
      <c r="F12162" s="51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12609</v>
      </c>
      <c r="D12163" t="s">
        <v>12610</v>
      </c>
      <c r="E12163" s="32">
        <f t="shared" si="567"/>
        <v>45682</v>
      </c>
      <c r="F12163" s="51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12610</v>
      </c>
      <c r="D12164" t="s">
        <v>12611</v>
      </c>
      <c r="E12164" s="32">
        <f t="shared" ref="E12164:E12227" si="570">DATE(MID(C12164,2,4),MID(C12164,7,2),MID(C12164,10,2))</f>
        <v>45682</v>
      </c>
      <c r="F12164" s="51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12611</v>
      </c>
      <c r="D12165" t="s">
        <v>12612</v>
      </c>
      <c r="E12165" s="32">
        <f t="shared" si="570"/>
        <v>45682</v>
      </c>
      <c r="F12165" s="51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12612</v>
      </c>
      <c r="D12166" t="s">
        <v>12613</v>
      </c>
      <c r="E12166" s="32">
        <f t="shared" si="570"/>
        <v>45682</v>
      </c>
      <c r="F12166" s="51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12613</v>
      </c>
      <c r="D12167" t="s">
        <v>12614</v>
      </c>
      <c r="E12167" s="32">
        <f t="shared" si="570"/>
        <v>45682</v>
      </c>
      <c r="F12167" s="51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12614</v>
      </c>
      <c r="D12168" t="s">
        <v>12615</v>
      </c>
      <c r="E12168" s="32">
        <f t="shared" si="570"/>
        <v>45682</v>
      </c>
      <c r="F12168" s="51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12615</v>
      </c>
      <c r="D12169" t="s">
        <v>12616</v>
      </c>
      <c r="E12169" s="32">
        <f t="shared" si="570"/>
        <v>45682</v>
      </c>
      <c r="F12169" s="51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12616</v>
      </c>
      <c r="D12170" t="s">
        <v>12617</v>
      </c>
      <c r="E12170" s="32">
        <f t="shared" si="570"/>
        <v>45682</v>
      </c>
      <c r="F12170" s="51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12617</v>
      </c>
      <c r="D12171" t="s">
        <v>12618</v>
      </c>
      <c r="E12171" s="32">
        <f t="shared" si="570"/>
        <v>45682</v>
      </c>
      <c r="F12171" s="51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12618</v>
      </c>
      <c r="D12172" t="s">
        <v>12619</v>
      </c>
      <c r="E12172" s="32">
        <f t="shared" si="570"/>
        <v>45682</v>
      </c>
      <c r="F12172" s="51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12619</v>
      </c>
      <c r="D12173" t="s">
        <v>12620</v>
      </c>
      <c r="E12173" s="32">
        <f t="shared" si="570"/>
        <v>45682</v>
      </c>
      <c r="F12173" s="51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12620</v>
      </c>
      <c r="D12174" t="s">
        <v>12621</v>
      </c>
      <c r="E12174" s="32">
        <f t="shared" si="570"/>
        <v>45682</v>
      </c>
      <c r="F12174" s="51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12621</v>
      </c>
      <c r="D12175" t="s">
        <v>12622</v>
      </c>
      <c r="E12175" s="32">
        <f t="shared" si="570"/>
        <v>45682</v>
      </c>
      <c r="F12175" s="51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12622</v>
      </c>
      <c r="D12176" t="s">
        <v>12623</v>
      </c>
      <c r="E12176" s="32">
        <f t="shared" si="570"/>
        <v>45682</v>
      </c>
      <c r="F12176" s="51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12623</v>
      </c>
      <c r="D12177" t="s">
        <v>12624</v>
      </c>
      <c r="E12177" s="32">
        <f t="shared" si="570"/>
        <v>45682</v>
      </c>
      <c r="F12177" s="51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12624</v>
      </c>
      <c r="D12178" t="s">
        <v>12625</v>
      </c>
      <c r="E12178" s="32">
        <f t="shared" si="570"/>
        <v>45682</v>
      </c>
      <c r="F12178" s="51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12625</v>
      </c>
      <c r="D12179" t="s">
        <v>12626</v>
      </c>
      <c r="E12179" s="32">
        <f t="shared" si="570"/>
        <v>45682</v>
      </c>
      <c r="F12179" s="51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12626</v>
      </c>
      <c r="D12180" t="s">
        <v>12627</v>
      </c>
      <c r="E12180" s="32">
        <f t="shared" si="570"/>
        <v>45682</v>
      </c>
      <c r="F12180" s="51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12627</v>
      </c>
      <c r="D12181" t="s">
        <v>12628</v>
      </c>
      <c r="E12181" s="32">
        <f t="shared" si="570"/>
        <v>45682</v>
      </c>
      <c r="F12181" s="51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12628</v>
      </c>
      <c r="D12182" t="s">
        <v>12629</v>
      </c>
      <c r="E12182" s="32">
        <f t="shared" si="570"/>
        <v>45682</v>
      </c>
      <c r="F12182" s="51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12629</v>
      </c>
      <c r="D12183" t="s">
        <v>12630</v>
      </c>
      <c r="E12183" s="32">
        <f t="shared" si="570"/>
        <v>45682</v>
      </c>
      <c r="F12183" s="51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12630</v>
      </c>
      <c r="D12184" t="s">
        <v>12631</v>
      </c>
      <c r="E12184" s="32">
        <f t="shared" si="570"/>
        <v>45682</v>
      </c>
      <c r="F12184" s="51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12631</v>
      </c>
      <c r="D12185" t="s">
        <v>12632</v>
      </c>
      <c r="E12185" s="32">
        <f t="shared" si="570"/>
        <v>45682</v>
      </c>
      <c r="F12185" s="51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12632</v>
      </c>
      <c r="D12186" t="s">
        <v>12633</v>
      </c>
      <c r="E12186" s="32">
        <f t="shared" si="570"/>
        <v>45682</v>
      </c>
      <c r="F12186" s="51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12633</v>
      </c>
      <c r="D12187" t="s">
        <v>12634</v>
      </c>
      <c r="E12187" s="32">
        <f t="shared" si="570"/>
        <v>45682</v>
      </c>
      <c r="F12187" s="51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12634</v>
      </c>
      <c r="D12188" t="s">
        <v>12635</v>
      </c>
      <c r="E12188" s="32">
        <f t="shared" si="570"/>
        <v>45682</v>
      </c>
      <c r="F12188" s="51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12635</v>
      </c>
      <c r="D12189" t="s">
        <v>12636</v>
      </c>
      <c r="E12189" s="32">
        <f t="shared" si="570"/>
        <v>45682</v>
      </c>
      <c r="F12189" s="51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12636</v>
      </c>
      <c r="D12190" t="s">
        <v>12637</v>
      </c>
      <c r="E12190" s="32">
        <f t="shared" si="570"/>
        <v>45682</v>
      </c>
      <c r="F12190" s="51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12637</v>
      </c>
      <c r="D12191" t="s">
        <v>12638</v>
      </c>
      <c r="E12191" s="32">
        <f t="shared" si="570"/>
        <v>45682</v>
      </c>
      <c r="F12191" s="51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12638</v>
      </c>
      <c r="D12192" t="s">
        <v>12639</v>
      </c>
      <c r="E12192" s="32">
        <f t="shared" si="570"/>
        <v>45682</v>
      </c>
      <c r="F12192" s="51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12639</v>
      </c>
      <c r="D12193" t="s">
        <v>12640</v>
      </c>
      <c r="E12193" s="32">
        <f t="shared" si="570"/>
        <v>45682</v>
      </c>
      <c r="F12193" s="51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12640</v>
      </c>
      <c r="D12194" t="s">
        <v>12641</v>
      </c>
      <c r="E12194" s="32">
        <f t="shared" si="570"/>
        <v>45682</v>
      </c>
      <c r="F12194" s="51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12641</v>
      </c>
      <c r="D12195" t="s">
        <v>12642</v>
      </c>
      <c r="E12195" s="32">
        <f t="shared" si="570"/>
        <v>45682</v>
      </c>
      <c r="F12195" s="51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12642</v>
      </c>
      <c r="D12196" t="s">
        <v>12643</v>
      </c>
      <c r="E12196" s="32">
        <f t="shared" si="570"/>
        <v>45682</v>
      </c>
      <c r="F12196" s="51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12643</v>
      </c>
      <c r="D12197" t="s">
        <v>12644</v>
      </c>
      <c r="E12197" s="32">
        <f t="shared" si="570"/>
        <v>45682</v>
      </c>
      <c r="F12197" s="51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12644</v>
      </c>
      <c r="D12198" t="s">
        <v>12645</v>
      </c>
      <c r="E12198" s="32">
        <f t="shared" si="570"/>
        <v>45682</v>
      </c>
      <c r="F12198" s="51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12645</v>
      </c>
      <c r="D12199" t="s">
        <v>12646</v>
      </c>
      <c r="E12199" s="32">
        <f t="shared" si="570"/>
        <v>45682</v>
      </c>
      <c r="F12199" s="51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12646</v>
      </c>
      <c r="D12200" t="s">
        <v>12647</v>
      </c>
      <c r="E12200" s="32">
        <f t="shared" si="570"/>
        <v>45682</v>
      </c>
      <c r="F12200" s="51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12647</v>
      </c>
      <c r="D12201" t="s">
        <v>12648</v>
      </c>
      <c r="E12201" s="32">
        <f t="shared" si="570"/>
        <v>45682</v>
      </c>
      <c r="F12201" s="51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12648</v>
      </c>
      <c r="D12202" t="s">
        <v>12649</v>
      </c>
      <c r="E12202" s="32">
        <f t="shared" si="570"/>
        <v>45682</v>
      </c>
      <c r="F12202" s="51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12649</v>
      </c>
      <c r="D12203" t="s">
        <v>12650</v>
      </c>
      <c r="E12203" s="32">
        <f t="shared" si="570"/>
        <v>45683</v>
      </c>
      <c r="F12203" s="51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12650</v>
      </c>
      <c r="D12204" t="s">
        <v>12651</v>
      </c>
      <c r="E12204" s="32">
        <f t="shared" si="570"/>
        <v>45683</v>
      </c>
      <c r="F12204" s="51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12651</v>
      </c>
      <c r="D12205" t="s">
        <v>12652</v>
      </c>
      <c r="E12205" s="32">
        <f t="shared" si="570"/>
        <v>45683</v>
      </c>
      <c r="F12205" s="51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12652</v>
      </c>
      <c r="D12206" t="s">
        <v>12653</v>
      </c>
      <c r="E12206" s="32">
        <f t="shared" si="570"/>
        <v>45683</v>
      </c>
      <c r="F12206" s="51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12653</v>
      </c>
      <c r="D12207" t="s">
        <v>12654</v>
      </c>
      <c r="E12207" s="32">
        <f t="shared" si="570"/>
        <v>45683</v>
      </c>
      <c r="F12207" s="51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12654</v>
      </c>
      <c r="D12208" t="s">
        <v>12655</v>
      </c>
      <c r="E12208" s="32">
        <f t="shared" si="570"/>
        <v>45683</v>
      </c>
      <c r="F12208" s="51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12655</v>
      </c>
      <c r="D12209" t="s">
        <v>12656</v>
      </c>
      <c r="E12209" s="32">
        <f t="shared" si="570"/>
        <v>45683</v>
      </c>
      <c r="F12209" s="51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12656</v>
      </c>
      <c r="D12210" t="s">
        <v>12657</v>
      </c>
      <c r="E12210" s="32">
        <f t="shared" si="570"/>
        <v>45683</v>
      </c>
      <c r="F12210" s="51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12657</v>
      </c>
      <c r="D12211" t="s">
        <v>12658</v>
      </c>
      <c r="E12211" s="32">
        <f t="shared" si="570"/>
        <v>45683</v>
      </c>
      <c r="F12211" s="51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12658</v>
      </c>
      <c r="D12212" t="s">
        <v>12659</v>
      </c>
      <c r="E12212" s="32">
        <f t="shared" si="570"/>
        <v>45683</v>
      </c>
      <c r="F12212" s="51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12659</v>
      </c>
      <c r="D12213" t="s">
        <v>12660</v>
      </c>
      <c r="E12213" s="32">
        <f t="shared" si="570"/>
        <v>45683</v>
      </c>
      <c r="F12213" s="51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12660</v>
      </c>
      <c r="D12214" t="s">
        <v>12661</v>
      </c>
      <c r="E12214" s="32">
        <f t="shared" si="570"/>
        <v>45683</v>
      </c>
      <c r="F12214" s="51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12661</v>
      </c>
      <c r="D12215" t="s">
        <v>12662</v>
      </c>
      <c r="E12215" s="32">
        <f t="shared" si="570"/>
        <v>45683</v>
      </c>
      <c r="F12215" s="51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12662</v>
      </c>
      <c r="D12216" t="s">
        <v>12663</v>
      </c>
      <c r="E12216" s="32">
        <f t="shared" si="570"/>
        <v>45683</v>
      </c>
      <c r="F12216" s="51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12663</v>
      </c>
      <c r="D12217" t="s">
        <v>12664</v>
      </c>
      <c r="E12217" s="32">
        <f t="shared" si="570"/>
        <v>45683</v>
      </c>
      <c r="F12217" s="51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12664</v>
      </c>
      <c r="D12218" t="s">
        <v>12665</v>
      </c>
      <c r="E12218" s="32">
        <f t="shared" si="570"/>
        <v>45683</v>
      </c>
      <c r="F12218" s="51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12665</v>
      </c>
      <c r="D12219" t="s">
        <v>12666</v>
      </c>
      <c r="E12219" s="32">
        <f t="shared" si="570"/>
        <v>45683</v>
      </c>
      <c r="F12219" s="51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12666</v>
      </c>
      <c r="D12220" t="s">
        <v>12667</v>
      </c>
      <c r="E12220" s="32">
        <f t="shared" si="570"/>
        <v>45683</v>
      </c>
      <c r="F12220" s="51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12667</v>
      </c>
      <c r="D12221" t="s">
        <v>12668</v>
      </c>
      <c r="E12221" s="32">
        <f t="shared" si="570"/>
        <v>45683</v>
      </c>
      <c r="F12221" s="51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12668</v>
      </c>
      <c r="D12222" t="s">
        <v>12669</v>
      </c>
      <c r="E12222" s="32">
        <f t="shared" si="570"/>
        <v>45683</v>
      </c>
      <c r="F12222" s="51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12669</v>
      </c>
      <c r="D12223" t="s">
        <v>12670</v>
      </c>
      <c r="E12223" s="32">
        <f t="shared" si="570"/>
        <v>45683</v>
      </c>
      <c r="F12223" s="51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12670</v>
      </c>
      <c r="D12224" t="s">
        <v>12671</v>
      </c>
      <c r="E12224" s="32">
        <f t="shared" si="570"/>
        <v>45683</v>
      </c>
      <c r="F12224" s="51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12671</v>
      </c>
      <c r="D12225" t="s">
        <v>12672</v>
      </c>
      <c r="E12225" s="32">
        <f t="shared" si="570"/>
        <v>45683</v>
      </c>
      <c r="F12225" s="51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12672</v>
      </c>
      <c r="D12226" t="s">
        <v>12673</v>
      </c>
      <c r="E12226" s="32">
        <f t="shared" si="570"/>
        <v>45683</v>
      </c>
      <c r="F12226" s="51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12673</v>
      </c>
      <c r="D12227" t="s">
        <v>12674</v>
      </c>
      <c r="E12227" s="32">
        <f t="shared" si="570"/>
        <v>45683</v>
      </c>
      <c r="F12227" s="51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12674</v>
      </c>
      <c r="D12228" t="s">
        <v>12675</v>
      </c>
      <c r="E12228" s="32">
        <f t="shared" ref="E12228:E12291" si="573">DATE(MID(C12228,2,4),MID(C12228,7,2),MID(C12228,10,2))</f>
        <v>45683</v>
      </c>
      <c r="F12228" s="51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12675</v>
      </c>
      <c r="D12229" t="s">
        <v>12676</v>
      </c>
      <c r="E12229" s="32">
        <f t="shared" si="573"/>
        <v>45683</v>
      </c>
      <c r="F12229" s="51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12676</v>
      </c>
      <c r="D12230" t="s">
        <v>12677</v>
      </c>
      <c r="E12230" s="32">
        <f t="shared" si="573"/>
        <v>45683</v>
      </c>
      <c r="F12230" s="51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12677</v>
      </c>
      <c r="D12231" t="s">
        <v>12678</v>
      </c>
      <c r="E12231" s="32">
        <f t="shared" si="573"/>
        <v>45683</v>
      </c>
      <c r="F12231" s="51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12678</v>
      </c>
      <c r="D12232" t="s">
        <v>12679</v>
      </c>
      <c r="E12232" s="32">
        <f t="shared" si="573"/>
        <v>45683</v>
      </c>
      <c r="F12232" s="51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12679</v>
      </c>
      <c r="D12233" t="s">
        <v>12680</v>
      </c>
      <c r="E12233" s="32">
        <f t="shared" si="573"/>
        <v>45683</v>
      </c>
      <c r="F12233" s="51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12680</v>
      </c>
      <c r="D12234" t="s">
        <v>12681</v>
      </c>
      <c r="E12234" s="32">
        <f t="shared" si="573"/>
        <v>45683</v>
      </c>
      <c r="F12234" s="51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12681</v>
      </c>
      <c r="D12235" t="s">
        <v>12682</v>
      </c>
      <c r="E12235" s="32">
        <f t="shared" si="573"/>
        <v>45683</v>
      </c>
      <c r="F12235" s="51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12682</v>
      </c>
      <c r="D12236" t="s">
        <v>12683</v>
      </c>
      <c r="E12236" s="32">
        <f t="shared" si="573"/>
        <v>45683</v>
      </c>
      <c r="F12236" s="51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12683</v>
      </c>
      <c r="D12237" t="s">
        <v>12684</v>
      </c>
      <c r="E12237" s="32">
        <f t="shared" si="573"/>
        <v>45683</v>
      </c>
      <c r="F12237" s="51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12684</v>
      </c>
      <c r="D12238" t="s">
        <v>12685</v>
      </c>
      <c r="E12238" s="32">
        <f t="shared" si="573"/>
        <v>45683</v>
      </c>
      <c r="F12238" s="51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12685</v>
      </c>
      <c r="D12239" t="s">
        <v>12686</v>
      </c>
      <c r="E12239" s="32">
        <f t="shared" si="573"/>
        <v>45683</v>
      </c>
      <c r="F12239" s="51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12686</v>
      </c>
      <c r="D12240" t="s">
        <v>12687</v>
      </c>
      <c r="E12240" s="32">
        <f t="shared" si="573"/>
        <v>45683</v>
      </c>
      <c r="F12240" s="51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12687</v>
      </c>
      <c r="D12241" t="s">
        <v>12688</v>
      </c>
      <c r="E12241" s="32">
        <f t="shared" si="573"/>
        <v>45683</v>
      </c>
      <c r="F12241" s="51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12688</v>
      </c>
      <c r="D12242" t="s">
        <v>12689</v>
      </c>
      <c r="E12242" s="32">
        <f t="shared" si="573"/>
        <v>45683</v>
      </c>
      <c r="F12242" s="51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12689</v>
      </c>
      <c r="D12243" t="s">
        <v>12690</v>
      </c>
      <c r="E12243" s="32">
        <f t="shared" si="573"/>
        <v>45683</v>
      </c>
      <c r="F12243" s="51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12690</v>
      </c>
      <c r="D12244" t="s">
        <v>12691</v>
      </c>
      <c r="E12244" s="32">
        <f t="shared" si="573"/>
        <v>45683</v>
      </c>
      <c r="F12244" s="51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12691</v>
      </c>
      <c r="D12245" t="s">
        <v>12692</v>
      </c>
      <c r="E12245" s="32">
        <f t="shared" si="573"/>
        <v>45683</v>
      </c>
      <c r="F12245" s="51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12692</v>
      </c>
      <c r="D12246" t="s">
        <v>12693</v>
      </c>
      <c r="E12246" s="32">
        <f t="shared" si="573"/>
        <v>45683</v>
      </c>
      <c r="F12246" s="51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12693</v>
      </c>
      <c r="D12247" t="s">
        <v>12694</v>
      </c>
      <c r="E12247" s="32">
        <f t="shared" si="573"/>
        <v>45683</v>
      </c>
      <c r="F12247" s="51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12694</v>
      </c>
      <c r="D12248" t="s">
        <v>12695</v>
      </c>
      <c r="E12248" s="32">
        <f t="shared" si="573"/>
        <v>45683</v>
      </c>
      <c r="F12248" s="51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12695</v>
      </c>
      <c r="D12249" t="s">
        <v>12696</v>
      </c>
      <c r="E12249" s="32">
        <f t="shared" si="573"/>
        <v>45683</v>
      </c>
      <c r="F12249" s="51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12696</v>
      </c>
      <c r="D12250" t="s">
        <v>12697</v>
      </c>
      <c r="E12250" s="32">
        <f t="shared" si="573"/>
        <v>45683</v>
      </c>
      <c r="F12250" s="51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12697</v>
      </c>
      <c r="D12251" t="s">
        <v>12698</v>
      </c>
      <c r="E12251" s="32">
        <f t="shared" si="573"/>
        <v>45684</v>
      </c>
      <c r="F12251" s="51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12698</v>
      </c>
      <c r="D12252" t="s">
        <v>12699</v>
      </c>
      <c r="E12252" s="32">
        <f t="shared" si="573"/>
        <v>45684</v>
      </c>
      <c r="F12252" s="51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12699</v>
      </c>
      <c r="D12253" t="s">
        <v>12700</v>
      </c>
      <c r="E12253" s="32">
        <f t="shared" si="573"/>
        <v>45684</v>
      </c>
      <c r="F12253" s="51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12700</v>
      </c>
      <c r="D12254" t="s">
        <v>12701</v>
      </c>
      <c r="E12254" s="32">
        <f t="shared" si="573"/>
        <v>45684</v>
      </c>
      <c r="F12254" s="51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12701</v>
      </c>
      <c r="D12255" t="s">
        <v>12702</v>
      </c>
      <c r="E12255" s="32">
        <f t="shared" si="573"/>
        <v>45684</v>
      </c>
      <c r="F12255" s="51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12702</v>
      </c>
      <c r="D12256" t="s">
        <v>12703</v>
      </c>
      <c r="E12256" s="32">
        <f t="shared" si="573"/>
        <v>45684</v>
      </c>
      <c r="F12256" s="51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12703</v>
      </c>
      <c r="D12257" t="s">
        <v>12704</v>
      </c>
      <c r="E12257" s="32">
        <f t="shared" si="573"/>
        <v>45684</v>
      </c>
      <c r="F12257" s="51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12704</v>
      </c>
      <c r="D12258" t="s">
        <v>12705</v>
      </c>
      <c r="E12258" s="32">
        <f t="shared" si="573"/>
        <v>45684</v>
      </c>
      <c r="F12258" s="51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12705</v>
      </c>
      <c r="D12259" t="s">
        <v>12706</v>
      </c>
      <c r="E12259" s="32">
        <f t="shared" si="573"/>
        <v>45684</v>
      </c>
      <c r="F12259" s="51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12706</v>
      </c>
      <c r="D12260" t="s">
        <v>12707</v>
      </c>
      <c r="E12260" s="32">
        <f t="shared" si="573"/>
        <v>45684</v>
      </c>
      <c r="F12260" s="51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12707</v>
      </c>
      <c r="D12261" t="s">
        <v>12708</v>
      </c>
      <c r="E12261" s="32">
        <f t="shared" si="573"/>
        <v>45684</v>
      </c>
      <c r="F12261" s="51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12708</v>
      </c>
      <c r="D12262" t="s">
        <v>12709</v>
      </c>
      <c r="E12262" s="32">
        <f t="shared" si="573"/>
        <v>45684</v>
      </c>
      <c r="F12262" s="51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12709</v>
      </c>
      <c r="D12263" t="s">
        <v>12710</v>
      </c>
      <c r="E12263" s="32">
        <f t="shared" si="573"/>
        <v>45684</v>
      </c>
      <c r="F12263" s="51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12710</v>
      </c>
      <c r="D12264" t="s">
        <v>12711</v>
      </c>
      <c r="E12264" s="32">
        <f t="shared" si="573"/>
        <v>45684</v>
      </c>
      <c r="F12264" s="51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12711</v>
      </c>
      <c r="D12265" t="s">
        <v>12712</v>
      </c>
      <c r="E12265" s="32">
        <f t="shared" si="573"/>
        <v>45684</v>
      </c>
      <c r="F12265" s="51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12712</v>
      </c>
      <c r="D12266" t="s">
        <v>12713</v>
      </c>
      <c r="E12266" s="32">
        <f t="shared" si="573"/>
        <v>45684</v>
      </c>
      <c r="F12266" s="51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12713</v>
      </c>
      <c r="D12267" t="s">
        <v>12714</v>
      </c>
      <c r="E12267" s="32">
        <f t="shared" si="573"/>
        <v>45684</v>
      </c>
      <c r="F12267" s="51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12714</v>
      </c>
      <c r="D12268" t="s">
        <v>12715</v>
      </c>
      <c r="E12268" s="32">
        <f t="shared" si="573"/>
        <v>45684</v>
      </c>
      <c r="F12268" s="51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12715</v>
      </c>
      <c r="D12269" t="s">
        <v>12716</v>
      </c>
      <c r="E12269" s="32">
        <f t="shared" si="573"/>
        <v>45684</v>
      </c>
      <c r="F12269" s="51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12716</v>
      </c>
      <c r="D12270" t="s">
        <v>12717</v>
      </c>
      <c r="E12270" s="32">
        <f t="shared" si="573"/>
        <v>45684</v>
      </c>
      <c r="F12270" s="51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12717</v>
      </c>
      <c r="D12271" t="s">
        <v>12718</v>
      </c>
      <c r="E12271" s="32">
        <f t="shared" si="573"/>
        <v>45684</v>
      </c>
      <c r="F12271" s="51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12718</v>
      </c>
      <c r="D12272" t="s">
        <v>12719</v>
      </c>
      <c r="E12272" s="32">
        <f t="shared" si="573"/>
        <v>45684</v>
      </c>
      <c r="F12272" s="51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12719</v>
      </c>
      <c r="D12273" t="s">
        <v>12720</v>
      </c>
      <c r="E12273" s="32">
        <f t="shared" si="573"/>
        <v>45684</v>
      </c>
      <c r="F12273" s="51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12720</v>
      </c>
      <c r="D12274" t="s">
        <v>12721</v>
      </c>
      <c r="E12274" s="32">
        <f t="shared" si="573"/>
        <v>45684</v>
      </c>
      <c r="F12274" s="51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12721</v>
      </c>
      <c r="D12275" t="s">
        <v>12722</v>
      </c>
      <c r="E12275" s="32">
        <f t="shared" si="573"/>
        <v>45684</v>
      </c>
      <c r="F12275" s="51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12722</v>
      </c>
      <c r="D12276" t="s">
        <v>12723</v>
      </c>
      <c r="E12276" s="32">
        <f t="shared" si="573"/>
        <v>45684</v>
      </c>
      <c r="F12276" s="51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12723</v>
      </c>
      <c r="D12277" t="s">
        <v>12724</v>
      </c>
      <c r="E12277" s="32">
        <f t="shared" si="573"/>
        <v>45684</v>
      </c>
      <c r="F12277" s="51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12724</v>
      </c>
      <c r="D12278" t="s">
        <v>12725</v>
      </c>
      <c r="E12278" s="32">
        <f t="shared" si="573"/>
        <v>45684</v>
      </c>
      <c r="F12278" s="51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12725</v>
      </c>
      <c r="D12279" t="s">
        <v>12726</v>
      </c>
      <c r="E12279" s="32">
        <f t="shared" si="573"/>
        <v>45684</v>
      </c>
      <c r="F12279" s="51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12726</v>
      </c>
      <c r="D12280" t="s">
        <v>12727</v>
      </c>
      <c r="E12280" s="32">
        <f t="shared" si="573"/>
        <v>45684</v>
      </c>
      <c r="F12280" s="51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12727</v>
      </c>
      <c r="D12281" t="s">
        <v>12728</v>
      </c>
      <c r="E12281" s="32">
        <f t="shared" si="573"/>
        <v>45684</v>
      </c>
      <c r="F12281" s="51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12728</v>
      </c>
      <c r="D12282" t="s">
        <v>12729</v>
      </c>
      <c r="E12282" s="32">
        <f t="shared" si="573"/>
        <v>45684</v>
      </c>
      <c r="F12282" s="51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12729</v>
      </c>
      <c r="D12283" t="s">
        <v>12730</v>
      </c>
      <c r="E12283" s="32">
        <f t="shared" si="573"/>
        <v>45684</v>
      </c>
      <c r="F12283" s="51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12730</v>
      </c>
      <c r="D12284" t="s">
        <v>12731</v>
      </c>
      <c r="E12284" s="32">
        <f t="shared" si="573"/>
        <v>45684</v>
      </c>
      <c r="F12284" s="51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12731</v>
      </c>
      <c r="D12285" t="s">
        <v>12732</v>
      </c>
      <c r="E12285" s="32">
        <f t="shared" si="573"/>
        <v>45684</v>
      </c>
      <c r="F12285" s="51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12732</v>
      </c>
      <c r="D12286" t="s">
        <v>12733</v>
      </c>
      <c r="E12286" s="32">
        <f t="shared" si="573"/>
        <v>45684</v>
      </c>
      <c r="F12286" s="51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12733</v>
      </c>
      <c r="D12287" t="s">
        <v>12734</v>
      </c>
      <c r="E12287" s="32">
        <f t="shared" si="573"/>
        <v>45684</v>
      </c>
      <c r="F12287" s="51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12734</v>
      </c>
      <c r="D12288" t="s">
        <v>12735</v>
      </c>
      <c r="E12288" s="32">
        <f t="shared" si="573"/>
        <v>45684</v>
      </c>
      <c r="F12288" s="51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12735</v>
      </c>
      <c r="D12289" t="s">
        <v>12736</v>
      </c>
      <c r="E12289" s="32">
        <f t="shared" si="573"/>
        <v>45684</v>
      </c>
      <c r="F12289" s="51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12736</v>
      </c>
      <c r="D12290" t="s">
        <v>12737</v>
      </c>
      <c r="E12290" s="32">
        <f t="shared" si="573"/>
        <v>45684</v>
      </c>
      <c r="F12290" s="51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12737</v>
      </c>
      <c r="D12291" t="s">
        <v>12738</v>
      </c>
      <c r="E12291" s="32">
        <f t="shared" si="573"/>
        <v>45684</v>
      </c>
      <c r="F12291" s="51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12738</v>
      </c>
      <c r="D12292" t="s">
        <v>12739</v>
      </c>
      <c r="E12292" s="32">
        <f t="shared" ref="E12292:E12355" si="576">DATE(MID(C12292,2,4),MID(C12292,7,2),MID(C12292,10,2))</f>
        <v>45684</v>
      </c>
      <c r="F12292" s="51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12739</v>
      </c>
      <c r="D12293" t="s">
        <v>12740</v>
      </c>
      <c r="E12293" s="32">
        <f t="shared" si="576"/>
        <v>45684</v>
      </c>
      <c r="F12293" s="51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12740</v>
      </c>
      <c r="D12294" t="s">
        <v>12741</v>
      </c>
      <c r="E12294" s="32">
        <f t="shared" si="576"/>
        <v>45684</v>
      </c>
      <c r="F12294" s="51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12741</v>
      </c>
      <c r="D12295" t="s">
        <v>12742</v>
      </c>
      <c r="E12295" s="32">
        <f t="shared" si="576"/>
        <v>45684</v>
      </c>
      <c r="F12295" s="51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12742</v>
      </c>
      <c r="D12296" t="s">
        <v>12743</v>
      </c>
      <c r="E12296" s="32">
        <f t="shared" si="576"/>
        <v>45684</v>
      </c>
      <c r="F12296" s="51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12743</v>
      </c>
      <c r="D12297" t="s">
        <v>12744</v>
      </c>
      <c r="E12297" s="32">
        <f t="shared" si="576"/>
        <v>45684</v>
      </c>
      <c r="F12297" s="51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12744</v>
      </c>
      <c r="D12298" t="s">
        <v>12745</v>
      </c>
      <c r="E12298" s="32">
        <f t="shared" si="576"/>
        <v>45684</v>
      </c>
      <c r="F12298" s="51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12745</v>
      </c>
      <c r="D12299" t="s">
        <v>12746</v>
      </c>
      <c r="E12299" s="32">
        <f t="shared" si="576"/>
        <v>45685</v>
      </c>
      <c r="F12299" s="51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12746</v>
      </c>
      <c r="D12300" t="s">
        <v>12747</v>
      </c>
      <c r="E12300" s="32">
        <f t="shared" si="576"/>
        <v>45685</v>
      </c>
      <c r="F12300" s="51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12747</v>
      </c>
      <c r="D12301" t="s">
        <v>12748</v>
      </c>
      <c r="E12301" s="32">
        <f t="shared" si="576"/>
        <v>45685</v>
      </c>
      <c r="F12301" s="51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12748</v>
      </c>
      <c r="D12302" t="s">
        <v>12749</v>
      </c>
      <c r="E12302" s="32">
        <f t="shared" si="576"/>
        <v>45685</v>
      </c>
      <c r="F12302" s="51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12749</v>
      </c>
      <c r="D12303" t="s">
        <v>12750</v>
      </c>
      <c r="E12303" s="32">
        <f t="shared" si="576"/>
        <v>45685</v>
      </c>
      <c r="F12303" s="51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12750</v>
      </c>
      <c r="D12304" t="s">
        <v>12751</v>
      </c>
      <c r="E12304" s="32">
        <f t="shared" si="576"/>
        <v>45685</v>
      </c>
      <c r="F12304" s="51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12751</v>
      </c>
      <c r="D12305" t="s">
        <v>12752</v>
      </c>
      <c r="E12305" s="32">
        <f t="shared" si="576"/>
        <v>45685</v>
      </c>
      <c r="F12305" s="51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12752</v>
      </c>
      <c r="D12306" t="s">
        <v>12753</v>
      </c>
      <c r="E12306" s="32">
        <f t="shared" si="576"/>
        <v>45685</v>
      </c>
      <c r="F12306" s="51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12753</v>
      </c>
      <c r="D12307" t="s">
        <v>12754</v>
      </c>
      <c r="E12307" s="32">
        <f t="shared" si="576"/>
        <v>45685</v>
      </c>
      <c r="F12307" s="51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12754</v>
      </c>
      <c r="D12308" t="s">
        <v>12755</v>
      </c>
      <c r="E12308" s="32">
        <f t="shared" si="576"/>
        <v>45685</v>
      </c>
      <c r="F12308" s="51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12755</v>
      </c>
      <c r="D12309" t="s">
        <v>12756</v>
      </c>
      <c r="E12309" s="32">
        <f t="shared" si="576"/>
        <v>45685</v>
      </c>
      <c r="F12309" s="51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12756</v>
      </c>
      <c r="D12310" t="s">
        <v>12757</v>
      </c>
      <c r="E12310" s="32">
        <f t="shared" si="576"/>
        <v>45685</v>
      </c>
      <c r="F12310" s="51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12757</v>
      </c>
      <c r="D12311" t="s">
        <v>12758</v>
      </c>
      <c r="E12311" s="32">
        <f t="shared" si="576"/>
        <v>45685</v>
      </c>
      <c r="F12311" s="51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12758</v>
      </c>
      <c r="D12312" t="s">
        <v>12759</v>
      </c>
      <c r="E12312" s="32">
        <f t="shared" si="576"/>
        <v>45685</v>
      </c>
      <c r="F12312" s="51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12759</v>
      </c>
      <c r="D12313" t="s">
        <v>12760</v>
      </c>
      <c r="E12313" s="32">
        <f t="shared" si="576"/>
        <v>45685</v>
      </c>
      <c r="F12313" s="51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12760</v>
      </c>
      <c r="D12314" t="s">
        <v>12761</v>
      </c>
      <c r="E12314" s="32">
        <f t="shared" si="576"/>
        <v>45685</v>
      </c>
      <c r="F12314" s="51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12761</v>
      </c>
      <c r="D12315" t="s">
        <v>12762</v>
      </c>
      <c r="E12315" s="32">
        <f t="shared" si="576"/>
        <v>45685</v>
      </c>
      <c r="F12315" s="51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12762</v>
      </c>
      <c r="D12316" t="s">
        <v>12763</v>
      </c>
      <c r="E12316" s="32">
        <f t="shared" si="576"/>
        <v>45685</v>
      </c>
      <c r="F12316" s="51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12763</v>
      </c>
      <c r="D12317" t="s">
        <v>12764</v>
      </c>
      <c r="E12317" s="32">
        <f t="shared" si="576"/>
        <v>45685</v>
      </c>
      <c r="F12317" s="51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12764</v>
      </c>
      <c r="D12318" t="s">
        <v>12765</v>
      </c>
      <c r="E12318" s="32">
        <f t="shared" si="576"/>
        <v>45685</v>
      </c>
      <c r="F12318" s="51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12765</v>
      </c>
      <c r="D12319" t="s">
        <v>12766</v>
      </c>
      <c r="E12319" s="32">
        <f t="shared" si="576"/>
        <v>45685</v>
      </c>
      <c r="F12319" s="51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12766</v>
      </c>
      <c r="D12320" t="s">
        <v>12767</v>
      </c>
      <c r="E12320" s="32">
        <f t="shared" si="576"/>
        <v>45685</v>
      </c>
      <c r="F12320" s="51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12767</v>
      </c>
      <c r="D12321" t="s">
        <v>12768</v>
      </c>
      <c r="E12321" s="32">
        <f t="shared" si="576"/>
        <v>45685</v>
      </c>
      <c r="F12321" s="51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12768</v>
      </c>
      <c r="D12322" t="s">
        <v>12769</v>
      </c>
      <c r="E12322" s="32">
        <f t="shared" si="576"/>
        <v>45685</v>
      </c>
      <c r="F12322" s="51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12769</v>
      </c>
      <c r="D12323" t="s">
        <v>12770</v>
      </c>
      <c r="E12323" s="32">
        <f t="shared" si="576"/>
        <v>45685</v>
      </c>
      <c r="F12323" s="51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12770</v>
      </c>
      <c r="D12324" t="s">
        <v>12771</v>
      </c>
      <c r="E12324" s="32">
        <f t="shared" si="576"/>
        <v>45685</v>
      </c>
      <c r="F12324" s="51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12771</v>
      </c>
      <c r="D12325" t="s">
        <v>12772</v>
      </c>
      <c r="E12325" s="32">
        <f t="shared" si="576"/>
        <v>45685</v>
      </c>
      <c r="F12325" s="51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12772</v>
      </c>
      <c r="D12326" t="s">
        <v>12773</v>
      </c>
      <c r="E12326" s="32">
        <f t="shared" si="576"/>
        <v>45685</v>
      </c>
      <c r="F12326" s="51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12773</v>
      </c>
      <c r="D12327" t="s">
        <v>12774</v>
      </c>
      <c r="E12327" s="32">
        <f t="shared" si="576"/>
        <v>45685</v>
      </c>
      <c r="F12327" s="51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12774</v>
      </c>
      <c r="D12328" t="s">
        <v>12775</v>
      </c>
      <c r="E12328" s="32">
        <f t="shared" si="576"/>
        <v>45685</v>
      </c>
      <c r="F12328" s="51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12775</v>
      </c>
      <c r="D12329" t="s">
        <v>12776</v>
      </c>
      <c r="E12329" s="32">
        <f t="shared" si="576"/>
        <v>45685</v>
      </c>
      <c r="F12329" s="51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12776</v>
      </c>
      <c r="D12330" t="s">
        <v>12777</v>
      </c>
      <c r="E12330" s="32">
        <f t="shared" si="576"/>
        <v>45685</v>
      </c>
      <c r="F12330" s="51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12777</v>
      </c>
      <c r="D12331" t="s">
        <v>12778</v>
      </c>
      <c r="E12331" s="32">
        <f t="shared" si="576"/>
        <v>45685</v>
      </c>
      <c r="F12331" s="51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12778</v>
      </c>
      <c r="D12332" t="s">
        <v>12779</v>
      </c>
      <c r="E12332" s="32">
        <f t="shared" si="576"/>
        <v>45685</v>
      </c>
      <c r="F12332" s="51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12779</v>
      </c>
      <c r="D12333" t="s">
        <v>12780</v>
      </c>
      <c r="E12333" s="32">
        <f t="shared" si="576"/>
        <v>45685</v>
      </c>
      <c r="F12333" s="51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12780</v>
      </c>
      <c r="D12334" t="s">
        <v>12781</v>
      </c>
      <c r="E12334" s="32">
        <f t="shared" si="576"/>
        <v>45685</v>
      </c>
      <c r="F12334" s="51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12781</v>
      </c>
      <c r="D12335" t="s">
        <v>12782</v>
      </c>
      <c r="E12335" s="32">
        <f t="shared" si="576"/>
        <v>45685</v>
      </c>
      <c r="F12335" s="51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12782</v>
      </c>
      <c r="D12336" t="s">
        <v>12783</v>
      </c>
      <c r="E12336" s="32">
        <f t="shared" si="576"/>
        <v>45685</v>
      </c>
      <c r="F12336" s="51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12783</v>
      </c>
      <c r="D12337" t="s">
        <v>12784</v>
      </c>
      <c r="E12337" s="32">
        <f t="shared" si="576"/>
        <v>45685</v>
      </c>
      <c r="F12337" s="51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12784</v>
      </c>
      <c r="D12338" t="s">
        <v>12785</v>
      </c>
      <c r="E12338" s="32">
        <f t="shared" si="576"/>
        <v>45685</v>
      </c>
      <c r="F12338" s="51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12785</v>
      </c>
      <c r="D12339" t="s">
        <v>12786</v>
      </c>
      <c r="E12339" s="32">
        <f t="shared" si="576"/>
        <v>45685</v>
      </c>
      <c r="F12339" s="51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12786</v>
      </c>
      <c r="D12340" t="s">
        <v>12787</v>
      </c>
      <c r="E12340" s="32">
        <f t="shared" si="576"/>
        <v>45685</v>
      </c>
      <c r="F12340" s="51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12787</v>
      </c>
      <c r="D12341" t="s">
        <v>12788</v>
      </c>
      <c r="E12341" s="32">
        <f t="shared" si="576"/>
        <v>45685</v>
      </c>
      <c r="F12341" s="51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12788</v>
      </c>
      <c r="D12342" t="s">
        <v>12789</v>
      </c>
      <c r="E12342" s="32">
        <f t="shared" si="576"/>
        <v>45685</v>
      </c>
      <c r="F12342" s="51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12789</v>
      </c>
      <c r="D12343" t="s">
        <v>12790</v>
      </c>
      <c r="E12343" s="32">
        <f t="shared" si="576"/>
        <v>45685</v>
      </c>
      <c r="F12343" s="51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12790</v>
      </c>
      <c r="D12344" t="s">
        <v>12791</v>
      </c>
      <c r="E12344" s="32">
        <f t="shared" si="576"/>
        <v>45685</v>
      </c>
      <c r="F12344" s="51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12791</v>
      </c>
      <c r="D12345" t="s">
        <v>12792</v>
      </c>
      <c r="E12345" s="32">
        <f t="shared" si="576"/>
        <v>45685</v>
      </c>
      <c r="F12345" s="51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12792</v>
      </c>
      <c r="D12346" t="s">
        <v>12793</v>
      </c>
      <c r="E12346" s="32">
        <f t="shared" si="576"/>
        <v>45685</v>
      </c>
      <c r="F12346" s="51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12793</v>
      </c>
      <c r="D12347" t="s">
        <v>12794</v>
      </c>
      <c r="E12347" s="32">
        <f t="shared" si="576"/>
        <v>45686</v>
      </c>
      <c r="F12347" s="51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12794</v>
      </c>
      <c r="D12348" t="s">
        <v>12795</v>
      </c>
      <c r="E12348" s="32">
        <f t="shared" si="576"/>
        <v>45686</v>
      </c>
      <c r="F12348" s="51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12795</v>
      </c>
      <c r="D12349" t="s">
        <v>12796</v>
      </c>
      <c r="E12349" s="32">
        <f t="shared" si="576"/>
        <v>45686</v>
      </c>
      <c r="F12349" s="51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12796</v>
      </c>
      <c r="D12350" t="s">
        <v>12797</v>
      </c>
      <c r="E12350" s="32">
        <f t="shared" si="576"/>
        <v>45686</v>
      </c>
      <c r="F12350" s="51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12797</v>
      </c>
      <c r="D12351" t="s">
        <v>12798</v>
      </c>
      <c r="E12351" s="32">
        <f t="shared" si="576"/>
        <v>45686</v>
      </c>
      <c r="F12351" s="51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12798</v>
      </c>
      <c r="D12352" t="s">
        <v>12799</v>
      </c>
      <c r="E12352" s="32">
        <f t="shared" si="576"/>
        <v>45686</v>
      </c>
      <c r="F12352" s="51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12799</v>
      </c>
      <c r="D12353" t="s">
        <v>12800</v>
      </c>
      <c r="E12353" s="32">
        <f t="shared" si="576"/>
        <v>45686</v>
      </c>
      <c r="F12353" s="51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12800</v>
      </c>
      <c r="D12354" t="s">
        <v>12801</v>
      </c>
      <c r="E12354" s="32">
        <f t="shared" si="576"/>
        <v>45686</v>
      </c>
      <c r="F12354" s="51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12801</v>
      </c>
      <c r="D12355" t="s">
        <v>12802</v>
      </c>
      <c r="E12355" s="32">
        <f t="shared" si="576"/>
        <v>45686</v>
      </c>
      <c r="F12355" s="51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12802</v>
      </c>
      <c r="D12356" t="s">
        <v>12803</v>
      </c>
      <c r="E12356" s="32">
        <f t="shared" ref="E12356:E12419" si="579">DATE(MID(C12356,2,4),MID(C12356,7,2),MID(C12356,10,2))</f>
        <v>45686</v>
      </c>
      <c r="F12356" s="51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12803</v>
      </c>
      <c r="D12357" t="s">
        <v>12804</v>
      </c>
      <c r="E12357" s="32">
        <f t="shared" si="579"/>
        <v>45686</v>
      </c>
      <c r="F12357" s="51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12804</v>
      </c>
      <c r="D12358" t="s">
        <v>12805</v>
      </c>
      <c r="E12358" s="32">
        <f t="shared" si="579"/>
        <v>45686</v>
      </c>
      <c r="F12358" s="51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12805</v>
      </c>
      <c r="D12359" t="s">
        <v>12806</v>
      </c>
      <c r="E12359" s="32">
        <f t="shared" si="579"/>
        <v>45686</v>
      </c>
      <c r="F12359" s="51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12806</v>
      </c>
      <c r="D12360" t="s">
        <v>12807</v>
      </c>
      <c r="E12360" s="32">
        <f t="shared" si="579"/>
        <v>45686</v>
      </c>
      <c r="F12360" s="51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12807</v>
      </c>
      <c r="D12361" t="s">
        <v>12808</v>
      </c>
      <c r="E12361" s="32">
        <f t="shared" si="579"/>
        <v>45686</v>
      </c>
      <c r="F12361" s="51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12808</v>
      </c>
      <c r="D12362" t="s">
        <v>12809</v>
      </c>
      <c r="E12362" s="32">
        <f t="shared" si="579"/>
        <v>45686</v>
      </c>
      <c r="F12362" s="51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12809</v>
      </c>
      <c r="D12363" t="s">
        <v>12810</v>
      </c>
      <c r="E12363" s="32">
        <f t="shared" si="579"/>
        <v>45686</v>
      </c>
      <c r="F12363" s="51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12810</v>
      </c>
      <c r="D12364" t="s">
        <v>12811</v>
      </c>
      <c r="E12364" s="32">
        <f t="shared" si="579"/>
        <v>45686</v>
      </c>
      <c r="F12364" s="51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12811</v>
      </c>
      <c r="D12365" t="s">
        <v>12812</v>
      </c>
      <c r="E12365" s="32">
        <f t="shared" si="579"/>
        <v>45686</v>
      </c>
      <c r="F12365" s="51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12812</v>
      </c>
      <c r="D12366" t="s">
        <v>12813</v>
      </c>
      <c r="E12366" s="32">
        <f t="shared" si="579"/>
        <v>45686</v>
      </c>
      <c r="F12366" s="51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12813</v>
      </c>
      <c r="D12367" t="s">
        <v>12814</v>
      </c>
      <c r="E12367" s="32">
        <f t="shared" si="579"/>
        <v>45686</v>
      </c>
      <c r="F12367" s="51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12814</v>
      </c>
      <c r="D12368" t="s">
        <v>12815</v>
      </c>
      <c r="E12368" s="32">
        <f t="shared" si="579"/>
        <v>45686</v>
      </c>
      <c r="F12368" s="51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12815</v>
      </c>
      <c r="D12369" t="s">
        <v>12816</v>
      </c>
      <c r="E12369" s="32">
        <f t="shared" si="579"/>
        <v>45686</v>
      </c>
      <c r="F12369" s="51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12816</v>
      </c>
      <c r="D12370" t="s">
        <v>12817</v>
      </c>
      <c r="E12370" s="32">
        <f t="shared" si="579"/>
        <v>45686</v>
      </c>
      <c r="F12370" s="51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12817</v>
      </c>
      <c r="D12371" t="s">
        <v>12818</v>
      </c>
      <c r="E12371" s="32">
        <f t="shared" si="579"/>
        <v>45686</v>
      </c>
      <c r="F12371" s="51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12818</v>
      </c>
      <c r="D12372" t="s">
        <v>12819</v>
      </c>
      <c r="E12372" s="32">
        <f t="shared" si="579"/>
        <v>45686</v>
      </c>
      <c r="F12372" s="51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12819</v>
      </c>
      <c r="D12373" t="s">
        <v>12820</v>
      </c>
      <c r="E12373" s="32">
        <f t="shared" si="579"/>
        <v>45686</v>
      </c>
      <c r="F12373" s="51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12820</v>
      </c>
      <c r="D12374" t="s">
        <v>12821</v>
      </c>
      <c r="E12374" s="32">
        <f t="shared" si="579"/>
        <v>45686</v>
      </c>
      <c r="F12374" s="51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12821</v>
      </c>
      <c r="D12375" t="s">
        <v>12822</v>
      </c>
      <c r="E12375" s="32">
        <f t="shared" si="579"/>
        <v>45686</v>
      </c>
      <c r="F12375" s="51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12822</v>
      </c>
      <c r="D12376" t="s">
        <v>12823</v>
      </c>
      <c r="E12376" s="32">
        <f t="shared" si="579"/>
        <v>45686</v>
      </c>
      <c r="F12376" s="51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12823</v>
      </c>
      <c r="D12377" t="s">
        <v>12824</v>
      </c>
      <c r="E12377" s="32">
        <f t="shared" si="579"/>
        <v>45686</v>
      </c>
      <c r="F12377" s="51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12824</v>
      </c>
      <c r="D12378" t="s">
        <v>12825</v>
      </c>
      <c r="E12378" s="32">
        <f t="shared" si="579"/>
        <v>45686</v>
      </c>
      <c r="F12378" s="51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12825</v>
      </c>
      <c r="D12379" t="s">
        <v>12826</v>
      </c>
      <c r="E12379" s="32">
        <f t="shared" si="579"/>
        <v>45686</v>
      </c>
      <c r="F12379" s="51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12826</v>
      </c>
      <c r="D12380" t="s">
        <v>12827</v>
      </c>
      <c r="E12380" s="32">
        <f t="shared" si="579"/>
        <v>45686</v>
      </c>
      <c r="F12380" s="51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12827</v>
      </c>
      <c r="D12381" t="s">
        <v>12828</v>
      </c>
      <c r="E12381" s="32">
        <f t="shared" si="579"/>
        <v>45686</v>
      </c>
      <c r="F12381" s="51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12828</v>
      </c>
      <c r="D12382" t="s">
        <v>12829</v>
      </c>
      <c r="E12382" s="32">
        <f t="shared" si="579"/>
        <v>45686</v>
      </c>
      <c r="F12382" s="51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12829</v>
      </c>
      <c r="D12383" t="s">
        <v>12830</v>
      </c>
      <c r="E12383" s="32">
        <f t="shared" si="579"/>
        <v>45686</v>
      </c>
      <c r="F12383" s="51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12830</v>
      </c>
      <c r="D12384" t="s">
        <v>12831</v>
      </c>
      <c r="E12384" s="32">
        <f t="shared" si="579"/>
        <v>45686</v>
      </c>
      <c r="F12384" s="51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12831</v>
      </c>
      <c r="D12385" t="s">
        <v>12832</v>
      </c>
      <c r="E12385" s="32">
        <f t="shared" si="579"/>
        <v>45686</v>
      </c>
      <c r="F12385" s="51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12832</v>
      </c>
      <c r="D12386" t="s">
        <v>12833</v>
      </c>
      <c r="E12386" s="32">
        <f t="shared" si="579"/>
        <v>45686</v>
      </c>
      <c r="F12386" s="51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12833</v>
      </c>
      <c r="D12387" t="s">
        <v>12834</v>
      </c>
      <c r="E12387" s="32">
        <f t="shared" si="579"/>
        <v>45686</v>
      </c>
      <c r="F12387" s="51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12834</v>
      </c>
      <c r="D12388" t="s">
        <v>12835</v>
      </c>
      <c r="E12388" s="32">
        <f t="shared" si="579"/>
        <v>45686</v>
      </c>
      <c r="F12388" s="51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12835</v>
      </c>
      <c r="D12389" t="s">
        <v>12836</v>
      </c>
      <c r="E12389" s="32">
        <f t="shared" si="579"/>
        <v>45686</v>
      </c>
      <c r="F12389" s="51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12836</v>
      </c>
      <c r="D12390" t="s">
        <v>12837</v>
      </c>
      <c r="E12390" s="32">
        <f t="shared" si="579"/>
        <v>45686</v>
      </c>
      <c r="F12390" s="51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12837</v>
      </c>
      <c r="D12391" t="s">
        <v>12838</v>
      </c>
      <c r="E12391" s="32">
        <f t="shared" si="579"/>
        <v>45686</v>
      </c>
      <c r="F12391" s="51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12838</v>
      </c>
      <c r="D12392" t="s">
        <v>12839</v>
      </c>
      <c r="E12392" s="32">
        <f t="shared" si="579"/>
        <v>45686</v>
      </c>
      <c r="F12392" s="51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12839</v>
      </c>
      <c r="D12393" t="s">
        <v>12840</v>
      </c>
      <c r="E12393" s="32">
        <f t="shared" si="579"/>
        <v>45686</v>
      </c>
      <c r="F12393" s="51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12840</v>
      </c>
      <c r="D12394" t="s">
        <v>12841</v>
      </c>
      <c r="E12394" s="32">
        <f t="shared" si="579"/>
        <v>45686</v>
      </c>
      <c r="F12394" s="51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12841</v>
      </c>
      <c r="D12395" t="s">
        <v>12842</v>
      </c>
      <c r="E12395" s="32">
        <f t="shared" si="579"/>
        <v>45687</v>
      </c>
      <c r="F12395" s="51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12842</v>
      </c>
      <c r="D12396" t="s">
        <v>12843</v>
      </c>
      <c r="E12396" s="32">
        <f t="shared" si="579"/>
        <v>45687</v>
      </c>
      <c r="F12396" s="51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12843</v>
      </c>
      <c r="D12397" t="s">
        <v>12844</v>
      </c>
      <c r="E12397" s="32">
        <f t="shared" si="579"/>
        <v>45687</v>
      </c>
      <c r="F12397" s="51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12844</v>
      </c>
      <c r="D12398" t="s">
        <v>12845</v>
      </c>
      <c r="E12398" s="32">
        <f t="shared" si="579"/>
        <v>45687</v>
      </c>
      <c r="F12398" s="51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12845</v>
      </c>
      <c r="D12399" t="s">
        <v>12846</v>
      </c>
      <c r="E12399" s="32">
        <f t="shared" si="579"/>
        <v>45687</v>
      </c>
      <c r="F12399" s="51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12846</v>
      </c>
      <c r="D12400" t="s">
        <v>12847</v>
      </c>
      <c r="E12400" s="32">
        <f t="shared" si="579"/>
        <v>45687</v>
      </c>
      <c r="F12400" s="51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12847</v>
      </c>
      <c r="D12401" t="s">
        <v>12848</v>
      </c>
      <c r="E12401" s="32">
        <f t="shared" si="579"/>
        <v>45687</v>
      </c>
      <c r="F12401" s="51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12848</v>
      </c>
      <c r="D12402" t="s">
        <v>12849</v>
      </c>
      <c r="E12402" s="32">
        <f t="shared" si="579"/>
        <v>45687</v>
      </c>
      <c r="F12402" s="51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12849</v>
      </c>
      <c r="D12403" t="s">
        <v>12850</v>
      </c>
      <c r="E12403" s="32">
        <f t="shared" si="579"/>
        <v>45687</v>
      </c>
      <c r="F12403" s="51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12850</v>
      </c>
      <c r="D12404" t="s">
        <v>12851</v>
      </c>
      <c r="E12404" s="32">
        <f t="shared" si="579"/>
        <v>45687</v>
      </c>
      <c r="F12404" s="51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12851</v>
      </c>
      <c r="D12405" t="s">
        <v>12852</v>
      </c>
      <c r="E12405" s="32">
        <f t="shared" si="579"/>
        <v>45687</v>
      </c>
      <c r="F12405" s="51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12852</v>
      </c>
      <c r="D12406" t="s">
        <v>12853</v>
      </c>
      <c r="E12406" s="32">
        <f t="shared" si="579"/>
        <v>45687</v>
      </c>
      <c r="F12406" s="51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12853</v>
      </c>
      <c r="D12407" t="s">
        <v>12854</v>
      </c>
      <c r="E12407" s="32">
        <f t="shared" si="579"/>
        <v>45687</v>
      </c>
      <c r="F12407" s="51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12854</v>
      </c>
      <c r="D12408" t="s">
        <v>12855</v>
      </c>
      <c r="E12408" s="32">
        <f t="shared" si="579"/>
        <v>45687</v>
      </c>
      <c r="F12408" s="51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12855</v>
      </c>
      <c r="D12409" t="s">
        <v>12856</v>
      </c>
      <c r="E12409" s="32">
        <f t="shared" si="579"/>
        <v>45687</v>
      </c>
      <c r="F12409" s="51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12856</v>
      </c>
      <c r="D12410" t="s">
        <v>12857</v>
      </c>
      <c r="E12410" s="32">
        <f t="shared" si="579"/>
        <v>45687</v>
      </c>
      <c r="F12410" s="51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12857</v>
      </c>
      <c r="D12411" t="s">
        <v>12858</v>
      </c>
      <c r="E12411" s="32">
        <f t="shared" si="579"/>
        <v>45687</v>
      </c>
      <c r="F12411" s="51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12858</v>
      </c>
      <c r="D12412" t="s">
        <v>12859</v>
      </c>
      <c r="E12412" s="32">
        <f t="shared" si="579"/>
        <v>45687</v>
      </c>
      <c r="F12412" s="51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12859</v>
      </c>
      <c r="D12413" t="s">
        <v>12860</v>
      </c>
      <c r="E12413" s="32">
        <f t="shared" si="579"/>
        <v>45687</v>
      </c>
      <c r="F12413" s="51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12860</v>
      </c>
      <c r="D12414" t="s">
        <v>12861</v>
      </c>
      <c r="E12414" s="32">
        <f t="shared" si="579"/>
        <v>45687</v>
      </c>
      <c r="F12414" s="51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12861</v>
      </c>
      <c r="D12415" t="s">
        <v>12862</v>
      </c>
      <c r="E12415" s="32">
        <f t="shared" si="579"/>
        <v>45687</v>
      </c>
      <c r="F12415" s="51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12862</v>
      </c>
      <c r="D12416" t="s">
        <v>12863</v>
      </c>
      <c r="E12416" s="32">
        <f t="shared" si="579"/>
        <v>45687</v>
      </c>
      <c r="F12416" s="51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12863</v>
      </c>
      <c r="D12417" t="s">
        <v>12864</v>
      </c>
      <c r="E12417" s="32">
        <f t="shared" si="579"/>
        <v>45687</v>
      </c>
      <c r="F12417" s="51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12864</v>
      </c>
      <c r="D12418" t="s">
        <v>12865</v>
      </c>
      <c r="E12418" s="32">
        <f t="shared" si="579"/>
        <v>45687</v>
      </c>
      <c r="F12418" s="51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12865</v>
      </c>
      <c r="D12419" t="s">
        <v>12866</v>
      </c>
      <c r="E12419" s="32">
        <f t="shared" si="579"/>
        <v>45687</v>
      </c>
      <c r="F12419" s="51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12866</v>
      </c>
      <c r="D12420" t="s">
        <v>12867</v>
      </c>
      <c r="E12420" s="32">
        <f t="shared" ref="E12420:E12483" si="582">DATE(MID(C12420,2,4),MID(C12420,7,2),MID(C12420,10,2))</f>
        <v>45687</v>
      </c>
      <c r="F12420" s="51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12867</v>
      </c>
      <c r="D12421" t="s">
        <v>12868</v>
      </c>
      <c r="E12421" s="32">
        <f t="shared" si="582"/>
        <v>45687</v>
      </c>
      <c r="F12421" s="51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12868</v>
      </c>
      <c r="D12422" t="s">
        <v>12869</v>
      </c>
      <c r="E12422" s="32">
        <f t="shared" si="582"/>
        <v>45687</v>
      </c>
      <c r="F12422" s="51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12869</v>
      </c>
      <c r="D12423" t="s">
        <v>12870</v>
      </c>
      <c r="E12423" s="32">
        <f t="shared" si="582"/>
        <v>45687</v>
      </c>
      <c r="F12423" s="51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12870</v>
      </c>
      <c r="D12424" t="s">
        <v>12871</v>
      </c>
      <c r="E12424" s="32">
        <f t="shared" si="582"/>
        <v>45687</v>
      </c>
      <c r="F12424" s="51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12871</v>
      </c>
      <c r="D12425" t="s">
        <v>12872</v>
      </c>
      <c r="E12425" s="32">
        <f t="shared" si="582"/>
        <v>45687</v>
      </c>
      <c r="F12425" s="51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12872</v>
      </c>
      <c r="D12426" t="s">
        <v>12873</v>
      </c>
      <c r="E12426" s="32">
        <f t="shared" si="582"/>
        <v>45687</v>
      </c>
      <c r="F12426" s="51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12873</v>
      </c>
      <c r="D12427" t="s">
        <v>12874</v>
      </c>
      <c r="E12427" s="32">
        <f t="shared" si="582"/>
        <v>45687</v>
      </c>
      <c r="F12427" s="51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12874</v>
      </c>
      <c r="D12428" t="s">
        <v>12875</v>
      </c>
      <c r="E12428" s="32">
        <f t="shared" si="582"/>
        <v>45687</v>
      </c>
      <c r="F12428" s="51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12875</v>
      </c>
      <c r="D12429" t="s">
        <v>12876</v>
      </c>
      <c r="E12429" s="32">
        <f t="shared" si="582"/>
        <v>45687</v>
      </c>
      <c r="F12429" s="51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12876</v>
      </c>
      <c r="D12430" t="s">
        <v>12877</v>
      </c>
      <c r="E12430" s="32">
        <f t="shared" si="582"/>
        <v>45687</v>
      </c>
      <c r="F12430" s="51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12877</v>
      </c>
      <c r="D12431" t="s">
        <v>12878</v>
      </c>
      <c r="E12431" s="32">
        <f t="shared" si="582"/>
        <v>45687</v>
      </c>
      <c r="F12431" s="51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12878</v>
      </c>
      <c r="D12432" t="s">
        <v>12879</v>
      </c>
      <c r="E12432" s="32">
        <f t="shared" si="582"/>
        <v>45687</v>
      </c>
      <c r="F12432" s="51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12879</v>
      </c>
      <c r="D12433" t="s">
        <v>12880</v>
      </c>
      <c r="E12433" s="32">
        <f t="shared" si="582"/>
        <v>45687</v>
      </c>
      <c r="F12433" s="51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12880</v>
      </c>
      <c r="D12434" t="s">
        <v>12881</v>
      </c>
      <c r="E12434" s="32">
        <f t="shared" si="582"/>
        <v>45687</v>
      </c>
      <c r="F12434" s="51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12881</v>
      </c>
      <c r="D12435" t="s">
        <v>12882</v>
      </c>
      <c r="E12435" s="32">
        <f t="shared" si="582"/>
        <v>45687</v>
      </c>
      <c r="F12435" s="51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12882</v>
      </c>
      <c r="D12436" t="s">
        <v>12883</v>
      </c>
      <c r="E12436" s="32">
        <f t="shared" si="582"/>
        <v>45687</v>
      </c>
      <c r="F12436" s="51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12883</v>
      </c>
      <c r="D12437" t="s">
        <v>12884</v>
      </c>
      <c r="E12437" s="32">
        <f t="shared" si="582"/>
        <v>45687</v>
      </c>
      <c r="F12437" s="51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12884</v>
      </c>
      <c r="D12438" t="s">
        <v>12885</v>
      </c>
      <c r="E12438" s="32">
        <f t="shared" si="582"/>
        <v>45687</v>
      </c>
      <c r="F12438" s="51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12885</v>
      </c>
      <c r="D12439" t="s">
        <v>12886</v>
      </c>
      <c r="E12439" s="32">
        <f t="shared" si="582"/>
        <v>45687</v>
      </c>
      <c r="F12439" s="51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12886</v>
      </c>
      <c r="D12440" t="s">
        <v>12887</v>
      </c>
      <c r="E12440" s="32">
        <f t="shared" si="582"/>
        <v>45687</v>
      </c>
      <c r="F12440" s="51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12887</v>
      </c>
      <c r="D12441" t="s">
        <v>12888</v>
      </c>
      <c r="E12441" s="32">
        <f t="shared" si="582"/>
        <v>45687</v>
      </c>
      <c r="F12441" s="51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12888</v>
      </c>
      <c r="D12442" t="s">
        <v>12889</v>
      </c>
      <c r="E12442" s="32">
        <f t="shared" si="582"/>
        <v>45687</v>
      </c>
      <c r="F12442" s="51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12889</v>
      </c>
      <c r="D12443" t="s">
        <v>12890</v>
      </c>
      <c r="E12443" s="32">
        <f t="shared" si="582"/>
        <v>45688</v>
      </c>
      <c r="F12443" s="51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12890</v>
      </c>
      <c r="D12444" t="s">
        <v>12891</v>
      </c>
      <c r="E12444" s="32">
        <f t="shared" si="582"/>
        <v>45688</v>
      </c>
      <c r="F12444" s="51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12891</v>
      </c>
      <c r="D12445" t="s">
        <v>12892</v>
      </c>
      <c r="E12445" s="32">
        <f t="shared" si="582"/>
        <v>45688</v>
      </c>
      <c r="F12445" s="51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12892</v>
      </c>
      <c r="D12446" t="s">
        <v>12893</v>
      </c>
      <c r="E12446" s="32">
        <f t="shared" si="582"/>
        <v>45688</v>
      </c>
      <c r="F12446" s="51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12893</v>
      </c>
      <c r="D12447" t="s">
        <v>12894</v>
      </c>
      <c r="E12447" s="32">
        <f t="shared" si="582"/>
        <v>45688</v>
      </c>
      <c r="F12447" s="51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12894</v>
      </c>
      <c r="D12448" t="s">
        <v>12895</v>
      </c>
      <c r="E12448" s="32">
        <f t="shared" si="582"/>
        <v>45688</v>
      </c>
      <c r="F12448" s="51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12895</v>
      </c>
      <c r="D12449" t="s">
        <v>12896</v>
      </c>
      <c r="E12449" s="32">
        <f t="shared" si="582"/>
        <v>45688</v>
      </c>
      <c r="F12449" s="51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12896</v>
      </c>
      <c r="D12450" t="s">
        <v>12897</v>
      </c>
      <c r="E12450" s="32">
        <f t="shared" si="582"/>
        <v>45688</v>
      </c>
      <c r="F12450" s="51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12897</v>
      </c>
      <c r="D12451" t="s">
        <v>12898</v>
      </c>
      <c r="E12451" s="32">
        <f t="shared" si="582"/>
        <v>45688</v>
      </c>
      <c r="F12451" s="51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12898</v>
      </c>
      <c r="D12452" t="s">
        <v>12899</v>
      </c>
      <c r="E12452" s="32">
        <f t="shared" si="582"/>
        <v>45688</v>
      </c>
      <c r="F12452" s="51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12899</v>
      </c>
      <c r="D12453" t="s">
        <v>12900</v>
      </c>
      <c r="E12453" s="32">
        <f t="shared" si="582"/>
        <v>45688</v>
      </c>
      <c r="F12453" s="51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12900</v>
      </c>
      <c r="D12454" t="s">
        <v>12901</v>
      </c>
      <c r="E12454" s="32">
        <f t="shared" si="582"/>
        <v>45688</v>
      </c>
      <c r="F12454" s="51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12901</v>
      </c>
      <c r="D12455" t="s">
        <v>12902</v>
      </c>
      <c r="E12455" s="32">
        <f t="shared" si="582"/>
        <v>45688</v>
      </c>
      <c r="F12455" s="51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12902</v>
      </c>
      <c r="D12456" t="s">
        <v>12903</v>
      </c>
      <c r="E12456" s="32">
        <f t="shared" si="582"/>
        <v>45688</v>
      </c>
      <c r="F12456" s="51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12903</v>
      </c>
      <c r="D12457" t="s">
        <v>12904</v>
      </c>
      <c r="E12457" s="32">
        <f t="shared" si="582"/>
        <v>45688</v>
      </c>
      <c r="F12457" s="51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12904</v>
      </c>
      <c r="D12458" t="s">
        <v>12905</v>
      </c>
      <c r="E12458" s="32">
        <f t="shared" si="582"/>
        <v>45688</v>
      </c>
      <c r="F12458" s="51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12905</v>
      </c>
      <c r="D12459" t="s">
        <v>12906</v>
      </c>
      <c r="E12459" s="32">
        <f t="shared" si="582"/>
        <v>45688</v>
      </c>
      <c r="F12459" s="51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12906</v>
      </c>
      <c r="D12460" t="s">
        <v>12907</v>
      </c>
      <c r="E12460" s="32">
        <f t="shared" si="582"/>
        <v>45688</v>
      </c>
      <c r="F12460" s="51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12907</v>
      </c>
      <c r="D12461" t="s">
        <v>12908</v>
      </c>
      <c r="E12461" s="32">
        <f t="shared" si="582"/>
        <v>45688</v>
      </c>
      <c r="F12461" s="51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12908</v>
      </c>
      <c r="D12462" t="s">
        <v>12909</v>
      </c>
      <c r="E12462" s="32">
        <f t="shared" si="582"/>
        <v>45688</v>
      </c>
      <c r="F12462" s="51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12909</v>
      </c>
      <c r="D12463" t="s">
        <v>12910</v>
      </c>
      <c r="E12463" s="32">
        <f t="shared" si="582"/>
        <v>45688</v>
      </c>
      <c r="F12463" s="51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12910</v>
      </c>
      <c r="D12464" t="s">
        <v>12911</v>
      </c>
      <c r="E12464" s="32">
        <f t="shared" si="582"/>
        <v>45688</v>
      </c>
      <c r="F12464" s="51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12911</v>
      </c>
      <c r="D12465" t="s">
        <v>12912</v>
      </c>
      <c r="E12465" s="32">
        <f t="shared" si="582"/>
        <v>45688</v>
      </c>
      <c r="F12465" s="51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12912</v>
      </c>
      <c r="D12466" t="s">
        <v>12913</v>
      </c>
      <c r="E12466" s="32">
        <f t="shared" si="582"/>
        <v>45688</v>
      </c>
      <c r="F12466" s="51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12913</v>
      </c>
      <c r="D12467" t="s">
        <v>12914</v>
      </c>
      <c r="E12467" s="32">
        <f t="shared" si="582"/>
        <v>45688</v>
      </c>
      <c r="F12467" s="51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12914</v>
      </c>
      <c r="D12468" t="s">
        <v>12915</v>
      </c>
      <c r="E12468" s="32">
        <f t="shared" si="582"/>
        <v>45688</v>
      </c>
      <c r="F12468" s="51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12915</v>
      </c>
      <c r="D12469" t="s">
        <v>12916</v>
      </c>
      <c r="E12469" s="32">
        <f t="shared" si="582"/>
        <v>45688</v>
      </c>
      <c r="F12469" s="51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12916</v>
      </c>
      <c r="D12470" t="s">
        <v>12917</v>
      </c>
      <c r="E12470" s="32">
        <f t="shared" si="582"/>
        <v>45688</v>
      </c>
      <c r="F12470" s="51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12917</v>
      </c>
      <c r="D12471" t="s">
        <v>12918</v>
      </c>
      <c r="E12471" s="32">
        <f t="shared" si="582"/>
        <v>45688</v>
      </c>
      <c r="F12471" s="51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12918</v>
      </c>
      <c r="D12472" t="s">
        <v>12919</v>
      </c>
      <c r="E12472" s="32">
        <f t="shared" si="582"/>
        <v>45688</v>
      </c>
      <c r="F12472" s="51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12919</v>
      </c>
      <c r="D12473" t="s">
        <v>12920</v>
      </c>
      <c r="E12473" s="32">
        <f t="shared" si="582"/>
        <v>45688</v>
      </c>
      <c r="F12473" s="51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12920</v>
      </c>
      <c r="D12474" t="s">
        <v>12921</v>
      </c>
      <c r="E12474" s="32">
        <f t="shared" si="582"/>
        <v>45688</v>
      </c>
      <c r="F12474" s="51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12921</v>
      </c>
      <c r="D12475" t="s">
        <v>12922</v>
      </c>
      <c r="E12475" s="32">
        <f t="shared" si="582"/>
        <v>45688</v>
      </c>
      <c r="F12475" s="51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12922</v>
      </c>
      <c r="D12476" t="s">
        <v>12923</v>
      </c>
      <c r="E12476" s="32">
        <f t="shared" si="582"/>
        <v>45688</v>
      </c>
      <c r="F12476" s="51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12923</v>
      </c>
      <c r="D12477" t="s">
        <v>12924</v>
      </c>
      <c r="E12477" s="32">
        <f t="shared" si="582"/>
        <v>45688</v>
      </c>
      <c r="F12477" s="51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12924</v>
      </c>
      <c r="D12478" t="s">
        <v>12925</v>
      </c>
      <c r="E12478" s="32">
        <f t="shared" si="582"/>
        <v>45688</v>
      </c>
      <c r="F12478" s="51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12925</v>
      </c>
      <c r="D12479" t="s">
        <v>12926</v>
      </c>
      <c r="E12479" s="32">
        <f t="shared" si="582"/>
        <v>45688</v>
      </c>
      <c r="F12479" s="51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12926</v>
      </c>
      <c r="D12480" t="s">
        <v>12927</v>
      </c>
      <c r="E12480" s="32">
        <f t="shared" si="582"/>
        <v>45688</v>
      </c>
      <c r="F12480" s="51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12927</v>
      </c>
      <c r="D12481" t="s">
        <v>12928</v>
      </c>
      <c r="E12481" s="32">
        <f t="shared" si="582"/>
        <v>45688</v>
      </c>
      <c r="F12481" s="51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12928</v>
      </c>
      <c r="D12482" t="s">
        <v>12929</v>
      </c>
      <c r="E12482" s="32">
        <f t="shared" si="582"/>
        <v>45688</v>
      </c>
      <c r="F12482" s="51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12929</v>
      </c>
      <c r="D12483" t="s">
        <v>12930</v>
      </c>
      <c r="E12483" s="32">
        <f t="shared" si="582"/>
        <v>45688</v>
      </c>
      <c r="F12483" s="51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12930</v>
      </c>
      <c r="D12484" t="s">
        <v>12931</v>
      </c>
      <c r="E12484" s="32">
        <f t="shared" ref="E12484:E12547" si="585">DATE(MID(C12484,2,4),MID(C12484,7,2),MID(C12484,10,2))</f>
        <v>45688</v>
      </c>
      <c r="F12484" s="51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12931</v>
      </c>
      <c r="D12485" t="s">
        <v>12932</v>
      </c>
      <c r="E12485" s="32">
        <f t="shared" si="585"/>
        <v>45688</v>
      </c>
      <c r="F12485" s="51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12932</v>
      </c>
      <c r="D12486" t="s">
        <v>12933</v>
      </c>
      <c r="E12486" s="32">
        <f t="shared" si="585"/>
        <v>45688</v>
      </c>
      <c r="F12486" s="51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12933</v>
      </c>
      <c r="D12487" t="s">
        <v>12934</v>
      </c>
      <c r="E12487" s="32">
        <f t="shared" si="585"/>
        <v>45688</v>
      </c>
      <c r="F12487" s="51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12934</v>
      </c>
      <c r="D12488" t="s">
        <v>12935</v>
      </c>
      <c r="E12488" s="32">
        <f t="shared" si="585"/>
        <v>45688</v>
      </c>
      <c r="F12488" s="51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12935</v>
      </c>
      <c r="D12489" t="s">
        <v>12936</v>
      </c>
      <c r="E12489" s="32">
        <f t="shared" si="585"/>
        <v>45688</v>
      </c>
      <c r="F12489" s="51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12936</v>
      </c>
      <c r="D12490" t="s">
        <v>12937</v>
      </c>
      <c r="E12490" s="32">
        <f t="shared" si="585"/>
        <v>45688</v>
      </c>
      <c r="F12490" s="51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12937</v>
      </c>
      <c r="D12491" t="s">
        <v>12938</v>
      </c>
      <c r="E12491" s="32">
        <f t="shared" si="585"/>
        <v>45689</v>
      </c>
      <c r="F12491" s="51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12938</v>
      </c>
      <c r="D12492" t="s">
        <v>12939</v>
      </c>
      <c r="E12492" s="32">
        <f t="shared" si="585"/>
        <v>45689</v>
      </c>
      <c r="F12492" s="51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12939</v>
      </c>
      <c r="D12493" t="s">
        <v>12940</v>
      </c>
      <c r="E12493" s="32">
        <f t="shared" si="585"/>
        <v>45689</v>
      </c>
      <c r="F12493" s="51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12940</v>
      </c>
      <c r="D12494" t="s">
        <v>12941</v>
      </c>
      <c r="E12494" s="32">
        <f t="shared" si="585"/>
        <v>45689</v>
      </c>
      <c r="F12494" s="51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12941</v>
      </c>
      <c r="D12495" t="s">
        <v>12942</v>
      </c>
      <c r="E12495" s="32">
        <f t="shared" si="585"/>
        <v>45689</v>
      </c>
      <c r="F12495" s="51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12942</v>
      </c>
      <c r="D12496" t="s">
        <v>12943</v>
      </c>
      <c r="E12496" s="32">
        <f t="shared" si="585"/>
        <v>45689</v>
      </c>
      <c r="F12496" s="51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12943</v>
      </c>
      <c r="D12497" t="s">
        <v>12944</v>
      </c>
      <c r="E12497" s="32">
        <f t="shared" si="585"/>
        <v>45689</v>
      </c>
      <c r="F12497" s="51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12944</v>
      </c>
      <c r="D12498" t="s">
        <v>12945</v>
      </c>
      <c r="E12498" s="32">
        <f t="shared" si="585"/>
        <v>45689</v>
      </c>
      <c r="F12498" s="51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12945</v>
      </c>
      <c r="D12499" t="s">
        <v>12946</v>
      </c>
      <c r="E12499" s="32">
        <f t="shared" si="585"/>
        <v>45689</v>
      </c>
      <c r="F12499" s="51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12946</v>
      </c>
      <c r="D12500" t="s">
        <v>12947</v>
      </c>
      <c r="E12500" s="32">
        <f t="shared" si="585"/>
        <v>45689</v>
      </c>
      <c r="F12500" s="51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12947</v>
      </c>
      <c r="D12501" t="s">
        <v>12948</v>
      </c>
      <c r="E12501" s="32">
        <f t="shared" si="585"/>
        <v>45689</v>
      </c>
      <c r="F12501" s="51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12948</v>
      </c>
      <c r="D12502" t="s">
        <v>12949</v>
      </c>
      <c r="E12502" s="32">
        <f t="shared" si="585"/>
        <v>45689</v>
      </c>
      <c r="F12502" s="51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12949</v>
      </c>
      <c r="D12503" t="s">
        <v>12950</v>
      </c>
      <c r="E12503" s="32">
        <f t="shared" si="585"/>
        <v>45689</v>
      </c>
      <c r="F12503" s="51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12950</v>
      </c>
      <c r="D12504" t="s">
        <v>12951</v>
      </c>
      <c r="E12504" s="32">
        <f t="shared" si="585"/>
        <v>45689</v>
      </c>
      <c r="F12504" s="51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12951</v>
      </c>
      <c r="D12505" t="s">
        <v>12952</v>
      </c>
      <c r="E12505" s="32">
        <f t="shared" si="585"/>
        <v>45689</v>
      </c>
      <c r="F12505" s="51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12952</v>
      </c>
      <c r="D12506" t="s">
        <v>12953</v>
      </c>
      <c r="E12506" s="32">
        <f t="shared" si="585"/>
        <v>45689</v>
      </c>
      <c r="F12506" s="51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12953</v>
      </c>
      <c r="D12507" t="s">
        <v>12954</v>
      </c>
      <c r="E12507" s="32">
        <f t="shared" si="585"/>
        <v>45689</v>
      </c>
      <c r="F12507" s="51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12954</v>
      </c>
      <c r="D12508" t="s">
        <v>12955</v>
      </c>
      <c r="E12508" s="32">
        <f t="shared" si="585"/>
        <v>45689</v>
      </c>
      <c r="F12508" s="51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12955</v>
      </c>
      <c r="D12509" t="s">
        <v>12956</v>
      </c>
      <c r="E12509" s="32">
        <f t="shared" si="585"/>
        <v>45689</v>
      </c>
      <c r="F12509" s="51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12956</v>
      </c>
      <c r="D12510" t="s">
        <v>12957</v>
      </c>
      <c r="E12510" s="32">
        <f t="shared" si="585"/>
        <v>45689</v>
      </c>
      <c r="F12510" s="51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12957</v>
      </c>
      <c r="D12511" t="s">
        <v>12958</v>
      </c>
      <c r="E12511" s="32">
        <f t="shared" si="585"/>
        <v>45689</v>
      </c>
      <c r="F12511" s="51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12958</v>
      </c>
      <c r="D12512" t="s">
        <v>12959</v>
      </c>
      <c r="E12512" s="32">
        <f t="shared" si="585"/>
        <v>45689</v>
      </c>
      <c r="F12512" s="51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12959</v>
      </c>
      <c r="D12513" t="s">
        <v>12960</v>
      </c>
      <c r="E12513" s="32">
        <f t="shared" si="585"/>
        <v>45689</v>
      </c>
      <c r="F12513" s="51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12960</v>
      </c>
      <c r="D12514" t="s">
        <v>12961</v>
      </c>
      <c r="E12514" s="32">
        <f t="shared" si="585"/>
        <v>45689</v>
      </c>
      <c r="F12514" s="51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12961</v>
      </c>
      <c r="D12515" t="s">
        <v>12962</v>
      </c>
      <c r="E12515" s="32">
        <f t="shared" si="585"/>
        <v>45689</v>
      </c>
      <c r="F12515" s="51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12962</v>
      </c>
      <c r="D12516" t="s">
        <v>12963</v>
      </c>
      <c r="E12516" s="32">
        <f t="shared" si="585"/>
        <v>45689</v>
      </c>
      <c r="F12516" s="51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12963</v>
      </c>
      <c r="D12517" t="s">
        <v>12964</v>
      </c>
      <c r="E12517" s="32">
        <f t="shared" si="585"/>
        <v>45689</v>
      </c>
      <c r="F12517" s="51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12964</v>
      </c>
      <c r="D12518" t="s">
        <v>12965</v>
      </c>
      <c r="E12518" s="32">
        <f t="shared" si="585"/>
        <v>45689</v>
      </c>
      <c r="F12518" s="51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12965</v>
      </c>
      <c r="D12519" t="s">
        <v>12966</v>
      </c>
      <c r="E12519" s="32">
        <f t="shared" si="585"/>
        <v>45689</v>
      </c>
      <c r="F12519" s="51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12966</v>
      </c>
      <c r="D12520" t="s">
        <v>12967</v>
      </c>
      <c r="E12520" s="32">
        <f t="shared" si="585"/>
        <v>45689</v>
      </c>
      <c r="F12520" s="51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12967</v>
      </c>
      <c r="D12521" t="s">
        <v>12968</v>
      </c>
      <c r="E12521" s="32">
        <f t="shared" si="585"/>
        <v>45689</v>
      </c>
      <c r="F12521" s="51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12968</v>
      </c>
      <c r="D12522" t="s">
        <v>12969</v>
      </c>
      <c r="E12522" s="32">
        <f t="shared" si="585"/>
        <v>45689</v>
      </c>
      <c r="F12522" s="51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12969</v>
      </c>
      <c r="D12523" t="s">
        <v>12970</v>
      </c>
      <c r="E12523" s="32">
        <f t="shared" si="585"/>
        <v>45689</v>
      </c>
      <c r="F12523" s="51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12970</v>
      </c>
      <c r="D12524" t="s">
        <v>12971</v>
      </c>
      <c r="E12524" s="32">
        <f t="shared" si="585"/>
        <v>45689</v>
      </c>
      <c r="F12524" s="51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12971</v>
      </c>
      <c r="D12525" t="s">
        <v>12972</v>
      </c>
      <c r="E12525" s="32">
        <f t="shared" si="585"/>
        <v>45689</v>
      </c>
      <c r="F12525" s="51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12972</v>
      </c>
      <c r="D12526" t="s">
        <v>12973</v>
      </c>
      <c r="E12526" s="32">
        <f t="shared" si="585"/>
        <v>45689</v>
      </c>
      <c r="F12526" s="51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12973</v>
      </c>
      <c r="D12527" t="s">
        <v>12974</v>
      </c>
      <c r="E12527" s="32">
        <f t="shared" si="585"/>
        <v>45689</v>
      </c>
      <c r="F12527" s="51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12974</v>
      </c>
      <c r="D12528" t="s">
        <v>12975</v>
      </c>
      <c r="E12528" s="32">
        <f t="shared" si="585"/>
        <v>45689</v>
      </c>
      <c r="F12528" s="51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12975</v>
      </c>
      <c r="D12529" t="s">
        <v>12976</v>
      </c>
      <c r="E12529" s="32">
        <f t="shared" si="585"/>
        <v>45689</v>
      </c>
      <c r="F12529" s="51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12976</v>
      </c>
      <c r="D12530" t="s">
        <v>12977</v>
      </c>
      <c r="E12530" s="32">
        <f t="shared" si="585"/>
        <v>45689</v>
      </c>
      <c r="F12530" s="51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12977</v>
      </c>
      <c r="D12531" t="s">
        <v>12978</v>
      </c>
      <c r="E12531" s="32">
        <f t="shared" si="585"/>
        <v>45689</v>
      </c>
      <c r="F12531" s="51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12978</v>
      </c>
      <c r="D12532" t="s">
        <v>12979</v>
      </c>
      <c r="E12532" s="32">
        <f t="shared" si="585"/>
        <v>45689</v>
      </c>
      <c r="F12532" s="51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12979</v>
      </c>
      <c r="D12533" t="s">
        <v>12980</v>
      </c>
      <c r="E12533" s="32">
        <f t="shared" si="585"/>
        <v>45689</v>
      </c>
      <c r="F12533" s="51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12980</v>
      </c>
      <c r="D12534" t="s">
        <v>12981</v>
      </c>
      <c r="E12534" s="32">
        <f t="shared" si="585"/>
        <v>45689</v>
      </c>
      <c r="F12534" s="51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12981</v>
      </c>
      <c r="D12535" t="s">
        <v>12982</v>
      </c>
      <c r="E12535" s="32">
        <f t="shared" si="585"/>
        <v>45689</v>
      </c>
      <c r="F12535" s="51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12982</v>
      </c>
      <c r="D12536" t="s">
        <v>12983</v>
      </c>
      <c r="E12536" s="32">
        <f t="shared" si="585"/>
        <v>45689</v>
      </c>
      <c r="F12536" s="51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12983</v>
      </c>
      <c r="D12537" t="s">
        <v>12984</v>
      </c>
      <c r="E12537" s="32">
        <f t="shared" si="585"/>
        <v>45689</v>
      </c>
      <c r="F12537" s="51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12984</v>
      </c>
      <c r="D12538" t="s">
        <v>12985</v>
      </c>
      <c r="E12538" s="32">
        <f t="shared" si="585"/>
        <v>45689</v>
      </c>
      <c r="F12538" s="51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12985</v>
      </c>
      <c r="D12539" t="s">
        <v>12986</v>
      </c>
      <c r="E12539" s="32">
        <f t="shared" si="585"/>
        <v>45690</v>
      </c>
      <c r="F12539" s="51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12986</v>
      </c>
      <c r="D12540" t="s">
        <v>12987</v>
      </c>
      <c r="E12540" s="32">
        <f t="shared" si="585"/>
        <v>45690</v>
      </c>
      <c r="F12540" s="51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12987</v>
      </c>
      <c r="D12541" t="s">
        <v>12988</v>
      </c>
      <c r="E12541" s="32">
        <f t="shared" si="585"/>
        <v>45690</v>
      </c>
      <c r="F12541" s="51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12988</v>
      </c>
      <c r="D12542" t="s">
        <v>12989</v>
      </c>
      <c r="E12542" s="32">
        <f t="shared" si="585"/>
        <v>45690</v>
      </c>
      <c r="F12542" s="51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12989</v>
      </c>
      <c r="D12543" t="s">
        <v>12990</v>
      </c>
      <c r="E12543" s="32">
        <f t="shared" si="585"/>
        <v>45690</v>
      </c>
      <c r="F12543" s="51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12990</v>
      </c>
      <c r="D12544" t="s">
        <v>12991</v>
      </c>
      <c r="E12544" s="32">
        <f t="shared" si="585"/>
        <v>45690</v>
      </c>
      <c r="F12544" s="51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12991</v>
      </c>
      <c r="D12545" t="s">
        <v>12992</v>
      </c>
      <c r="E12545" s="32">
        <f t="shared" si="585"/>
        <v>45690</v>
      </c>
      <c r="F12545" s="51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12992</v>
      </c>
      <c r="D12546" t="s">
        <v>12993</v>
      </c>
      <c r="E12546" s="32">
        <f t="shared" si="585"/>
        <v>45690</v>
      </c>
      <c r="F12546" s="51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12993</v>
      </c>
      <c r="D12547" t="s">
        <v>12994</v>
      </c>
      <c r="E12547" s="32">
        <f t="shared" si="585"/>
        <v>45690</v>
      </c>
      <c r="F12547" s="51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12994</v>
      </c>
      <c r="D12548" t="s">
        <v>12995</v>
      </c>
      <c r="E12548" s="32">
        <f t="shared" ref="E12548:E12611" si="588">DATE(MID(C12548,2,4),MID(C12548,7,2),MID(C12548,10,2))</f>
        <v>45690</v>
      </c>
      <c r="F12548" s="51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12995</v>
      </c>
      <c r="D12549" t="s">
        <v>12996</v>
      </c>
      <c r="E12549" s="32">
        <f t="shared" si="588"/>
        <v>45690</v>
      </c>
      <c r="F12549" s="51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12996</v>
      </c>
      <c r="D12550" t="s">
        <v>12997</v>
      </c>
      <c r="E12550" s="32">
        <f t="shared" si="588"/>
        <v>45690</v>
      </c>
      <c r="F12550" s="51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12997</v>
      </c>
      <c r="D12551" t="s">
        <v>12998</v>
      </c>
      <c r="E12551" s="32">
        <f t="shared" si="588"/>
        <v>45690</v>
      </c>
      <c r="F12551" s="51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12998</v>
      </c>
      <c r="D12552" t="s">
        <v>12999</v>
      </c>
      <c r="E12552" s="32">
        <f t="shared" si="588"/>
        <v>45690</v>
      </c>
      <c r="F12552" s="51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12999</v>
      </c>
      <c r="D12553" t="s">
        <v>13000</v>
      </c>
      <c r="E12553" s="32">
        <f t="shared" si="588"/>
        <v>45690</v>
      </c>
      <c r="F12553" s="51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13000</v>
      </c>
      <c r="D12554" t="s">
        <v>13001</v>
      </c>
      <c r="E12554" s="32">
        <f t="shared" si="588"/>
        <v>45690</v>
      </c>
      <c r="F12554" s="51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13001</v>
      </c>
      <c r="D12555" t="s">
        <v>13002</v>
      </c>
      <c r="E12555" s="32">
        <f t="shared" si="588"/>
        <v>45690</v>
      </c>
      <c r="F12555" s="51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13002</v>
      </c>
      <c r="D12556" t="s">
        <v>13003</v>
      </c>
      <c r="E12556" s="32">
        <f t="shared" si="588"/>
        <v>45690</v>
      </c>
      <c r="F12556" s="51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13003</v>
      </c>
      <c r="D12557" t="s">
        <v>13004</v>
      </c>
      <c r="E12557" s="32">
        <f t="shared" si="588"/>
        <v>45690</v>
      </c>
      <c r="F12557" s="51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13004</v>
      </c>
      <c r="D12558" t="s">
        <v>13005</v>
      </c>
      <c r="E12558" s="32">
        <f t="shared" si="588"/>
        <v>45690</v>
      </c>
      <c r="F12558" s="51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13005</v>
      </c>
      <c r="D12559" t="s">
        <v>13006</v>
      </c>
      <c r="E12559" s="32">
        <f t="shared" si="588"/>
        <v>45690</v>
      </c>
      <c r="F12559" s="51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13006</v>
      </c>
      <c r="D12560" t="s">
        <v>13007</v>
      </c>
      <c r="E12560" s="32">
        <f t="shared" si="588"/>
        <v>45690</v>
      </c>
      <c r="F12560" s="51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13007</v>
      </c>
      <c r="D12561" t="s">
        <v>13008</v>
      </c>
      <c r="E12561" s="32">
        <f t="shared" si="588"/>
        <v>45690</v>
      </c>
      <c r="F12561" s="51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13008</v>
      </c>
      <c r="D12562" t="s">
        <v>13009</v>
      </c>
      <c r="E12562" s="32">
        <f t="shared" si="588"/>
        <v>45690</v>
      </c>
      <c r="F12562" s="51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13009</v>
      </c>
      <c r="D12563" t="s">
        <v>13010</v>
      </c>
      <c r="E12563" s="32">
        <f t="shared" si="588"/>
        <v>45690</v>
      </c>
      <c r="F12563" s="51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13010</v>
      </c>
      <c r="D12564" t="s">
        <v>13011</v>
      </c>
      <c r="E12564" s="32">
        <f t="shared" si="588"/>
        <v>45690</v>
      </c>
      <c r="F12564" s="51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13011</v>
      </c>
      <c r="D12565" t="s">
        <v>13012</v>
      </c>
      <c r="E12565" s="32">
        <f t="shared" si="588"/>
        <v>45690</v>
      </c>
      <c r="F12565" s="51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13012</v>
      </c>
      <c r="D12566" t="s">
        <v>13013</v>
      </c>
      <c r="E12566" s="32">
        <f t="shared" si="588"/>
        <v>45690</v>
      </c>
      <c r="F12566" s="51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13013</v>
      </c>
      <c r="D12567" t="s">
        <v>13014</v>
      </c>
      <c r="E12567" s="32">
        <f t="shared" si="588"/>
        <v>45690</v>
      </c>
      <c r="F12567" s="51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13014</v>
      </c>
      <c r="D12568" t="s">
        <v>13015</v>
      </c>
      <c r="E12568" s="32">
        <f t="shared" si="588"/>
        <v>45690</v>
      </c>
      <c r="F12568" s="51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13015</v>
      </c>
      <c r="D12569" t="s">
        <v>13016</v>
      </c>
      <c r="E12569" s="32">
        <f t="shared" si="588"/>
        <v>45690</v>
      </c>
      <c r="F12569" s="51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13016</v>
      </c>
      <c r="D12570" t="s">
        <v>13017</v>
      </c>
      <c r="E12570" s="32">
        <f t="shared" si="588"/>
        <v>45690</v>
      </c>
      <c r="F12570" s="51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13017</v>
      </c>
      <c r="D12571" t="s">
        <v>13018</v>
      </c>
      <c r="E12571" s="32">
        <f t="shared" si="588"/>
        <v>45690</v>
      </c>
      <c r="F12571" s="51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13018</v>
      </c>
      <c r="D12572" t="s">
        <v>13019</v>
      </c>
      <c r="E12572" s="32">
        <f t="shared" si="588"/>
        <v>45690</v>
      </c>
      <c r="F12572" s="51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13019</v>
      </c>
      <c r="D12573" t="s">
        <v>13020</v>
      </c>
      <c r="E12573" s="32">
        <f t="shared" si="588"/>
        <v>45690</v>
      </c>
      <c r="F12573" s="51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13020</v>
      </c>
      <c r="D12574" t="s">
        <v>13021</v>
      </c>
      <c r="E12574" s="32">
        <f t="shared" si="588"/>
        <v>45690</v>
      </c>
      <c r="F12574" s="51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13021</v>
      </c>
      <c r="D12575" t="s">
        <v>13022</v>
      </c>
      <c r="E12575" s="32">
        <f t="shared" si="588"/>
        <v>45690</v>
      </c>
      <c r="F12575" s="51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13022</v>
      </c>
      <c r="D12576" t="s">
        <v>13023</v>
      </c>
      <c r="E12576" s="32">
        <f t="shared" si="588"/>
        <v>45690</v>
      </c>
      <c r="F12576" s="51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13023</v>
      </c>
      <c r="D12577" t="s">
        <v>13024</v>
      </c>
      <c r="E12577" s="32">
        <f t="shared" si="588"/>
        <v>45690</v>
      </c>
      <c r="F12577" s="51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13024</v>
      </c>
      <c r="D12578" t="s">
        <v>13025</v>
      </c>
      <c r="E12578" s="32">
        <f t="shared" si="588"/>
        <v>45690</v>
      </c>
      <c r="F12578" s="51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13025</v>
      </c>
      <c r="D12579" t="s">
        <v>13026</v>
      </c>
      <c r="E12579" s="32">
        <f t="shared" si="588"/>
        <v>45690</v>
      </c>
      <c r="F12579" s="51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13026</v>
      </c>
      <c r="D12580" t="s">
        <v>13027</v>
      </c>
      <c r="E12580" s="32">
        <f t="shared" si="588"/>
        <v>45690</v>
      </c>
      <c r="F12580" s="51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13027</v>
      </c>
      <c r="D12581" t="s">
        <v>13028</v>
      </c>
      <c r="E12581" s="32">
        <f t="shared" si="588"/>
        <v>45690</v>
      </c>
      <c r="F12581" s="51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13028</v>
      </c>
      <c r="D12582" t="s">
        <v>13029</v>
      </c>
      <c r="E12582" s="32">
        <f t="shared" si="588"/>
        <v>45690</v>
      </c>
      <c r="F12582" s="51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13029</v>
      </c>
      <c r="D12583" t="s">
        <v>13030</v>
      </c>
      <c r="E12583" s="32">
        <f t="shared" si="588"/>
        <v>45690</v>
      </c>
      <c r="F12583" s="51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13030</v>
      </c>
      <c r="D12584" t="s">
        <v>13031</v>
      </c>
      <c r="E12584" s="32">
        <f t="shared" si="588"/>
        <v>45690</v>
      </c>
      <c r="F12584" s="51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13031</v>
      </c>
      <c r="D12585" t="s">
        <v>13032</v>
      </c>
      <c r="E12585" s="32">
        <f t="shared" si="588"/>
        <v>45690</v>
      </c>
      <c r="F12585" s="51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13032</v>
      </c>
      <c r="D12586" t="s">
        <v>13033</v>
      </c>
      <c r="E12586" s="32">
        <f t="shared" si="588"/>
        <v>45690</v>
      </c>
      <c r="F12586" s="51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13033</v>
      </c>
      <c r="D12587" t="s">
        <v>13034</v>
      </c>
      <c r="E12587" s="32">
        <f t="shared" si="588"/>
        <v>45691</v>
      </c>
      <c r="F12587" s="51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13034</v>
      </c>
      <c r="D12588" t="s">
        <v>13035</v>
      </c>
      <c r="E12588" s="32">
        <f t="shared" si="588"/>
        <v>45691</v>
      </c>
      <c r="F12588" s="51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13035</v>
      </c>
      <c r="D12589" t="s">
        <v>13036</v>
      </c>
      <c r="E12589" s="32">
        <f t="shared" si="588"/>
        <v>45691</v>
      </c>
      <c r="F12589" s="51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13036</v>
      </c>
      <c r="D12590" t="s">
        <v>13037</v>
      </c>
      <c r="E12590" s="32">
        <f t="shared" si="588"/>
        <v>45691</v>
      </c>
      <c r="F12590" s="51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13037</v>
      </c>
      <c r="D12591" t="s">
        <v>13038</v>
      </c>
      <c r="E12591" s="32">
        <f t="shared" si="588"/>
        <v>45691</v>
      </c>
      <c r="F12591" s="51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13038</v>
      </c>
      <c r="D12592" t="s">
        <v>13039</v>
      </c>
      <c r="E12592" s="32">
        <f t="shared" si="588"/>
        <v>45691</v>
      </c>
      <c r="F12592" s="51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13039</v>
      </c>
      <c r="D12593" t="s">
        <v>13040</v>
      </c>
      <c r="E12593" s="32">
        <f t="shared" si="588"/>
        <v>45691</v>
      </c>
      <c r="F12593" s="51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13040</v>
      </c>
      <c r="D12594" t="s">
        <v>13041</v>
      </c>
      <c r="E12594" s="32">
        <f t="shared" si="588"/>
        <v>45691</v>
      </c>
      <c r="F12594" s="51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13041</v>
      </c>
      <c r="D12595" t="s">
        <v>13042</v>
      </c>
      <c r="E12595" s="32">
        <f t="shared" si="588"/>
        <v>45691</v>
      </c>
      <c r="F12595" s="51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13042</v>
      </c>
      <c r="D12596" t="s">
        <v>13043</v>
      </c>
      <c r="E12596" s="32">
        <f t="shared" si="588"/>
        <v>45691</v>
      </c>
      <c r="F12596" s="51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13043</v>
      </c>
      <c r="D12597" t="s">
        <v>13044</v>
      </c>
      <c r="E12597" s="32">
        <f t="shared" si="588"/>
        <v>45691</v>
      </c>
      <c r="F12597" s="51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13044</v>
      </c>
      <c r="D12598" t="s">
        <v>13045</v>
      </c>
      <c r="E12598" s="32">
        <f t="shared" si="588"/>
        <v>45691</v>
      </c>
      <c r="F12598" s="51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13045</v>
      </c>
      <c r="D12599" t="s">
        <v>13046</v>
      </c>
      <c r="E12599" s="32">
        <f t="shared" si="588"/>
        <v>45691</v>
      </c>
      <c r="F12599" s="51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13046</v>
      </c>
      <c r="D12600" t="s">
        <v>13047</v>
      </c>
      <c r="E12600" s="32">
        <f t="shared" si="588"/>
        <v>45691</v>
      </c>
      <c r="F12600" s="51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13047</v>
      </c>
      <c r="D12601" t="s">
        <v>13048</v>
      </c>
      <c r="E12601" s="32">
        <f t="shared" si="588"/>
        <v>45691</v>
      </c>
      <c r="F12601" s="51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13048</v>
      </c>
      <c r="D12602" t="s">
        <v>13049</v>
      </c>
      <c r="E12602" s="32">
        <f t="shared" si="588"/>
        <v>45691</v>
      </c>
      <c r="F12602" s="51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13049</v>
      </c>
      <c r="D12603" t="s">
        <v>13050</v>
      </c>
      <c r="E12603" s="32">
        <f t="shared" si="588"/>
        <v>45691</v>
      </c>
      <c r="F12603" s="51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13050</v>
      </c>
      <c r="D12604" t="s">
        <v>13051</v>
      </c>
      <c r="E12604" s="32">
        <f t="shared" si="588"/>
        <v>45691</v>
      </c>
      <c r="F12604" s="51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13051</v>
      </c>
      <c r="D12605" t="s">
        <v>13052</v>
      </c>
      <c r="E12605" s="32">
        <f t="shared" si="588"/>
        <v>45691</v>
      </c>
      <c r="F12605" s="51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13052</v>
      </c>
      <c r="D12606" t="s">
        <v>13053</v>
      </c>
      <c r="E12606" s="32">
        <f t="shared" si="588"/>
        <v>45691</v>
      </c>
      <c r="F12606" s="51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13053</v>
      </c>
      <c r="D12607" t="s">
        <v>13054</v>
      </c>
      <c r="E12607" s="32">
        <f t="shared" si="588"/>
        <v>45691</v>
      </c>
      <c r="F12607" s="51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13054</v>
      </c>
      <c r="D12608" t="s">
        <v>13055</v>
      </c>
      <c r="E12608" s="32">
        <f t="shared" si="588"/>
        <v>45691</v>
      </c>
      <c r="F12608" s="51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13055</v>
      </c>
      <c r="D12609" t="s">
        <v>13056</v>
      </c>
      <c r="E12609" s="32">
        <f t="shared" si="588"/>
        <v>45691</v>
      </c>
      <c r="F12609" s="51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13056</v>
      </c>
      <c r="D12610" t="s">
        <v>13057</v>
      </c>
      <c r="E12610" s="32">
        <f t="shared" si="588"/>
        <v>45691</v>
      </c>
      <c r="F12610" s="51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13057</v>
      </c>
      <c r="D12611" t="s">
        <v>13058</v>
      </c>
      <c r="E12611" s="32">
        <f t="shared" si="588"/>
        <v>45691</v>
      </c>
      <c r="F12611" s="51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13058</v>
      </c>
      <c r="D12612" t="s">
        <v>13059</v>
      </c>
      <c r="E12612" s="32">
        <f t="shared" ref="E12612:E12675" si="591">DATE(MID(C12612,2,4),MID(C12612,7,2),MID(C12612,10,2))</f>
        <v>45691</v>
      </c>
      <c r="F12612" s="51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13059</v>
      </c>
      <c r="D12613" t="s">
        <v>13060</v>
      </c>
      <c r="E12613" s="32">
        <f t="shared" si="591"/>
        <v>45691</v>
      </c>
      <c r="F12613" s="51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13060</v>
      </c>
      <c r="D12614" t="s">
        <v>13061</v>
      </c>
      <c r="E12614" s="32">
        <f t="shared" si="591"/>
        <v>45691</v>
      </c>
      <c r="F12614" s="51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13061</v>
      </c>
      <c r="D12615" t="s">
        <v>13062</v>
      </c>
      <c r="E12615" s="32">
        <f t="shared" si="591"/>
        <v>45691</v>
      </c>
      <c r="F12615" s="51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13062</v>
      </c>
      <c r="D12616" t="s">
        <v>13063</v>
      </c>
      <c r="E12616" s="32">
        <f t="shared" si="591"/>
        <v>45691</v>
      </c>
      <c r="F12616" s="51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13063</v>
      </c>
      <c r="D12617" t="s">
        <v>13064</v>
      </c>
      <c r="E12617" s="32">
        <f t="shared" si="591"/>
        <v>45691</v>
      </c>
      <c r="F12617" s="51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13064</v>
      </c>
      <c r="D12618" t="s">
        <v>13065</v>
      </c>
      <c r="E12618" s="32">
        <f t="shared" si="591"/>
        <v>45691</v>
      </c>
      <c r="F12618" s="51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13065</v>
      </c>
      <c r="D12619" t="s">
        <v>13066</v>
      </c>
      <c r="E12619" s="32">
        <f t="shared" si="591"/>
        <v>45691</v>
      </c>
      <c r="F12619" s="51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13066</v>
      </c>
      <c r="D12620" t="s">
        <v>13067</v>
      </c>
      <c r="E12620" s="32">
        <f t="shared" si="591"/>
        <v>45691</v>
      </c>
      <c r="F12620" s="51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13067</v>
      </c>
      <c r="D12621" t="s">
        <v>13068</v>
      </c>
      <c r="E12621" s="32">
        <f t="shared" si="591"/>
        <v>45691</v>
      </c>
      <c r="F12621" s="51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13068</v>
      </c>
      <c r="D12622" t="s">
        <v>13069</v>
      </c>
      <c r="E12622" s="32">
        <f t="shared" si="591"/>
        <v>45691</v>
      </c>
      <c r="F12622" s="51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13069</v>
      </c>
      <c r="D12623" t="s">
        <v>13070</v>
      </c>
      <c r="E12623" s="32">
        <f t="shared" si="591"/>
        <v>45691</v>
      </c>
      <c r="F12623" s="51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13070</v>
      </c>
      <c r="D12624" t="s">
        <v>13071</v>
      </c>
      <c r="E12624" s="32">
        <f t="shared" si="591"/>
        <v>45691</v>
      </c>
      <c r="F12624" s="51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13071</v>
      </c>
      <c r="D12625" t="s">
        <v>13072</v>
      </c>
      <c r="E12625" s="32">
        <f t="shared" si="591"/>
        <v>45691</v>
      </c>
      <c r="F12625" s="51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13072</v>
      </c>
      <c r="D12626" t="s">
        <v>13073</v>
      </c>
      <c r="E12626" s="32">
        <f t="shared" si="591"/>
        <v>45691</v>
      </c>
      <c r="F12626" s="51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13073</v>
      </c>
      <c r="D12627" t="s">
        <v>13074</v>
      </c>
      <c r="E12627" s="32">
        <f t="shared" si="591"/>
        <v>45691</v>
      </c>
      <c r="F12627" s="51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13074</v>
      </c>
      <c r="D12628" t="s">
        <v>13075</v>
      </c>
      <c r="E12628" s="32">
        <f t="shared" si="591"/>
        <v>45691</v>
      </c>
      <c r="F12628" s="51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13075</v>
      </c>
      <c r="D12629" t="s">
        <v>13076</v>
      </c>
      <c r="E12629" s="32">
        <f t="shared" si="591"/>
        <v>45691</v>
      </c>
      <c r="F12629" s="51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13076</v>
      </c>
      <c r="D12630" t="s">
        <v>13077</v>
      </c>
      <c r="E12630" s="32">
        <f t="shared" si="591"/>
        <v>45691</v>
      </c>
      <c r="F12630" s="51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13077</v>
      </c>
      <c r="D12631" t="s">
        <v>13078</v>
      </c>
      <c r="E12631" s="32">
        <f t="shared" si="591"/>
        <v>45691</v>
      </c>
      <c r="F12631" s="51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13078</v>
      </c>
      <c r="D12632" t="s">
        <v>13079</v>
      </c>
      <c r="E12632" s="32">
        <f t="shared" si="591"/>
        <v>45691</v>
      </c>
      <c r="F12632" s="51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13079</v>
      </c>
      <c r="D12633" t="s">
        <v>13080</v>
      </c>
      <c r="E12633" s="32">
        <f t="shared" si="591"/>
        <v>45691</v>
      </c>
      <c r="F12633" s="51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13080</v>
      </c>
      <c r="D12634" t="s">
        <v>13081</v>
      </c>
      <c r="E12634" s="32">
        <f t="shared" si="591"/>
        <v>45691</v>
      </c>
      <c r="F12634" s="51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13081</v>
      </c>
      <c r="D12635" t="s">
        <v>13082</v>
      </c>
      <c r="E12635" s="32">
        <f t="shared" si="591"/>
        <v>45692</v>
      </c>
      <c r="F12635" s="51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13082</v>
      </c>
      <c r="D12636" t="s">
        <v>13083</v>
      </c>
      <c r="E12636" s="32">
        <f t="shared" si="591"/>
        <v>45692</v>
      </c>
      <c r="F12636" s="51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13083</v>
      </c>
      <c r="D12637" t="s">
        <v>13084</v>
      </c>
      <c r="E12637" s="32">
        <f t="shared" si="591"/>
        <v>45692</v>
      </c>
      <c r="F12637" s="51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13084</v>
      </c>
      <c r="D12638" t="s">
        <v>13085</v>
      </c>
      <c r="E12638" s="32">
        <f t="shared" si="591"/>
        <v>45692</v>
      </c>
      <c r="F12638" s="51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13085</v>
      </c>
      <c r="D12639" t="s">
        <v>13086</v>
      </c>
      <c r="E12639" s="32">
        <f t="shared" si="591"/>
        <v>45692</v>
      </c>
      <c r="F12639" s="51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13086</v>
      </c>
      <c r="D12640" t="s">
        <v>13087</v>
      </c>
      <c r="E12640" s="32">
        <f t="shared" si="591"/>
        <v>45692</v>
      </c>
      <c r="F12640" s="51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13087</v>
      </c>
      <c r="D12641" t="s">
        <v>13088</v>
      </c>
      <c r="E12641" s="32">
        <f t="shared" si="591"/>
        <v>45692</v>
      </c>
      <c r="F12641" s="51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13088</v>
      </c>
      <c r="D12642" t="s">
        <v>13089</v>
      </c>
      <c r="E12642" s="32">
        <f t="shared" si="591"/>
        <v>45692</v>
      </c>
      <c r="F12642" s="51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13089</v>
      </c>
      <c r="D12643" t="s">
        <v>13090</v>
      </c>
      <c r="E12643" s="32">
        <f t="shared" si="591"/>
        <v>45692</v>
      </c>
      <c r="F12643" s="51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13090</v>
      </c>
      <c r="D12644" t="s">
        <v>13091</v>
      </c>
      <c r="E12644" s="32">
        <f t="shared" si="591"/>
        <v>45692</v>
      </c>
      <c r="F12644" s="51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13091</v>
      </c>
      <c r="D12645" t="s">
        <v>13092</v>
      </c>
      <c r="E12645" s="32">
        <f t="shared" si="591"/>
        <v>45692</v>
      </c>
      <c r="F12645" s="51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13092</v>
      </c>
      <c r="D12646" t="s">
        <v>13093</v>
      </c>
      <c r="E12646" s="32">
        <f t="shared" si="591"/>
        <v>45692</v>
      </c>
      <c r="F12646" s="51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13093</v>
      </c>
      <c r="D12647" t="s">
        <v>13094</v>
      </c>
      <c r="E12647" s="32">
        <f t="shared" si="591"/>
        <v>45692</v>
      </c>
      <c r="F12647" s="51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13094</v>
      </c>
      <c r="D12648" t="s">
        <v>13095</v>
      </c>
      <c r="E12648" s="32">
        <f t="shared" si="591"/>
        <v>45692</v>
      </c>
      <c r="F12648" s="51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13095</v>
      </c>
      <c r="D12649" t="s">
        <v>13096</v>
      </c>
      <c r="E12649" s="32">
        <f t="shared" si="591"/>
        <v>45692</v>
      </c>
      <c r="F12649" s="51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13096</v>
      </c>
      <c r="D12650" t="s">
        <v>13097</v>
      </c>
      <c r="E12650" s="32">
        <f t="shared" si="591"/>
        <v>45692</v>
      </c>
      <c r="F12650" s="51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13097</v>
      </c>
      <c r="D12651" t="s">
        <v>13098</v>
      </c>
      <c r="E12651" s="32">
        <f t="shared" si="591"/>
        <v>45692</v>
      </c>
      <c r="F12651" s="51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13098</v>
      </c>
      <c r="D12652" t="s">
        <v>13099</v>
      </c>
      <c r="E12652" s="32">
        <f t="shared" si="591"/>
        <v>45692</v>
      </c>
      <c r="F12652" s="51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13099</v>
      </c>
      <c r="D12653" t="s">
        <v>13100</v>
      </c>
      <c r="E12653" s="32">
        <f t="shared" si="591"/>
        <v>45692</v>
      </c>
      <c r="F12653" s="51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13100</v>
      </c>
      <c r="D12654" t="s">
        <v>13101</v>
      </c>
      <c r="E12654" s="32">
        <f t="shared" si="591"/>
        <v>45692</v>
      </c>
      <c r="F12654" s="51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13101</v>
      </c>
      <c r="D12655" t="s">
        <v>13102</v>
      </c>
      <c r="E12655" s="32">
        <f t="shared" si="591"/>
        <v>45692</v>
      </c>
      <c r="F12655" s="51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13102</v>
      </c>
      <c r="D12656" t="s">
        <v>13103</v>
      </c>
      <c r="E12656" s="32">
        <f t="shared" si="591"/>
        <v>45692</v>
      </c>
      <c r="F12656" s="51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13103</v>
      </c>
      <c r="D12657" t="s">
        <v>13104</v>
      </c>
      <c r="E12657" s="32">
        <f t="shared" si="591"/>
        <v>45692</v>
      </c>
      <c r="F12657" s="51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13104</v>
      </c>
      <c r="D12658" t="s">
        <v>13105</v>
      </c>
      <c r="E12658" s="32">
        <f t="shared" si="591"/>
        <v>45692</v>
      </c>
      <c r="F12658" s="51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13105</v>
      </c>
      <c r="D12659" t="s">
        <v>13106</v>
      </c>
      <c r="E12659" s="32">
        <f t="shared" si="591"/>
        <v>45692</v>
      </c>
      <c r="F12659" s="51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13106</v>
      </c>
      <c r="D12660" t="s">
        <v>13107</v>
      </c>
      <c r="E12660" s="32">
        <f t="shared" si="591"/>
        <v>45692</v>
      </c>
      <c r="F12660" s="51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13107</v>
      </c>
      <c r="D12661" t="s">
        <v>13108</v>
      </c>
      <c r="E12661" s="32">
        <f t="shared" si="591"/>
        <v>45692</v>
      </c>
      <c r="F12661" s="51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13108</v>
      </c>
      <c r="D12662" t="s">
        <v>13109</v>
      </c>
      <c r="E12662" s="32">
        <f t="shared" si="591"/>
        <v>45692</v>
      </c>
      <c r="F12662" s="51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13109</v>
      </c>
      <c r="D12663" t="s">
        <v>13110</v>
      </c>
      <c r="E12663" s="32">
        <f t="shared" si="591"/>
        <v>45692</v>
      </c>
      <c r="F12663" s="51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13110</v>
      </c>
      <c r="D12664" t="s">
        <v>13111</v>
      </c>
      <c r="E12664" s="32">
        <f t="shared" si="591"/>
        <v>45692</v>
      </c>
      <c r="F12664" s="51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13111</v>
      </c>
      <c r="D12665" t="s">
        <v>13112</v>
      </c>
      <c r="E12665" s="32">
        <f t="shared" si="591"/>
        <v>45692</v>
      </c>
      <c r="F12665" s="51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13112</v>
      </c>
      <c r="D12666" t="s">
        <v>13113</v>
      </c>
      <c r="E12666" s="32">
        <f t="shared" si="591"/>
        <v>45692</v>
      </c>
      <c r="F12666" s="51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13113</v>
      </c>
      <c r="D12667" t="s">
        <v>13114</v>
      </c>
      <c r="E12667" s="32">
        <f t="shared" si="591"/>
        <v>45692</v>
      </c>
      <c r="F12667" s="51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13114</v>
      </c>
      <c r="D12668" t="s">
        <v>13115</v>
      </c>
      <c r="E12668" s="32">
        <f t="shared" si="591"/>
        <v>45692</v>
      </c>
      <c r="F12668" s="51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13115</v>
      </c>
      <c r="D12669" t="s">
        <v>13116</v>
      </c>
      <c r="E12669" s="32">
        <f t="shared" si="591"/>
        <v>45692</v>
      </c>
      <c r="F12669" s="51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13116</v>
      </c>
      <c r="D12670" t="s">
        <v>13117</v>
      </c>
      <c r="E12670" s="32">
        <f t="shared" si="591"/>
        <v>45692</v>
      </c>
      <c r="F12670" s="51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13117</v>
      </c>
      <c r="D12671" t="s">
        <v>13118</v>
      </c>
      <c r="E12671" s="32">
        <f t="shared" si="591"/>
        <v>45692</v>
      </c>
      <c r="F12671" s="51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13118</v>
      </c>
      <c r="D12672" t="s">
        <v>13119</v>
      </c>
      <c r="E12672" s="32">
        <f t="shared" si="591"/>
        <v>45692</v>
      </c>
      <c r="F12672" s="51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13119</v>
      </c>
      <c r="D12673" t="s">
        <v>13120</v>
      </c>
      <c r="E12673" s="32">
        <f t="shared" si="591"/>
        <v>45692</v>
      </c>
      <c r="F12673" s="51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13120</v>
      </c>
      <c r="D12674" t="s">
        <v>13121</v>
      </c>
      <c r="E12674" s="32">
        <f t="shared" si="591"/>
        <v>45692</v>
      </c>
      <c r="F12674" s="51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13121</v>
      </c>
      <c r="D12675" t="s">
        <v>13122</v>
      </c>
      <c r="E12675" s="32">
        <f t="shared" si="591"/>
        <v>45692</v>
      </c>
      <c r="F12675" s="51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13122</v>
      </c>
      <c r="D12676" t="s">
        <v>13123</v>
      </c>
      <c r="E12676" s="32">
        <f t="shared" ref="E12676:E12739" si="594">DATE(MID(C12676,2,4),MID(C12676,7,2),MID(C12676,10,2))</f>
        <v>45692</v>
      </c>
      <c r="F12676" s="51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13123</v>
      </c>
      <c r="D12677" t="s">
        <v>13124</v>
      </c>
      <c r="E12677" s="32">
        <f t="shared" si="594"/>
        <v>45692</v>
      </c>
      <c r="F12677" s="51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13124</v>
      </c>
      <c r="D12678" t="s">
        <v>13125</v>
      </c>
      <c r="E12678" s="32">
        <f t="shared" si="594"/>
        <v>45692</v>
      </c>
      <c r="F12678" s="51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13125</v>
      </c>
      <c r="D12679" t="s">
        <v>13126</v>
      </c>
      <c r="E12679" s="32">
        <f t="shared" si="594"/>
        <v>45692</v>
      </c>
      <c r="F12679" s="51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13126</v>
      </c>
      <c r="D12680" t="s">
        <v>13127</v>
      </c>
      <c r="E12680" s="32">
        <f t="shared" si="594"/>
        <v>45692</v>
      </c>
      <c r="F12680" s="51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13127</v>
      </c>
      <c r="D12681" t="s">
        <v>13128</v>
      </c>
      <c r="E12681" s="32">
        <f t="shared" si="594"/>
        <v>45692</v>
      </c>
      <c r="F12681" s="51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13128</v>
      </c>
      <c r="D12682" t="s">
        <v>13129</v>
      </c>
      <c r="E12682" s="32">
        <f t="shared" si="594"/>
        <v>45692</v>
      </c>
      <c r="F12682" s="51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13129</v>
      </c>
      <c r="D12683" t="s">
        <v>13130</v>
      </c>
      <c r="E12683" s="32">
        <f t="shared" si="594"/>
        <v>45693</v>
      </c>
      <c r="F12683" s="51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13130</v>
      </c>
      <c r="D12684" t="s">
        <v>13131</v>
      </c>
      <c r="E12684" s="32">
        <f t="shared" si="594"/>
        <v>45693</v>
      </c>
      <c r="F12684" s="51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13131</v>
      </c>
      <c r="D12685" t="s">
        <v>13132</v>
      </c>
      <c r="E12685" s="32">
        <f t="shared" si="594"/>
        <v>45693</v>
      </c>
      <c r="F12685" s="51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13132</v>
      </c>
      <c r="D12686" t="s">
        <v>13133</v>
      </c>
      <c r="E12686" s="32">
        <f t="shared" si="594"/>
        <v>45693</v>
      </c>
      <c r="F12686" s="51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13133</v>
      </c>
      <c r="D12687" t="s">
        <v>13134</v>
      </c>
      <c r="E12687" s="32">
        <f t="shared" si="594"/>
        <v>45693</v>
      </c>
      <c r="F12687" s="51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13134</v>
      </c>
      <c r="D12688" t="s">
        <v>13135</v>
      </c>
      <c r="E12688" s="32">
        <f t="shared" si="594"/>
        <v>45693</v>
      </c>
      <c r="F12688" s="51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13135</v>
      </c>
      <c r="D12689" t="s">
        <v>13136</v>
      </c>
      <c r="E12689" s="32">
        <f t="shared" si="594"/>
        <v>45693</v>
      </c>
      <c r="F12689" s="51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13136</v>
      </c>
      <c r="D12690" t="s">
        <v>13137</v>
      </c>
      <c r="E12690" s="32">
        <f t="shared" si="594"/>
        <v>45693</v>
      </c>
      <c r="F12690" s="51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13137</v>
      </c>
      <c r="D12691" t="s">
        <v>13138</v>
      </c>
      <c r="E12691" s="32">
        <f t="shared" si="594"/>
        <v>45693</v>
      </c>
      <c r="F12691" s="51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13138</v>
      </c>
      <c r="D12692" t="s">
        <v>13139</v>
      </c>
      <c r="E12692" s="32">
        <f t="shared" si="594"/>
        <v>45693</v>
      </c>
      <c r="F12692" s="51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13139</v>
      </c>
      <c r="D12693" t="s">
        <v>13140</v>
      </c>
      <c r="E12693" s="32">
        <f t="shared" si="594"/>
        <v>45693</v>
      </c>
      <c r="F12693" s="51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13140</v>
      </c>
      <c r="D12694" t="s">
        <v>13141</v>
      </c>
      <c r="E12694" s="32">
        <f t="shared" si="594"/>
        <v>45693</v>
      </c>
      <c r="F12694" s="51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13141</v>
      </c>
      <c r="D12695" t="s">
        <v>13142</v>
      </c>
      <c r="E12695" s="32">
        <f t="shared" si="594"/>
        <v>45693</v>
      </c>
      <c r="F12695" s="51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13142</v>
      </c>
      <c r="D12696" t="s">
        <v>13143</v>
      </c>
      <c r="E12696" s="32">
        <f t="shared" si="594"/>
        <v>45693</v>
      </c>
      <c r="F12696" s="51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13143</v>
      </c>
      <c r="D12697" t="s">
        <v>13144</v>
      </c>
      <c r="E12697" s="32">
        <f t="shared" si="594"/>
        <v>45693</v>
      </c>
      <c r="F12697" s="51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13144</v>
      </c>
      <c r="D12698" t="s">
        <v>13145</v>
      </c>
      <c r="E12698" s="32">
        <f t="shared" si="594"/>
        <v>45693</v>
      </c>
      <c r="F12698" s="51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13145</v>
      </c>
      <c r="D12699" t="s">
        <v>13146</v>
      </c>
      <c r="E12699" s="32">
        <f t="shared" si="594"/>
        <v>45693</v>
      </c>
      <c r="F12699" s="51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13146</v>
      </c>
      <c r="D12700" t="s">
        <v>13147</v>
      </c>
      <c r="E12700" s="32">
        <f t="shared" si="594"/>
        <v>45693</v>
      </c>
      <c r="F12700" s="51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13147</v>
      </c>
      <c r="D12701" t="s">
        <v>13148</v>
      </c>
      <c r="E12701" s="32">
        <f t="shared" si="594"/>
        <v>45693</v>
      </c>
      <c r="F12701" s="51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13148</v>
      </c>
      <c r="D12702" t="s">
        <v>13149</v>
      </c>
      <c r="E12702" s="32">
        <f t="shared" si="594"/>
        <v>45693</v>
      </c>
      <c r="F12702" s="51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13149</v>
      </c>
      <c r="D12703" t="s">
        <v>13150</v>
      </c>
      <c r="E12703" s="32">
        <f t="shared" si="594"/>
        <v>45693</v>
      </c>
      <c r="F12703" s="51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13150</v>
      </c>
      <c r="D12704" t="s">
        <v>13151</v>
      </c>
      <c r="E12704" s="32">
        <f t="shared" si="594"/>
        <v>45693</v>
      </c>
      <c r="F12704" s="51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13151</v>
      </c>
      <c r="D12705" t="s">
        <v>13152</v>
      </c>
      <c r="E12705" s="32">
        <f t="shared" si="594"/>
        <v>45693</v>
      </c>
      <c r="F12705" s="51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13152</v>
      </c>
      <c r="D12706" t="s">
        <v>13153</v>
      </c>
      <c r="E12706" s="32">
        <f t="shared" si="594"/>
        <v>45693</v>
      </c>
      <c r="F12706" s="51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13153</v>
      </c>
      <c r="D12707" t="s">
        <v>13154</v>
      </c>
      <c r="E12707" s="32">
        <f t="shared" si="594"/>
        <v>45693</v>
      </c>
      <c r="F12707" s="51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13154</v>
      </c>
      <c r="D12708" t="s">
        <v>13155</v>
      </c>
      <c r="E12708" s="32">
        <f t="shared" si="594"/>
        <v>45693</v>
      </c>
      <c r="F12708" s="51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13155</v>
      </c>
      <c r="D12709" t="s">
        <v>13156</v>
      </c>
      <c r="E12709" s="32">
        <f t="shared" si="594"/>
        <v>45693</v>
      </c>
      <c r="F12709" s="51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13156</v>
      </c>
      <c r="D12710" t="s">
        <v>13157</v>
      </c>
      <c r="E12710" s="32">
        <f t="shared" si="594"/>
        <v>45693</v>
      </c>
      <c r="F12710" s="51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13157</v>
      </c>
      <c r="D12711" t="s">
        <v>13158</v>
      </c>
      <c r="E12711" s="32">
        <f t="shared" si="594"/>
        <v>45693</v>
      </c>
      <c r="F12711" s="51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13158</v>
      </c>
      <c r="D12712" t="s">
        <v>13159</v>
      </c>
      <c r="E12712" s="32">
        <f t="shared" si="594"/>
        <v>45693</v>
      </c>
      <c r="F12712" s="51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13159</v>
      </c>
      <c r="D12713" t="s">
        <v>13160</v>
      </c>
      <c r="E12713" s="32">
        <f t="shared" si="594"/>
        <v>45693</v>
      </c>
      <c r="F12713" s="51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13160</v>
      </c>
      <c r="D12714" t="s">
        <v>13161</v>
      </c>
      <c r="E12714" s="32">
        <f t="shared" si="594"/>
        <v>45693</v>
      </c>
      <c r="F12714" s="51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13161</v>
      </c>
      <c r="D12715" t="s">
        <v>13162</v>
      </c>
      <c r="E12715" s="32">
        <f t="shared" si="594"/>
        <v>45693</v>
      </c>
      <c r="F12715" s="51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13162</v>
      </c>
      <c r="D12716" t="s">
        <v>13163</v>
      </c>
      <c r="E12716" s="32">
        <f t="shared" si="594"/>
        <v>45693</v>
      </c>
      <c r="F12716" s="51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13163</v>
      </c>
      <c r="D12717" t="s">
        <v>13164</v>
      </c>
      <c r="E12717" s="32">
        <f t="shared" si="594"/>
        <v>45693</v>
      </c>
      <c r="F12717" s="51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13164</v>
      </c>
      <c r="D12718" t="s">
        <v>13165</v>
      </c>
      <c r="E12718" s="32">
        <f t="shared" si="594"/>
        <v>45693</v>
      </c>
      <c r="F12718" s="51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13165</v>
      </c>
      <c r="D12719" t="s">
        <v>13166</v>
      </c>
      <c r="E12719" s="32">
        <f t="shared" si="594"/>
        <v>45693</v>
      </c>
      <c r="F12719" s="51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13166</v>
      </c>
      <c r="D12720" t="s">
        <v>13167</v>
      </c>
      <c r="E12720" s="32">
        <f t="shared" si="594"/>
        <v>45693</v>
      </c>
      <c r="F12720" s="51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13167</v>
      </c>
      <c r="D12721" t="s">
        <v>13168</v>
      </c>
      <c r="E12721" s="32">
        <f t="shared" si="594"/>
        <v>45693</v>
      </c>
      <c r="F12721" s="51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13168</v>
      </c>
      <c r="D12722" t="s">
        <v>13169</v>
      </c>
      <c r="E12722" s="32">
        <f t="shared" si="594"/>
        <v>45693</v>
      </c>
      <c r="F12722" s="51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13169</v>
      </c>
      <c r="D12723" t="s">
        <v>13170</v>
      </c>
      <c r="E12723" s="32">
        <f t="shared" si="594"/>
        <v>45693</v>
      </c>
      <c r="F12723" s="51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13170</v>
      </c>
      <c r="D12724" t="s">
        <v>13171</v>
      </c>
      <c r="E12724" s="32">
        <f t="shared" si="594"/>
        <v>45693</v>
      </c>
      <c r="F12724" s="51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13171</v>
      </c>
      <c r="D12725" t="s">
        <v>13172</v>
      </c>
      <c r="E12725" s="32">
        <f t="shared" si="594"/>
        <v>45693</v>
      </c>
      <c r="F12725" s="51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13172</v>
      </c>
      <c r="D12726" t="s">
        <v>13173</v>
      </c>
      <c r="E12726" s="32">
        <f t="shared" si="594"/>
        <v>45693</v>
      </c>
      <c r="F12726" s="51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13173</v>
      </c>
      <c r="D12727" t="s">
        <v>13174</v>
      </c>
      <c r="E12727" s="32">
        <f t="shared" si="594"/>
        <v>45693</v>
      </c>
      <c r="F12727" s="51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13174</v>
      </c>
      <c r="D12728" t="s">
        <v>13175</v>
      </c>
      <c r="E12728" s="32">
        <f t="shared" si="594"/>
        <v>45693</v>
      </c>
      <c r="F12728" s="51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13175</v>
      </c>
      <c r="D12729" t="s">
        <v>13176</v>
      </c>
      <c r="E12729" s="32">
        <f t="shared" si="594"/>
        <v>45693</v>
      </c>
      <c r="F12729" s="51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13176</v>
      </c>
      <c r="D12730" t="s">
        <v>13177</v>
      </c>
      <c r="E12730" s="32">
        <f t="shared" si="594"/>
        <v>45693</v>
      </c>
      <c r="F12730" s="51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13177</v>
      </c>
      <c r="D12731" t="s">
        <v>13178</v>
      </c>
      <c r="E12731" s="32">
        <f t="shared" si="594"/>
        <v>45694</v>
      </c>
      <c r="F12731" s="51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13178</v>
      </c>
      <c r="D12732" t="s">
        <v>13179</v>
      </c>
      <c r="E12732" s="32">
        <f t="shared" si="594"/>
        <v>45694</v>
      </c>
      <c r="F12732" s="51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13179</v>
      </c>
      <c r="D12733" t="s">
        <v>13180</v>
      </c>
      <c r="E12733" s="32">
        <f t="shared" si="594"/>
        <v>45694</v>
      </c>
      <c r="F12733" s="51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13180</v>
      </c>
      <c r="D12734" t="s">
        <v>13181</v>
      </c>
      <c r="E12734" s="32">
        <f t="shared" si="594"/>
        <v>45694</v>
      </c>
      <c r="F12734" s="51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13181</v>
      </c>
      <c r="D12735" t="s">
        <v>13182</v>
      </c>
      <c r="E12735" s="32">
        <f t="shared" si="594"/>
        <v>45694</v>
      </c>
      <c r="F12735" s="51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13182</v>
      </c>
      <c r="D12736" t="s">
        <v>13183</v>
      </c>
      <c r="E12736" s="32">
        <f t="shared" si="594"/>
        <v>45694</v>
      </c>
      <c r="F12736" s="51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13183</v>
      </c>
      <c r="D12737" t="s">
        <v>13184</v>
      </c>
      <c r="E12737" s="32">
        <f t="shared" si="594"/>
        <v>45694</v>
      </c>
      <c r="F12737" s="51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13184</v>
      </c>
      <c r="D12738" t="s">
        <v>13185</v>
      </c>
      <c r="E12738" s="32">
        <f t="shared" si="594"/>
        <v>45694</v>
      </c>
      <c r="F12738" s="51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13185</v>
      </c>
      <c r="D12739" t="s">
        <v>13186</v>
      </c>
      <c r="E12739" s="32">
        <f t="shared" si="594"/>
        <v>45694</v>
      </c>
      <c r="F12739" s="51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13186</v>
      </c>
      <c r="D12740" t="s">
        <v>13187</v>
      </c>
      <c r="E12740" s="32">
        <f t="shared" ref="E12740:E12803" si="597">DATE(MID(C12740,2,4),MID(C12740,7,2),MID(C12740,10,2))</f>
        <v>45694</v>
      </c>
      <c r="F12740" s="51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13187</v>
      </c>
      <c r="D12741" t="s">
        <v>13188</v>
      </c>
      <c r="E12741" s="32">
        <f t="shared" si="597"/>
        <v>45694</v>
      </c>
      <c r="F12741" s="51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13188</v>
      </c>
      <c r="D12742" t="s">
        <v>13189</v>
      </c>
      <c r="E12742" s="32">
        <f t="shared" si="597"/>
        <v>45694</v>
      </c>
      <c r="F12742" s="51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13189</v>
      </c>
      <c r="D12743" t="s">
        <v>13190</v>
      </c>
      <c r="E12743" s="32">
        <f t="shared" si="597"/>
        <v>45694</v>
      </c>
      <c r="F12743" s="51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13190</v>
      </c>
      <c r="D12744" t="s">
        <v>13191</v>
      </c>
      <c r="E12744" s="32">
        <f t="shared" si="597"/>
        <v>45694</v>
      </c>
      <c r="F12744" s="51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13191</v>
      </c>
      <c r="D12745" t="s">
        <v>13192</v>
      </c>
      <c r="E12745" s="32">
        <f t="shared" si="597"/>
        <v>45694</v>
      </c>
      <c r="F12745" s="51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13192</v>
      </c>
      <c r="D12746" t="s">
        <v>13193</v>
      </c>
      <c r="E12746" s="32">
        <f t="shared" si="597"/>
        <v>45694</v>
      </c>
      <c r="F12746" s="51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13193</v>
      </c>
      <c r="D12747" t="s">
        <v>13194</v>
      </c>
      <c r="E12747" s="32">
        <f t="shared" si="597"/>
        <v>45694</v>
      </c>
      <c r="F12747" s="51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13194</v>
      </c>
      <c r="D12748" t="s">
        <v>13195</v>
      </c>
      <c r="E12748" s="32">
        <f t="shared" si="597"/>
        <v>45694</v>
      </c>
      <c r="F12748" s="51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13195</v>
      </c>
      <c r="D12749" t="s">
        <v>13196</v>
      </c>
      <c r="E12749" s="32">
        <f t="shared" si="597"/>
        <v>45694</v>
      </c>
      <c r="F12749" s="51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13196</v>
      </c>
      <c r="D12750" t="s">
        <v>13197</v>
      </c>
      <c r="E12750" s="32">
        <f t="shared" si="597"/>
        <v>45694</v>
      </c>
      <c r="F12750" s="51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13197</v>
      </c>
      <c r="D12751" t="s">
        <v>13198</v>
      </c>
      <c r="E12751" s="32">
        <f t="shared" si="597"/>
        <v>45694</v>
      </c>
      <c r="F12751" s="51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13198</v>
      </c>
      <c r="D12752" t="s">
        <v>13199</v>
      </c>
      <c r="E12752" s="32">
        <f t="shared" si="597"/>
        <v>45694</v>
      </c>
      <c r="F12752" s="51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13199</v>
      </c>
      <c r="D12753" t="s">
        <v>13200</v>
      </c>
      <c r="E12753" s="32">
        <f t="shared" si="597"/>
        <v>45694</v>
      </c>
      <c r="F12753" s="51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13200</v>
      </c>
      <c r="D12754" t="s">
        <v>13201</v>
      </c>
      <c r="E12754" s="32">
        <f t="shared" si="597"/>
        <v>45694</v>
      </c>
      <c r="F12754" s="51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13201</v>
      </c>
      <c r="D12755" t="s">
        <v>13202</v>
      </c>
      <c r="E12755" s="32">
        <f t="shared" si="597"/>
        <v>45694</v>
      </c>
      <c r="F12755" s="51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13202</v>
      </c>
      <c r="D12756" t="s">
        <v>13203</v>
      </c>
      <c r="E12756" s="32">
        <f t="shared" si="597"/>
        <v>45694</v>
      </c>
      <c r="F12756" s="51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13203</v>
      </c>
      <c r="D12757" t="s">
        <v>13204</v>
      </c>
      <c r="E12757" s="32">
        <f t="shared" si="597"/>
        <v>45694</v>
      </c>
      <c r="F12757" s="51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13204</v>
      </c>
      <c r="D12758" t="s">
        <v>13205</v>
      </c>
      <c r="E12758" s="32">
        <f t="shared" si="597"/>
        <v>45694</v>
      </c>
      <c r="F12758" s="51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13205</v>
      </c>
      <c r="D12759" t="s">
        <v>13206</v>
      </c>
      <c r="E12759" s="32">
        <f t="shared" si="597"/>
        <v>45694</v>
      </c>
      <c r="F12759" s="51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13206</v>
      </c>
      <c r="D12760" t="s">
        <v>13207</v>
      </c>
      <c r="E12760" s="32">
        <f t="shared" si="597"/>
        <v>45694</v>
      </c>
      <c r="F12760" s="51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13207</v>
      </c>
      <c r="D12761" t="s">
        <v>13208</v>
      </c>
      <c r="E12761" s="32">
        <f t="shared" si="597"/>
        <v>45694</v>
      </c>
      <c r="F12761" s="51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13208</v>
      </c>
      <c r="D12762" t="s">
        <v>13209</v>
      </c>
      <c r="E12762" s="32">
        <f t="shared" si="597"/>
        <v>45694</v>
      </c>
      <c r="F12762" s="51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13209</v>
      </c>
      <c r="D12763" t="s">
        <v>13210</v>
      </c>
      <c r="E12763" s="32">
        <f t="shared" si="597"/>
        <v>45694</v>
      </c>
      <c r="F12763" s="51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13210</v>
      </c>
      <c r="D12764" t="s">
        <v>13211</v>
      </c>
      <c r="E12764" s="32">
        <f t="shared" si="597"/>
        <v>45694</v>
      </c>
      <c r="F12764" s="51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13211</v>
      </c>
      <c r="D12765" t="s">
        <v>13212</v>
      </c>
      <c r="E12765" s="32">
        <f t="shared" si="597"/>
        <v>45694</v>
      </c>
      <c r="F12765" s="51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13212</v>
      </c>
      <c r="D12766" t="s">
        <v>13213</v>
      </c>
      <c r="E12766" s="32">
        <f t="shared" si="597"/>
        <v>45694</v>
      </c>
      <c r="F12766" s="51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13213</v>
      </c>
      <c r="D12767" t="s">
        <v>13214</v>
      </c>
      <c r="E12767" s="32">
        <f t="shared" si="597"/>
        <v>45694</v>
      </c>
      <c r="F12767" s="51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13214</v>
      </c>
      <c r="D12768" t="s">
        <v>13215</v>
      </c>
      <c r="E12768" s="32">
        <f t="shared" si="597"/>
        <v>45694</v>
      </c>
      <c r="F12768" s="51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13215</v>
      </c>
      <c r="D12769" t="s">
        <v>13216</v>
      </c>
      <c r="E12769" s="32">
        <f t="shared" si="597"/>
        <v>45694</v>
      </c>
      <c r="F12769" s="51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13216</v>
      </c>
      <c r="D12770" t="s">
        <v>13217</v>
      </c>
      <c r="E12770" s="32">
        <f t="shared" si="597"/>
        <v>45694</v>
      </c>
      <c r="F12770" s="51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13217</v>
      </c>
      <c r="D12771" t="s">
        <v>13218</v>
      </c>
      <c r="E12771" s="32">
        <f t="shared" si="597"/>
        <v>45694</v>
      </c>
      <c r="F12771" s="51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13218</v>
      </c>
      <c r="D12772" t="s">
        <v>13219</v>
      </c>
      <c r="E12772" s="32">
        <f t="shared" si="597"/>
        <v>45694</v>
      </c>
      <c r="F12772" s="51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13219</v>
      </c>
      <c r="D12773" t="s">
        <v>13220</v>
      </c>
      <c r="E12773" s="32">
        <f t="shared" si="597"/>
        <v>45694</v>
      </c>
      <c r="F12773" s="51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13220</v>
      </c>
      <c r="D12774" t="s">
        <v>13221</v>
      </c>
      <c r="E12774" s="32">
        <f t="shared" si="597"/>
        <v>45694</v>
      </c>
      <c r="F12774" s="51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13221</v>
      </c>
      <c r="D12775" t="s">
        <v>13222</v>
      </c>
      <c r="E12775" s="32">
        <f t="shared" si="597"/>
        <v>45694</v>
      </c>
      <c r="F12775" s="51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13222</v>
      </c>
      <c r="D12776" t="s">
        <v>13223</v>
      </c>
      <c r="E12776" s="32">
        <f t="shared" si="597"/>
        <v>45694</v>
      </c>
      <c r="F12776" s="51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13223</v>
      </c>
      <c r="D12777" t="s">
        <v>13224</v>
      </c>
      <c r="E12777" s="32">
        <f t="shared" si="597"/>
        <v>45694</v>
      </c>
      <c r="F12777" s="51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13224</v>
      </c>
      <c r="D12778" t="s">
        <v>13225</v>
      </c>
      <c r="E12778" s="32">
        <f t="shared" si="597"/>
        <v>45694</v>
      </c>
      <c r="F12778" s="51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13225</v>
      </c>
      <c r="D12779" t="s">
        <v>13226</v>
      </c>
      <c r="E12779" s="32">
        <f t="shared" si="597"/>
        <v>45695</v>
      </c>
      <c r="F12779" s="51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13226</v>
      </c>
      <c r="D12780" t="s">
        <v>13227</v>
      </c>
      <c r="E12780" s="32">
        <f t="shared" si="597"/>
        <v>45695</v>
      </c>
      <c r="F12780" s="51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13227</v>
      </c>
      <c r="D12781" t="s">
        <v>13228</v>
      </c>
      <c r="E12781" s="32">
        <f t="shared" si="597"/>
        <v>45695</v>
      </c>
      <c r="F12781" s="51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13228</v>
      </c>
      <c r="D12782" t="s">
        <v>13229</v>
      </c>
      <c r="E12782" s="32">
        <f t="shared" si="597"/>
        <v>45695</v>
      </c>
      <c r="F12782" s="51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13229</v>
      </c>
      <c r="D12783" t="s">
        <v>13230</v>
      </c>
      <c r="E12783" s="32">
        <f t="shared" si="597"/>
        <v>45695</v>
      </c>
      <c r="F12783" s="51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13230</v>
      </c>
      <c r="D12784" t="s">
        <v>13231</v>
      </c>
      <c r="E12784" s="32">
        <f t="shared" si="597"/>
        <v>45695</v>
      </c>
      <c r="F12784" s="51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13231</v>
      </c>
      <c r="D12785" t="s">
        <v>13232</v>
      </c>
      <c r="E12785" s="32">
        <f t="shared" si="597"/>
        <v>45695</v>
      </c>
      <c r="F12785" s="51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13232</v>
      </c>
      <c r="D12786" t="s">
        <v>13233</v>
      </c>
      <c r="E12786" s="32">
        <f t="shared" si="597"/>
        <v>45695</v>
      </c>
      <c r="F12786" s="51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13233</v>
      </c>
      <c r="D12787" t="s">
        <v>13234</v>
      </c>
      <c r="E12787" s="32">
        <f t="shared" si="597"/>
        <v>45695</v>
      </c>
      <c r="F12787" s="51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13234</v>
      </c>
      <c r="D12788" t="s">
        <v>13235</v>
      </c>
      <c r="E12788" s="32">
        <f t="shared" si="597"/>
        <v>45695</v>
      </c>
      <c r="F12788" s="51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13235</v>
      </c>
      <c r="D12789" t="s">
        <v>13236</v>
      </c>
      <c r="E12789" s="32">
        <f t="shared" si="597"/>
        <v>45695</v>
      </c>
      <c r="F12789" s="51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13236</v>
      </c>
      <c r="D12790" t="s">
        <v>13237</v>
      </c>
      <c r="E12790" s="32">
        <f t="shared" si="597"/>
        <v>45695</v>
      </c>
      <c r="F12790" s="51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13237</v>
      </c>
      <c r="D12791" t="s">
        <v>13238</v>
      </c>
      <c r="E12791" s="32">
        <f t="shared" si="597"/>
        <v>45695</v>
      </c>
      <c r="F12791" s="51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13238</v>
      </c>
      <c r="D12792" t="s">
        <v>13239</v>
      </c>
      <c r="E12792" s="32">
        <f t="shared" si="597"/>
        <v>45695</v>
      </c>
      <c r="F12792" s="51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13239</v>
      </c>
      <c r="D12793" t="s">
        <v>13240</v>
      </c>
      <c r="E12793" s="32">
        <f t="shared" si="597"/>
        <v>45695</v>
      </c>
      <c r="F12793" s="51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13240</v>
      </c>
      <c r="D12794" t="s">
        <v>13241</v>
      </c>
      <c r="E12794" s="32">
        <f t="shared" si="597"/>
        <v>45695</v>
      </c>
      <c r="F12794" s="51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13241</v>
      </c>
      <c r="D12795" t="s">
        <v>13242</v>
      </c>
      <c r="E12795" s="32">
        <f t="shared" si="597"/>
        <v>45695</v>
      </c>
      <c r="F12795" s="51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13242</v>
      </c>
      <c r="D12796" t="s">
        <v>13243</v>
      </c>
      <c r="E12796" s="32">
        <f t="shared" si="597"/>
        <v>45695</v>
      </c>
      <c r="F12796" s="51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13243</v>
      </c>
      <c r="D12797" t="s">
        <v>13244</v>
      </c>
      <c r="E12797" s="32">
        <f t="shared" si="597"/>
        <v>45695</v>
      </c>
      <c r="F12797" s="51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13244</v>
      </c>
      <c r="D12798" t="s">
        <v>13245</v>
      </c>
      <c r="E12798" s="32">
        <f t="shared" si="597"/>
        <v>45695</v>
      </c>
      <c r="F12798" s="51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13245</v>
      </c>
      <c r="D12799" t="s">
        <v>13246</v>
      </c>
      <c r="E12799" s="32">
        <f t="shared" si="597"/>
        <v>45695</v>
      </c>
      <c r="F12799" s="51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13246</v>
      </c>
      <c r="D12800" t="s">
        <v>13247</v>
      </c>
      <c r="E12800" s="32">
        <f t="shared" si="597"/>
        <v>45695</v>
      </c>
      <c r="F12800" s="51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13247</v>
      </c>
      <c r="D12801" t="s">
        <v>13248</v>
      </c>
      <c r="E12801" s="32">
        <f t="shared" si="597"/>
        <v>45695</v>
      </c>
      <c r="F12801" s="51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13248</v>
      </c>
      <c r="D12802" t="s">
        <v>13249</v>
      </c>
      <c r="E12802" s="32">
        <f t="shared" si="597"/>
        <v>45695</v>
      </c>
      <c r="F12802" s="51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13249</v>
      </c>
      <c r="D12803" t="s">
        <v>13250</v>
      </c>
      <c r="E12803" s="32">
        <f t="shared" si="597"/>
        <v>45695</v>
      </c>
      <c r="F12803" s="51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13250</v>
      </c>
      <c r="D12804" t="s">
        <v>13251</v>
      </c>
      <c r="E12804" s="32">
        <f t="shared" ref="E12804:E12867" si="600">DATE(MID(C12804,2,4),MID(C12804,7,2),MID(C12804,10,2))</f>
        <v>45695</v>
      </c>
      <c r="F12804" s="51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13251</v>
      </c>
      <c r="D12805" t="s">
        <v>13252</v>
      </c>
      <c r="E12805" s="32">
        <f t="shared" si="600"/>
        <v>45695</v>
      </c>
      <c r="F12805" s="51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13252</v>
      </c>
      <c r="D12806" t="s">
        <v>13253</v>
      </c>
      <c r="E12806" s="32">
        <f t="shared" si="600"/>
        <v>45695</v>
      </c>
      <c r="F12806" s="51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13253</v>
      </c>
      <c r="D12807" t="s">
        <v>13254</v>
      </c>
      <c r="E12807" s="32">
        <f t="shared" si="600"/>
        <v>45695</v>
      </c>
      <c r="F12807" s="51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13254</v>
      </c>
      <c r="D12808" t="s">
        <v>13255</v>
      </c>
      <c r="E12808" s="32">
        <f t="shared" si="600"/>
        <v>45695</v>
      </c>
      <c r="F12808" s="51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13255</v>
      </c>
      <c r="D12809" t="s">
        <v>13256</v>
      </c>
      <c r="E12809" s="32">
        <f t="shared" si="600"/>
        <v>45695</v>
      </c>
      <c r="F12809" s="51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13256</v>
      </c>
      <c r="D12810" t="s">
        <v>13257</v>
      </c>
      <c r="E12810" s="32">
        <f t="shared" si="600"/>
        <v>45695</v>
      </c>
      <c r="F12810" s="51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13257</v>
      </c>
      <c r="D12811" t="s">
        <v>13258</v>
      </c>
      <c r="E12811" s="32">
        <f t="shared" si="600"/>
        <v>45695</v>
      </c>
      <c r="F12811" s="51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13258</v>
      </c>
      <c r="D12812" t="s">
        <v>13259</v>
      </c>
      <c r="E12812" s="32">
        <f t="shared" si="600"/>
        <v>45695</v>
      </c>
      <c r="F12812" s="51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13259</v>
      </c>
      <c r="D12813" t="s">
        <v>13260</v>
      </c>
      <c r="E12813" s="32">
        <f t="shared" si="600"/>
        <v>45695</v>
      </c>
      <c r="F12813" s="51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13260</v>
      </c>
      <c r="D12814" t="s">
        <v>13261</v>
      </c>
      <c r="E12814" s="32">
        <f t="shared" si="600"/>
        <v>45695</v>
      </c>
      <c r="F12814" s="51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13261</v>
      </c>
      <c r="D12815" t="s">
        <v>13262</v>
      </c>
      <c r="E12815" s="32">
        <f t="shared" si="600"/>
        <v>45695</v>
      </c>
      <c r="F12815" s="51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13262</v>
      </c>
      <c r="D12816" t="s">
        <v>13263</v>
      </c>
      <c r="E12816" s="32">
        <f t="shared" si="600"/>
        <v>45695</v>
      </c>
      <c r="F12816" s="51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13263</v>
      </c>
      <c r="D12817" t="s">
        <v>13264</v>
      </c>
      <c r="E12817" s="32">
        <f t="shared" si="600"/>
        <v>45695</v>
      </c>
      <c r="F12817" s="51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13264</v>
      </c>
      <c r="D12818" t="s">
        <v>13265</v>
      </c>
      <c r="E12818" s="32">
        <f t="shared" si="600"/>
        <v>45695</v>
      </c>
      <c r="F12818" s="51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13265</v>
      </c>
      <c r="D12819" t="s">
        <v>13266</v>
      </c>
      <c r="E12819" s="32">
        <f t="shared" si="600"/>
        <v>45695</v>
      </c>
      <c r="F12819" s="51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13266</v>
      </c>
      <c r="D12820" t="s">
        <v>13267</v>
      </c>
      <c r="E12820" s="32">
        <f t="shared" si="600"/>
        <v>45695</v>
      </c>
      <c r="F12820" s="51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13267</v>
      </c>
      <c r="D12821" t="s">
        <v>13268</v>
      </c>
      <c r="E12821" s="32">
        <f t="shared" si="600"/>
        <v>45695</v>
      </c>
      <c r="F12821" s="51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13268</v>
      </c>
      <c r="D12822" t="s">
        <v>13269</v>
      </c>
      <c r="E12822" s="32">
        <f t="shared" si="600"/>
        <v>45695</v>
      </c>
      <c r="F12822" s="51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13269</v>
      </c>
      <c r="D12823" t="s">
        <v>13270</v>
      </c>
      <c r="E12823" s="32">
        <f t="shared" si="600"/>
        <v>45695</v>
      </c>
      <c r="F12823" s="51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13270</v>
      </c>
      <c r="D12824" t="s">
        <v>13271</v>
      </c>
      <c r="E12824" s="32">
        <f t="shared" si="600"/>
        <v>45695</v>
      </c>
      <c r="F12824" s="51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13271</v>
      </c>
      <c r="D12825" t="s">
        <v>13272</v>
      </c>
      <c r="E12825" s="32">
        <f t="shared" si="600"/>
        <v>45695</v>
      </c>
      <c r="F12825" s="51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13272</v>
      </c>
      <c r="D12826" t="s">
        <v>13273</v>
      </c>
      <c r="E12826" s="32">
        <f t="shared" si="600"/>
        <v>45695</v>
      </c>
      <c r="F12826" s="51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13273</v>
      </c>
      <c r="D12827" t="s">
        <v>13274</v>
      </c>
      <c r="E12827" s="32">
        <f t="shared" si="600"/>
        <v>45696</v>
      </c>
      <c r="F12827" s="51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13274</v>
      </c>
      <c r="D12828" t="s">
        <v>13275</v>
      </c>
      <c r="E12828" s="32">
        <f t="shared" si="600"/>
        <v>45696</v>
      </c>
      <c r="F12828" s="51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13275</v>
      </c>
      <c r="D12829" t="s">
        <v>13276</v>
      </c>
      <c r="E12829" s="32">
        <f t="shared" si="600"/>
        <v>45696</v>
      </c>
      <c r="F12829" s="51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13276</v>
      </c>
      <c r="D12830" t="s">
        <v>13277</v>
      </c>
      <c r="E12830" s="32">
        <f t="shared" si="600"/>
        <v>45696</v>
      </c>
      <c r="F12830" s="51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13277</v>
      </c>
      <c r="D12831" t="s">
        <v>13278</v>
      </c>
      <c r="E12831" s="32">
        <f t="shared" si="600"/>
        <v>45696</v>
      </c>
      <c r="F12831" s="51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13278</v>
      </c>
      <c r="D12832" t="s">
        <v>13279</v>
      </c>
      <c r="E12832" s="32">
        <f t="shared" si="600"/>
        <v>45696</v>
      </c>
      <c r="F12832" s="51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13279</v>
      </c>
      <c r="D12833" t="s">
        <v>13280</v>
      </c>
      <c r="E12833" s="32">
        <f t="shared" si="600"/>
        <v>45696</v>
      </c>
      <c r="F12833" s="51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13280</v>
      </c>
      <c r="D12834" t="s">
        <v>13281</v>
      </c>
      <c r="E12834" s="32">
        <f t="shared" si="600"/>
        <v>45696</v>
      </c>
      <c r="F12834" s="51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13281</v>
      </c>
      <c r="D12835" t="s">
        <v>13282</v>
      </c>
      <c r="E12835" s="32">
        <f t="shared" si="600"/>
        <v>45696</v>
      </c>
      <c r="F12835" s="51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13282</v>
      </c>
      <c r="D12836" t="s">
        <v>13283</v>
      </c>
      <c r="E12836" s="32">
        <f t="shared" si="600"/>
        <v>45696</v>
      </c>
      <c r="F12836" s="51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13283</v>
      </c>
      <c r="D12837" t="s">
        <v>13284</v>
      </c>
      <c r="E12837" s="32">
        <f t="shared" si="600"/>
        <v>45696</v>
      </c>
      <c r="F12837" s="51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13284</v>
      </c>
      <c r="D12838" t="s">
        <v>13285</v>
      </c>
      <c r="E12838" s="32">
        <f t="shared" si="600"/>
        <v>45696</v>
      </c>
      <c r="F12838" s="51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13285</v>
      </c>
      <c r="D12839" t="s">
        <v>13286</v>
      </c>
      <c r="E12839" s="32">
        <f t="shared" si="600"/>
        <v>45696</v>
      </c>
      <c r="F12839" s="51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13286</v>
      </c>
      <c r="D12840" t="s">
        <v>13287</v>
      </c>
      <c r="E12840" s="32">
        <f t="shared" si="600"/>
        <v>45696</v>
      </c>
      <c r="F12840" s="51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13287</v>
      </c>
      <c r="D12841" t="s">
        <v>13288</v>
      </c>
      <c r="E12841" s="32">
        <f t="shared" si="600"/>
        <v>45696</v>
      </c>
      <c r="F12841" s="51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13288</v>
      </c>
      <c r="D12842" t="s">
        <v>13289</v>
      </c>
      <c r="E12842" s="32">
        <f t="shared" si="600"/>
        <v>45696</v>
      </c>
      <c r="F12842" s="51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13289</v>
      </c>
      <c r="D12843" t="s">
        <v>13290</v>
      </c>
      <c r="E12843" s="32">
        <f t="shared" si="600"/>
        <v>45696</v>
      </c>
      <c r="F12843" s="51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13290</v>
      </c>
      <c r="D12844" t="s">
        <v>13291</v>
      </c>
      <c r="E12844" s="32">
        <f t="shared" si="600"/>
        <v>45696</v>
      </c>
      <c r="F12844" s="51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13291</v>
      </c>
      <c r="D12845" t="s">
        <v>13292</v>
      </c>
      <c r="E12845" s="32">
        <f t="shared" si="600"/>
        <v>45696</v>
      </c>
      <c r="F12845" s="51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13292</v>
      </c>
      <c r="D12846" t="s">
        <v>13293</v>
      </c>
      <c r="E12846" s="32">
        <f t="shared" si="600"/>
        <v>45696</v>
      </c>
      <c r="F12846" s="51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13293</v>
      </c>
      <c r="D12847" t="s">
        <v>13294</v>
      </c>
      <c r="E12847" s="32">
        <f t="shared" si="600"/>
        <v>45696</v>
      </c>
      <c r="F12847" s="51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13294</v>
      </c>
      <c r="D12848" t="s">
        <v>13295</v>
      </c>
      <c r="E12848" s="32">
        <f t="shared" si="600"/>
        <v>45696</v>
      </c>
      <c r="F12848" s="51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13295</v>
      </c>
      <c r="D12849" t="s">
        <v>13296</v>
      </c>
      <c r="E12849" s="32">
        <f t="shared" si="600"/>
        <v>45696</v>
      </c>
      <c r="F12849" s="51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13296</v>
      </c>
      <c r="D12850" t="s">
        <v>13297</v>
      </c>
      <c r="E12850" s="32">
        <f t="shared" si="600"/>
        <v>45696</v>
      </c>
      <c r="F12850" s="51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13297</v>
      </c>
      <c r="D12851" t="s">
        <v>13298</v>
      </c>
      <c r="E12851" s="32">
        <f t="shared" si="600"/>
        <v>45696</v>
      </c>
      <c r="F12851" s="51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13298</v>
      </c>
      <c r="D12852" t="s">
        <v>13299</v>
      </c>
      <c r="E12852" s="32">
        <f t="shared" si="600"/>
        <v>45696</v>
      </c>
      <c r="F12852" s="51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13299</v>
      </c>
      <c r="D12853" t="s">
        <v>13300</v>
      </c>
      <c r="E12853" s="32">
        <f t="shared" si="600"/>
        <v>45696</v>
      </c>
      <c r="F12853" s="51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13300</v>
      </c>
      <c r="D12854" t="s">
        <v>13301</v>
      </c>
      <c r="E12854" s="32">
        <f t="shared" si="600"/>
        <v>45696</v>
      </c>
      <c r="F12854" s="51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13301</v>
      </c>
      <c r="D12855" t="s">
        <v>13302</v>
      </c>
      <c r="E12855" s="32">
        <f t="shared" si="600"/>
        <v>45696</v>
      </c>
      <c r="F12855" s="51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13302</v>
      </c>
      <c r="D12856" t="s">
        <v>13303</v>
      </c>
      <c r="E12856" s="32">
        <f t="shared" si="600"/>
        <v>45696</v>
      </c>
      <c r="F12856" s="51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13303</v>
      </c>
      <c r="D12857" t="s">
        <v>13304</v>
      </c>
      <c r="E12857" s="32">
        <f t="shared" si="600"/>
        <v>45696</v>
      </c>
      <c r="F12857" s="51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13304</v>
      </c>
      <c r="D12858" t="s">
        <v>13305</v>
      </c>
      <c r="E12858" s="32">
        <f t="shared" si="600"/>
        <v>45696</v>
      </c>
      <c r="F12858" s="51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13305</v>
      </c>
      <c r="D12859" t="s">
        <v>13306</v>
      </c>
      <c r="E12859" s="32">
        <f t="shared" si="600"/>
        <v>45696</v>
      </c>
      <c r="F12859" s="51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13306</v>
      </c>
      <c r="D12860" t="s">
        <v>13307</v>
      </c>
      <c r="E12860" s="32">
        <f t="shared" si="600"/>
        <v>45696</v>
      </c>
      <c r="F12860" s="51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13307</v>
      </c>
      <c r="D12861" t="s">
        <v>13308</v>
      </c>
      <c r="E12861" s="32">
        <f t="shared" si="600"/>
        <v>45696</v>
      </c>
      <c r="F12861" s="51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13308</v>
      </c>
      <c r="D12862" t="s">
        <v>13309</v>
      </c>
      <c r="E12862" s="32">
        <f t="shared" si="600"/>
        <v>45696</v>
      </c>
      <c r="F12862" s="51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13309</v>
      </c>
      <c r="D12863" t="s">
        <v>13310</v>
      </c>
      <c r="E12863" s="32">
        <f t="shared" si="600"/>
        <v>45696</v>
      </c>
      <c r="F12863" s="51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13310</v>
      </c>
      <c r="D12864" t="s">
        <v>13311</v>
      </c>
      <c r="E12864" s="32">
        <f t="shared" si="600"/>
        <v>45696</v>
      </c>
      <c r="F12864" s="51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13311</v>
      </c>
      <c r="D12865" t="s">
        <v>13312</v>
      </c>
      <c r="E12865" s="32">
        <f t="shared" si="600"/>
        <v>45696</v>
      </c>
      <c r="F12865" s="51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13312</v>
      </c>
      <c r="D12866" t="s">
        <v>13313</v>
      </c>
      <c r="E12866" s="32">
        <f t="shared" si="600"/>
        <v>45696</v>
      </c>
      <c r="F12866" s="51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13313</v>
      </c>
      <c r="D12867" t="s">
        <v>13314</v>
      </c>
      <c r="E12867" s="32">
        <f t="shared" si="600"/>
        <v>45696</v>
      </c>
      <c r="F12867" s="51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13314</v>
      </c>
      <c r="D12868" t="s">
        <v>13315</v>
      </c>
      <c r="E12868" s="32">
        <f t="shared" ref="E12868:E12931" si="603">DATE(MID(C12868,2,4),MID(C12868,7,2),MID(C12868,10,2))</f>
        <v>45696</v>
      </c>
      <c r="F12868" s="51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13315</v>
      </c>
      <c r="D12869" t="s">
        <v>13316</v>
      </c>
      <c r="E12869" s="32">
        <f t="shared" si="603"/>
        <v>45696</v>
      </c>
      <c r="F12869" s="51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13316</v>
      </c>
      <c r="D12870" t="s">
        <v>13317</v>
      </c>
      <c r="E12870" s="32">
        <f t="shared" si="603"/>
        <v>45696</v>
      </c>
      <c r="F12870" s="51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13317</v>
      </c>
      <c r="D12871" t="s">
        <v>13318</v>
      </c>
      <c r="E12871" s="32">
        <f t="shared" si="603"/>
        <v>45696</v>
      </c>
      <c r="F12871" s="51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13318</v>
      </c>
      <c r="D12872" t="s">
        <v>13319</v>
      </c>
      <c r="E12872" s="32">
        <f t="shared" si="603"/>
        <v>45696</v>
      </c>
      <c r="F12872" s="51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13319</v>
      </c>
      <c r="D12873" t="s">
        <v>13320</v>
      </c>
      <c r="E12873" s="32">
        <f t="shared" si="603"/>
        <v>45696</v>
      </c>
      <c r="F12873" s="51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13320</v>
      </c>
      <c r="D12874" t="s">
        <v>13321</v>
      </c>
      <c r="E12874" s="32">
        <f t="shared" si="603"/>
        <v>45696</v>
      </c>
      <c r="F12874" s="51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13321</v>
      </c>
      <c r="D12875" t="s">
        <v>13322</v>
      </c>
      <c r="E12875" s="32">
        <f t="shared" si="603"/>
        <v>45697</v>
      </c>
      <c r="F12875" s="51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13322</v>
      </c>
      <c r="D12876" t="s">
        <v>13323</v>
      </c>
      <c r="E12876" s="32">
        <f t="shared" si="603"/>
        <v>45697</v>
      </c>
      <c r="F12876" s="51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13323</v>
      </c>
      <c r="D12877" t="s">
        <v>13324</v>
      </c>
      <c r="E12877" s="32">
        <f t="shared" si="603"/>
        <v>45697</v>
      </c>
      <c r="F12877" s="51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13324</v>
      </c>
      <c r="D12878" t="s">
        <v>13325</v>
      </c>
      <c r="E12878" s="32">
        <f t="shared" si="603"/>
        <v>45697</v>
      </c>
      <c r="F12878" s="51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13325</v>
      </c>
      <c r="D12879" t="s">
        <v>13326</v>
      </c>
      <c r="E12879" s="32">
        <f t="shared" si="603"/>
        <v>45697</v>
      </c>
      <c r="F12879" s="51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13326</v>
      </c>
      <c r="D12880" t="s">
        <v>13327</v>
      </c>
      <c r="E12880" s="32">
        <f t="shared" si="603"/>
        <v>45697</v>
      </c>
      <c r="F12880" s="51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13327</v>
      </c>
      <c r="D12881" t="s">
        <v>13328</v>
      </c>
      <c r="E12881" s="32">
        <f t="shared" si="603"/>
        <v>45697</v>
      </c>
      <c r="F12881" s="51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13328</v>
      </c>
      <c r="D12882" t="s">
        <v>13329</v>
      </c>
      <c r="E12882" s="32">
        <f t="shared" si="603"/>
        <v>45697</v>
      </c>
      <c r="F12882" s="51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13329</v>
      </c>
      <c r="D12883" t="s">
        <v>13330</v>
      </c>
      <c r="E12883" s="32">
        <f t="shared" si="603"/>
        <v>45697</v>
      </c>
      <c r="F12883" s="51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13330</v>
      </c>
      <c r="D12884" t="s">
        <v>13331</v>
      </c>
      <c r="E12884" s="32">
        <f t="shared" si="603"/>
        <v>45697</v>
      </c>
      <c r="F12884" s="51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13331</v>
      </c>
      <c r="D12885" t="s">
        <v>13332</v>
      </c>
      <c r="E12885" s="32">
        <f t="shared" si="603"/>
        <v>45697</v>
      </c>
      <c r="F12885" s="51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13332</v>
      </c>
      <c r="D12886" t="s">
        <v>13333</v>
      </c>
      <c r="E12886" s="32">
        <f t="shared" si="603"/>
        <v>45697</v>
      </c>
      <c r="F12886" s="51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13333</v>
      </c>
      <c r="D12887" t="s">
        <v>13334</v>
      </c>
      <c r="E12887" s="32">
        <f t="shared" si="603"/>
        <v>45697</v>
      </c>
      <c r="F12887" s="51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13334</v>
      </c>
      <c r="D12888" t="s">
        <v>13335</v>
      </c>
      <c r="E12888" s="32">
        <f t="shared" si="603"/>
        <v>45697</v>
      </c>
      <c r="F12888" s="51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13335</v>
      </c>
      <c r="D12889" t="s">
        <v>13336</v>
      </c>
      <c r="E12889" s="32">
        <f t="shared" si="603"/>
        <v>45697</v>
      </c>
      <c r="F12889" s="51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13336</v>
      </c>
      <c r="D12890" t="s">
        <v>13337</v>
      </c>
      <c r="E12890" s="32">
        <f t="shared" si="603"/>
        <v>45697</v>
      </c>
      <c r="F12890" s="51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13337</v>
      </c>
      <c r="D12891" t="s">
        <v>13338</v>
      </c>
      <c r="E12891" s="32">
        <f t="shared" si="603"/>
        <v>45697</v>
      </c>
      <c r="F12891" s="51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13338</v>
      </c>
      <c r="D12892" t="s">
        <v>13339</v>
      </c>
      <c r="E12892" s="32">
        <f t="shared" si="603"/>
        <v>45697</v>
      </c>
      <c r="F12892" s="51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13339</v>
      </c>
      <c r="D12893" t="s">
        <v>13340</v>
      </c>
      <c r="E12893" s="32">
        <f t="shared" si="603"/>
        <v>45697</v>
      </c>
      <c r="F12893" s="51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13340</v>
      </c>
      <c r="D12894" t="s">
        <v>13341</v>
      </c>
      <c r="E12894" s="32">
        <f t="shared" si="603"/>
        <v>45697</v>
      </c>
      <c r="F12894" s="51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13341</v>
      </c>
      <c r="D12895" t="s">
        <v>13342</v>
      </c>
      <c r="E12895" s="32">
        <f t="shared" si="603"/>
        <v>45697</v>
      </c>
      <c r="F12895" s="51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13342</v>
      </c>
      <c r="D12896" t="s">
        <v>13343</v>
      </c>
      <c r="E12896" s="32">
        <f t="shared" si="603"/>
        <v>45697</v>
      </c>
      <c r="F12896" s="51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13343</v>
      </c>
      <c r="D12897" t="s">
        <v>13344</v>
      </c>
      <c r="E12897" s="32">
        <f t="shared" si="603"/>
        <v>45697</v>
      </c>
      <c r="F12897" s="51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13344</v>
      </c>
      <c r="D12898" t="s">
        <v>13345</v>
      </c>
      <c r="E12898" s="32">
        <f t="shared" si="603"/>
        <v>45697</v>
      </c>
      <c r="F12898" s="51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13345</v>
      </c>
      <c r="D12899" t="s">
        <v>13346</v>
      </c>
      <c r="E12899" s="32">
        <f t="shared" si="603"/>
        <v>45697</v>
      </c>
      <c r="F12899" s="51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13346</v>
      </c>
      <c r="D12900" t="s">
        <v>13347</v>
      </c>
      <c r="E12900" s="32">
        <f t="shared" si="603"/>
        <v>45697</v>
      </c>
      <c r="F12900" s="51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13347</v>
      </c>
      <c r="D12901" t="s">
        <v>13348</v>
      </c>
      <c r="E12901" s="32">
        <f t="shared" si="603"/>
        <v>45697</v>
      </c>
      <c r="F12901" s="51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13348</v>
      </c>
      <c r="D12902" t="s">
        <v>13349</v>
      </c>
      <c r="E12902" s="32">
        <f t="shared" si="603"/>
        <v>45697</v>
      </c>
      <c r="F12902" s="51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13349</v>
      </c>
      <c r="D12903" t="s">
        <v>13350</v>
      </c>
      <c r="E12903" s="32">
        <f t="shared" si="603"/>
        <v>45697</v>
      </c>
      <c r="F12903" s="51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13350</v>
      </c>
      <c r="D12904" t="s">
        <v>13351</v>
      </c>
      <c r="E12904" s="32">
        <f t="shared" si="603"/>
        <v>45697</v>
      </c>
      <c r="F12904" s="51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13351</v>
      </c>
      <c r="D12905" t="s">
        <v>13352</v>
      </c>
      <c r="E12905" s="32">
        <f t="shared" si="603"/>
        <v>45697</v>
      </c>
      <c r="F12905" s="51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13352</v>
      </c>
      <c r="D12906" t="s">
        <v>13353</v>
      </c>
      <c r="E12906" s="32">
        <f t="shared" si="603"/>
        <v>45697</v>
      </c>
      <c r="F12906" s="51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13353</v>
      </c>
      <c r="D12907" t="s">
        <v>13354</v>
      </c>
      <c r="E12907" s="32">
        <f t="shared" si="603"/>
        <v>45697</v>
      </c>
      <c r="F12907" s="51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13354</v>
      </c>
      <c r="D12908" t="s">
        <v>13355</v>
      </c>
      <c r="E12908" s="32">
        <f t="shared" si="603"/>
        <v>45697</v>
      </c>
      <c r="F12908" s="51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13355</v>
      </c>
      <c r="D12909" t="s">
        <v>13356</v>
      </c>
      <c r="E12909" s="32">
        <f t="shared" si="603"/>
        <v>45697</v>
      </c>
      <c r="F12909" s="51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13356</v>
      </c>
      <c r="D12910" t="s">
        <v>13357</v>
      </c>
      <c r="E12910" s="32">
        <f t="shared" si="603"/>
        <v>45697</v>
      </c>
      <c r="F12910" s="51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13357</v>
      </c>
      <c r="D12911" t="s">
        <v>13358</v>
      </c>
      <c r="E12911" s="32">
        <f t="shared" si="603"/>
        <v>45697</v>
      </c>
      <c r="F12911" s="51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13358</v>
      </c>
      <c r="D12912" t="s">
        <v>13359</v>
      </c>
      <c r="E12912" s="32">
        <f t="shared" si="603"/>
        <v>45697</v>
      </c>
      <c r="F12912" s="51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13359</v>
      </c>
      <c r="D12913" t="s">
        <v>13360</v>
      </c>
      <c r="E12913" s="32">
        <f t="shared" si="603"/>
        <v>45697</v>
      </c>
      <c r="F12913" s="51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13360</v>
      </c>
      <c r="D12914" t="s">
        <v>13361</v>
      </c>
      <c r="E12914" s="32">
        <f t="shared" si="603"/>
        <v>45697</v>
      </c>
      <c r="F12914" s="51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13361</v>
      </c>
      <c r="D12915" t="s">
        <v>13362</v>
      </c>
      <c r="E12915" s="32">
        <f t="shared" si="603"/>
        <v>45697</v>
      </c>
      <c r="F12915" s="51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13362</v>
      </c>
      <c r="D12916" t="s">
        <v>13363</v>
      </c>
      <c r="E12916" s="32">
        <f t="shared" si="603"/>
        <v>45697</v>
      </c>
      <c r="F12916" s="51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13363</v>
      </c>
      <c r="D12917" t="s">
        <v>13364</v>
      </c>
      <c r="E12917" s="32">
        <f t="shared" si="603"/>
        <v>45697</v>
      </c>
      <c r="F12917" s="51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13364</v>
      </c>
      <c r="D12918" t="s">
        <v>13365</v>
      </c>
      <c r="E12918" s="32">
        <f t="shared" si="603"/>
        <v>45697</v>
      </c>
      <c r="F12918" s="51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13365</v>
      </c>
      <c r="D12919" t="s">
        <v>13366</v>
      </c>
      <c r="E12919" s="32">
        <f t="shared" si="603"/>
        <v>45697</v>
      </c>
      <c r="F12919" s="51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13366</v>
      </c>
      <c r="D12920" t="s">
        <v>13367</v>
      </c>
      <c r="E12920" s="32">
        <f t="shared" si="603"/>
        <v>45697</v>
      </c>
      <c r="F12920" s="51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13367</v>
      </c>
      <c r="D12921" t="s">
        <v>13368</v>
      </c>
      <c r="E12921" s="32">
        <f t="shared" si="603"/>
        <v>45697</v>
      </c>
      <c r="F12921" s="51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13368</v>
      </c>
      <c r="D12922" t="s">
        <v>13369</v>
      </c>
      <c r="E12922" s="32">
        <f t="shared" si="603"/>
        <v>45697</v>
      </c>
      <c r="F12922" s="51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13369</v>
      </c>
      <c r="D12923" t="s">
        <v>13370</v>
      </c>
      <c r="E12923" s="32">
        <f t="shared" si="603"/>
        <v>45698</v>
      </c>
      <c r="F12923" s="51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13370</v>
      </c>
      <c r="D12924" t="s">
        <v>13371</v>
      </c>
      <c r="E12924" s="32">
        <f t="shared" si="603"/>
        <v>45698</v>
      </c>
      <c r="F12924" s="51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13371</v>
      </c>
      <c r="D12925" t="s">
        <v>13372</v>
      </c>
      <c r="E12925" s="32">
        <f t="shared" si="603"/>
        <v>45698</v>
      </c>
      <c r="F12925" s="51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13372</v>
      </c>
      <c r="D12926" t="s">
        <v>13373</v>
      </c>
      <c r="E12926" s="32">
        <f t="shared" si="603"/>
        <v>45698</v>
      </c>
      <c r="F12926" s="51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13373</v>
      </c>
      <c r="D12927" t="s">
        <v>13374</v>
      </c>
      <c r="E12927" s="32">
        <f t="shared" si="603"/>
        <v>45698</v>
      </c>
      <c r="F12927" s="51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13374</v>
      </c>
      <c r="D12928" t="s">
        <v>13375</v>
      </c>
      <c r="E12928" s="32">
        <f t="shared" si="603"/>
        <v>45698</v>
      </c>
      <c r="F12928" s="51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13375</v>
      </c>
      <c r="D12929" t="s">
        <v>13376</v>
      </c>
      <c r="E12929" s="32">
        <f t="shared" si="603"/>
        <v>45698</v>
      </c>
      <c r="F12929" s="51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13376</v>
      </c>
      <c r="D12930" t="s">
        <v>13377</v>
      </c>
      <c r="E12930" s="32">
        <f t="shared" si="603"/>
        <v>45698</v>
      </c>
      <c r="F12930" s="51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13377</v>
      </c>
      <c r="D12931" t="s">
        <v>13378</v>
      </c>
      <c r="E12931" s="32">
        <f t="shared" si="603"/>
        <v>45698</v>
      </c>
      <c r="F12931" s="51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13378</v>
      </c>
      <c r="D12932" t="s">
        <v>13379</v>
      </c>
      <c r="E12932" s="32">
        <f t="shared" ref="E12932:E12995" si="606">DATE(MID(C12932,2,4),MID(C12932,7,2),MID(C12932,10,2))</f>
        <v>45698</v>
      </c>
      <c r="F12932" s="51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13379</v>
      </c>
      <c r="D12933" t="s">
        <v>13380</v>
      </c>
      <c r="E12933" s="32">
        <f t="shared" si="606"/>
        <v>45698</v>
      </c>
      <c r="F12933" s="51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13380</v>
      </c>
      <c r="D12934" t="s">
        <v>13381</v>
      </c>
      <c r="E12934" s="32">
        <f t="shared" si="606"/>
        <v>45698</v>
      </c>
      <c r="F12934" s="51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13381</v>
      </c>
      <c r="D12935" t="s">
        <v>13382</v>
      </c>
      <c r="E12935" s="32">
        <f t="shared" si="606"/>
        <v>45698</v>
      </c>
      <c r="F12935" s="51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13382</v>
      </c>
      <c r="D12936" t="s">
        <v>13383</v>
      </c>
      <c r="E12936" s="32">
        <f t="shared" si="606"/>
        <v>45698</v>
      </c>
      <c r="F12936" s="51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13383</v>
      </c>
      <c r="D12937" t="s">
        <v>13384</v>
      </c>
      <c r="E12937" s="32">
        <f t="shared" si="606"/>
        <v>45698</v>
      </c>
      <c r="F12937" s="51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13384</v>
      </c>
      <c r="D12938" t="s">
        <v>13385</v>
      </c>
      <c r="E12938" s="32">
        <f t="shared" si="606"/>
        <v>45698</v>
      </c>
      <c r="F12938" s="51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13385</v>
      </c>
      <c r="D12939" t="s">
        <v>13386</v>
      </c>
      <c r="E12939" s="32">
        <f t="shared" si="606"/>
        <v>45698</v>
      </c>
      <c r="F12939" s="51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13386</v>
      </c>
      <c r="D12940" t="s">
        <v>13387</v>
      </c>
      <c r="E12940" s="32">
        <f t="shared" si="606"/>
        <v>45698</v>
      </c>
      <c r="F12940" s="51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13387</v>
      </c>
      <c r="D12941" t="s">
        <v>13388</v>
      </c>
      <c r="E12941" s="32">
        <f t="shared" si="606"/>
        <v>45698</v>
      </c>
      <c r="F12941" s="51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13388</v>
      </c>
      <c r="D12942" t="s">
        <v>13389</v>
      </c>
      <c r="E12942" s="32">
        <f t="shared" si="606"/>
        <v>45698</v>
      </c>
      <c r="F12942" s="51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13389</v>
      </c>
      <c r="D12943" t="s">
        <v>13390</v>
      </c>
      <c r="E12943" s="32">
        <f t="shared" si="606"/>
        <v>45698</v>
      </c>
      <c r="F12943" s="51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13390</v>
      </c>
      <c r="D12944" t="s">
        <v>13391</v>
      </c>
      <c r="E12944" s="32">
        <f t="shared" si="606"/>
        <v>45698</v>
      </c>
      <c r="F12944" s="51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13391</v>
      </c>
      <c r="D12945" t="s">
        <v>13392</v>
      </c>
      <c r="E12945" s="32">
        <f t="shared" si="606"/>
        <v>45698</v>
      </c>
      <c r="F12945" s="51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13392</v>
      </c>
      <c r="D12946" t="s">
        <v>13393</v>
      </c>
      <c r="E12946" s="32">
        <f t="shared" si="606"/>
        <v>45698</v>
      </c>
      <c r="F12946" s="51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13393</v>
      </c>
      <c r="D12947" t="s">
        <v>13394</v>
      </c>
      <c r="E12947" s="32">
        <f t="shared" si="606"/>
        <v>45698</v>
      </c>
      <c r="F12947" s="51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13394</v>
      </c>
      <c r="D12948" t="s">
        <v>13395</v>
      </c>
      <c r="E12948" s="32">
        <f t="shared" si="606"/>
        <v>45698</v>
      </c>
      <c r="F12948" s="51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13395</v>
      </c>
      <c r="D12949" t="s">
        <v>13396</v>
      </c>
      <c r="E12949" s="32">
        <f t="shared" si="606"/>
        <v>45698</v>
      </c>
      <c r="F12949" s="51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13396</v>
      </c>
      <c r="D12950" t="s">
        <v>13397</v>
      </c>
      <c r="E12950" s="32">
        <f t="shared" si="606"/>
        <v>45698</v>
      </c>
      <c r="F12950" s="51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13397</v>
      </c>
      <c r="D12951" t="s">
        <v>13398</v>
      </c>
      <c r="E12951" s="32">
        <f t="shared" si="606"/>
        <v>45698</v>
      </c>
      <c r="F12951" s="51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13398</v>
      </c>
      <c r="D12952" t="s">
        <v>13399</v>
      </c>
      <c r="E12952" s="32">
        <f t="shared" si="606"/>
        <v>45698</v>
      </c>
      <c r="F12952" s="51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13399</v>
      </c>
      <c r="D12953" t="s">
        <v>13400</v>
      </c>
      <c r="E12953" s="32">
        <f t="shared" si="606"/>
        <v>45698</v>
      </c>
      <c r="F12953" s="51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13400</v>
      </c>
      <c r="D12954" t="s">
        <v>13401</v>
      </c>
      <c r="E12954" s="32">
        <f t="shared" si="606"/>
        <v>45698</v>
      </c>
      <c r="F12954" s="51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13401</v>
      </c>
      <c r="D12955" t="s">
        <v>13402</v>
      </c>
      <c r="E12955" s="32">
        <f t="shared" si="606"/>
        <v>45698</v>
      </c>
      <c r="F12955" s="51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13402</v>
      </c>
      <c r="D12956" t="s">
        <v>13403</v>
      </c>
      <c r="E12956" s="32">
        <f t="shared" si="606"/>
        <v>45698</v>
      </c>
      <c r="F12956" s="51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13403</v>
      </c>
      <c r="D12957" t="s">
        <v>13404</v>
      </c>
      <c r="E12957" s="32">
        <f t="shared" si="606"/>
        <v>45698</v>
      </c>
      <c r="F12957" s="51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13404</v>
      </c>
      <c r="D12958" t="s">
        <v>13405</v>
      </c>
      <c r="E12958" s="32">
        <f t="shared" si="606"/>
        <v>45698</v>
      </c>
      <c r="F12958" s="51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13405</v>
      </c>
      <c r="D12959" t="s">
        <v>13406</v>
      </c>
      <c r="E12959" s="32">
        <f t="shared" si="606"/>
        <v>45698</v>
      </c>
      <c r="F12959" s="51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13406</v>
      </c>
      <c r="D12960" t="s">
        <v>13407</v>
      </c>
      <c r="E12960" s="32">
        <f t="shared" si="606"/>
        <v>45698</v>
      </c>
      <c r="F12960" s="51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13407</v>
      </c>
      <c r="D12961" t="s">
        <v>13408</v>
      </c>
      <c r="E12961" s="32">
        <f t="shared" si="606"/>
        <v>45698</v>
      </c>
      <c r="F12961" s="51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13408</v>
      </c>
      <c r="D12962" t="s">
        <v>13409</v>
      </c>
      <c r="E12962" s="32">
        <f t="shared" si="606"/>
        <v>45698</v>
      </c>
      <c r="F12962" s="51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13409</v>
      </c>
      <c r="D12963" t="s">
        <v>13410</v>
      </c>
      <c r="E12963" s="32">
        <f t="shared" si="606"/>
        <v>45698</v>
      </c>
      <c r="F12963" s="51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13410</v>
      </c>
      <c r="D12964" t="s">
        <v>13411</v>
      </c>
      <c r="E12964" s="32">
        <f t="shared" si="606"/>
        <v>45698</v>
      </c>
      <c r="F12964" s="51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13411</v>
      </c>
      <c r="D12965" t="s">
        <v>13412</v>
      </c>
      <c r="E12965" s="32">
        <f t="shared" si="606"/>
        <v>45698</v>
      </c>
      <c r="F12965" s="51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13412</v>
      </c>
      <c r="D12966" t="s">
        <v>13413</v>
      </c>
      <c r="E12966" s="32">
        <f t="shared" si="606"/>
        <v>45698</v>
      </c>
      <c r="F12966" s="51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13413</v>
      </c>
      <c r="D12967" t="s">
        <v>13414</v>
      </c>
      <c r="E12967" s="32">
        <f t="shared" si="606"/>
        <v>45698</v>
      </c>
      <c r="F12967" s="51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13414</v>
      </c>
      <c r="D12968" t="s">
        <v>13415</v>
      </c>
      <c r="E12968" s="32">
        <f t="shared" si="606"/>
        <v>45698</v>
      </c>
      <c r="F12968" s="51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13415</v>
      </c>
      <c r="D12969" t="s">
        <v>13416</v>
      </c>
      <c r="E12969" s="32">
        <f t="shared" si="606"/>
        <v>45698</v>
      </c>
      <c r="F12969" s="51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13416</v>
      </c>
      <c r="D12970" t="s">
        <v>13417</v>
      </c>
      <c r="E12970" s="32">
        <f t="shared" si="606"/>
        <v>45698</v>
      </c>
      <c r="F12970" s="51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13417</v>
      </c>
      <c r="D12971" t="s">
        <v>13418</v>
      </c>
      <c r="E12971" s="32">
        <f t="shared" si="606"/>
        <v>45699</v>
      </c>
      <c r="F12971" s="51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13418</v>
      </c>
      <c r="D12972" t="s">
        <v>13419</v>
      </c>
      <c r="E12972" s="32">
        <f t="shared" si="606"/>
        <v>45699</v>
      </c>
      <c r="F12972" s="51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13419</v>
      </c>
      <c r="D12973" t="s">
        <v>13420</v>
      </c>
      <c r="E12973" s="32">
        <f t="shared" si="606"/>
        <v>45699</v>
      </c>
      <c r="F12973" s="51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13420</v>
      </c>
      <c r="D12974" t="s">
        <v>13421</v>
      </c>
      <c r="E12974" s="32">
        <f t="shared" si="606"/>
        <v>45699</v>
      </c>
      <c r="F12974" s="51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13421</v>
      </c>
      <c r="D12975" t="s">
        <v>13422</v>
      </c>
      <c r="E12975" s="32">
        <f t="shared" si="606"/>
        <v>45699</v>
      </c>
      <c r="F12975" s="51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13422</v>
      </c>
      <c r="D12976" t="s">
        <v>13423</v>
      </c>
      <c r="E12976" s="32">
        <f t="shared" si="606"/>
        <v>45699</v>
      </c>
      <c r="F12976" s="51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13423</v>
      </c>
      <c r="D12977" t="s">
        <v>13424</v>
      </c>
      <c r="E12977" s="32">
        <f t="shared" si="606"/>
        <v>45699</v>
      </c>
      <c r="F12977" s="51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13424</v>
      </c>
      <c r="D12978" t="s">
        <v>13425</v>
      </c>
      <c r="E12978" s="32">
        <f t="shared" si="606"/>
        <v>45699</v>
      </c>
      <c r="F12978" s="51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13425</v>
      </c>
      <c r="D12979" t="s">
        <v>13426</v>
      </c>
      <c r="E12979" s="32">
        <f t="shared" si="606"/>
        <v>45699</v>
      </c>
      <c r="F12979" s="51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13426</v>
      </c>
      <c r="D12980" t="s">
        <v>13427</v>
      </c>
      <c r="E12980" s="32">
        <f t="shared" si="606"/>
        <v>45699</v>
      </c>
      <c r="F12980" s="51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13427</v>
      </c>
      <c r="D12981" t="s">
        <v>13428</v>
      </c>
      <c r="E12981" s="32">
        <f t="shared" si="606"/>
        <v>45699</v>
      </c>
      <c r="F12981" s="51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13428</v>
      </c>
      <c r="D12982" t="s">
        <v>13429</v>
      </c>
      <c r="E12982" s="32">
        <f t="shared" si="606"/>
        <v>45699</v>
      </c>
      <c r="F12982" s="51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13429</v>
      </c>
      <c r="D12983" t="s">
        <v>13430</v>
      </c>
      <c r="E12983" s="32">
        <f t="shared" si="606"/>
        <v>45699</v>
      </c>
      <c r="F12983" s="51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13430</v>
      </c>
      <c r="D12984" t="s">
        <v>13431</v>
      </c>
      <c r="E12984" s="32">
        <f t="shared" si="606"/>
        <v>45699</v>
      </c>
      <c r="F12984" s="51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13431</v>
      </c>
      <c r="D12985" t="s">
        <v>13432</v>
      </c>
      <c r="E12985" s="32">
        <f t="shared" si="606"/>
        <v>45699</v>
      </c>
      <c r="F12985" s="51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13432</v>
      </c>
      <c r="D12986" t="s">
        <v>13433</v>
      </c>
      <c r="E12986" s="32">
        <f t="shared" si="606"/>
        <v>45699</v>
      </c>
      <c r="F12986" s="51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13433</v>
      </c>
      <c r="D12987" t="s">
        <v>13434</v>
      </c>
      <c r="E12987" s="32">
        <f t="shared" si="606"/>
        <v>45699</v>
      </c>
      <c r="F12987" s="51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13434</v>
      </c>
      <c r="D12988" t="s">
        <v>13435</v>
      </c>
      <c r="E12988" s="32">
        <f t="shared" si="606"/>
        <v>45699</v>
      </c>
      <c r="F12988" s="51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13435</v>
      </c>
      <c r="D12989" t="s">
        <v>13436</v>
      </c>
      <c r="E12989" s="32">
        <f t="shared" si="606"/>
        <v>45699</v>
      </c>
      <c r="F12989" s="51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13436</v>
      </c>
      <c r="D12990" t="s">
        <v>13437</v>
      </c>
      <c r="E12990" s="32">
        <f t="shared" si="606"/>
        <v>45699</v>
      </c>
      <c r="F12990" s="51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13437</v>
      </c>
      <c r="D12991" t="s">
        <v>13438</v>
      </c>
      <c r="E12991" s="32">
        <f t="shared" si="606"/>
        <v>45699</v>
      </c>
      <c r="F12991" s="51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13438</v>
      </c>
      <c r="D12992" t="s">
        <v>13439</v>
      </c>
      <c r="E12992" s="32">
        <f t="shared" si="606"/>
        <v>45699</v>
      </c>
      <c r="F12992" s="51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13439</v>
      </c>
      <c r="D12993" t="s">
        <v>13440</v>
      </c>
      <c r="E12993" s="32">
        <f t="shared" si="606"/>
        <v>45699</v>
      </c>
      <c r="F12993" s="51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13440</v>
      </c>
      <c r="D12994" t="s">
        <v>13441</v>
      </c>
      <c r="E12994" s="32">
        <f t="shared" si="606"/>
        <v>45699</v>
      </c>
      <c r="F12994" s="51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13441</v>
      </c>
      <c r="D12995" t="s">
        <v>13442</v>
      </c>
      <c r="E12995" s="32">
        <f t="shared" si="606"/>
        <v>45699</v>
      </c>
      <c r="F12995" s="51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13442</v>
      </c>
      <c r="D12996" t="s">
        <v>13443</v>
      </c>
      <c r="E12996" s="32">
        <f t="shared" ref="E12996:E13059" si="609">DATE(MID(C12996,2,4),MID(C12996,7,2),MID(C12996,10,2))</f>
        <v>45699</v>
      </c>
      <c r="F12996" s="51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13443</v>
      </c>
      <c r="D12997" t="s">
        <v>13444</v>
      </c>
      <c r="E12997" s="32">
        <f t="shared" si="609"/>
        <v>45699</v>
      </c>
      <c r="F12997" s="51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13444</v>
      </c>
      <c r="D12998" t="s">
        <v>13445</v>
      </c>
      <c r="E12998" s="32">
        <f t="shared" si="609"/>
        <v>45699</v>
      </c>
      <c r="F12998" s="51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13445</v>
      </c>
      <c r="D12999" t="s">
        <v>13446</v>
      </c>
      <c r="E12999" s="32">
        <f t="shared" si="609"/>
        <v>45699</v>
      </c>
      <c r="F12999" s="51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13446</v>
      </c>
      <c r="D13000" t="s">
        <v>13447</v>
      </c>
      <c r="E13000" s="32">
        <f t="shared" si="609"/>
        <v>45699</v>
      </c>
      <c r="F13000" s="51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13447</v>
      </c>
      <c r="D13001" t="s">
        <v>13448</v>
      </c>
      <c r="E13001" s="32">
        <f t="shared" si="609"/>
        <v>45699</v>
      </c>
      <c r="F13001" s="51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13448</v>
      </c>
      <c r="D13002" t="s">
        <v>13449</v>
      </c>
      <c r="E13002" s="32">
        <f t="shared" si="609"/>
        <v>45699</v>
      </c>
      <c r="F13002" s="51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13449</v>
      </c>
      <c r="D13003" t="s">
        <v>13450</v>
      </c>
      <c r="E13003" s="32">
        <f t="shared" si="609"/>
        <v>45699</v>
      </c>
      <c r="F13003" s="51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13450</v>
      </c>
      <c r="D13004" t="s">
        <v>13451</v>
      </c>
      <c r="E13004" s="32">
        <f t="shared" si="609"/>
        <v>45699</v>
      </c>
      <c r="F13004" s="51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13451</v>
      </c>
      <c r="D13005" t="s">
        <v>13452</v>
      </c>
      <c r="E13005" s="32">
        <f t="shared" si="609"/>
        <v>45699</v>
      </c>
      <c r="F13005" s="51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13452</v>
      </c>
      <c r="D13006" t="s">
        <v>13453</v>
      </c>
      <c r="E13006" s="32">
        <f t="shared" si="609"/>
        <v>45699</v>
      </c>
      <c r="F13006" s="51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13453</v>
      </c>
      <c r="D13007" t="s">
        <v>13454</v>
      </c>
      <c r="E13007" s="32">
        <f t="shared" si="609"/>
        <v>45699</v>
      </c>
      <c r="F13007" s="51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13454</v>
      </c>
      <c r="D13008" t="s">
        <v>13455</v>
      </c>
      <c r="E13008" s="32">
        <f t="shared" si="609"/>
        <v>45699</v>
      </c>
      <c r="F13008" s="51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13455</v>
      </c>
      <c r="D13009" t="s">
        <v>13456</v>
      </c>
      <c r="E13009" s="32">
        <f t="shared" si="609"/>
        <v>45699</v>
      </c>
      <c r="F13009" s="51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13456</v>
      </c>
      <c r="D13010" t="s">
        <v>13457</v>
      </c>
      <c r="E13010" s="32">
        <f t="shared" si="609"/>
        <v>45699</v>
      </c>
      <c r="F13010" s="51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13457</v>
      </c>
      <c r="D13011" t="s">
        <v>13458</v>
      </c>
      <c r="E13011" s="32">
        <f t="shared" si="609"/>
        <v>45699</v>
      </c>
      <c r="F13011" s="51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13458</v>
      </c>
      <c r="D13012" t="s">
        <v>13459</v>
      </c>
      <c r="E13012" s="32">
        <f t="shared" si="609"/>
        <v>45699</v>
      </c>
      <c r="F13012" s="51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13459</v>
      </c>
      <c r="D13013" t="s">
        <v>13460</v>
      </c>
      <c r="E13013" s="32">
        <f t="shared" si="609"/>
        <v>45699</v>
      </c>
      <c r="F13013" s="51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13460</v>
      </c>
      <c r="D13014" t="s">
        <v>13461</v>
      </c>
      <c r="E13014" s="32">
        <f t="shared" si="609"/>
        <v>45699</v>
      </c>
      <c r="F13014" s="51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13461</v>
      </c>
      <c r="D13015" t="s">
        <v>13462</v>
      </c>
      <c r="E13015" s="32">
        <f t="shared" si="609"/>
        <v>45699</v>
      </c>
      <c r="F13015" s="51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13462</v>
      </c>
      <c r="D13016" t="s">
        <v>13463</v>
      </c>
      <c r="E13016" s="32">
        <f t="shared" si="609"/>
        <v>45699</v>
      </c>
      <c r="F13016" s="51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13463</v>
      </c>
      <c r="D13017" t="s">
        <v>13464</v>
      </c>
      <c r="E13017" s="32">
        <f t="shared" si="609"/>
        <v>45699</v>
      </c>
      <c r="F13017" s="51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13464</v>
      </c>
      <c r="D13018" t="s">
        <v>13465</v>
      </c>
      <c r="E13018" s="32">
        <f t="shared" si="609"/>
        <v>45699</v>
      </c>
      <c r="F13018" s="51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13465</v>
      </c>
      <c r="D13019" t="s">
        <v>13466</v>
      </c>
      <c r="E13019" s="32">
        <f t="shared" si="609"/>
        <v>45700</v>
      </c>
      <c r="F13019" s="51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13466</v>
      </c>
      <c r="D13020" t="s">
        <v>13467</v>
      </c>
      <c r="E13020" s="32">
        <f t="shared" si="609"/>
        <v>45700</v>
      </c>
      <c r="F13020" s="51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13467</v>
      </c>
      <c r="D13021" t="s">
        <v>13468</v>
      </c>
      <c r="E13021" s="32">
        <f t="shared" si="609"/>
        <v>45700</v>
      </c>
      <c r="F13021" s="51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13468</v>
      </c>
      <c r="D13022" t="s">
        <v>13469</v>
      </c>
      <c r="E13022" s="32">
        <f t="shared" si="609"/>
        <v>45700</v>
      </c>
      <c r="F13022" s="51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13469</v>
      </c>
      <c r="D13023" t="s">
        <v>13470</v>
      </c>
      <c r="E13023" s="32">
        <f t="shared" si="609"/>
        <v>45700</v>
      </c>
      <c r="F13023" s="51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13470</v>
      </c>
      <c r="D13024" t="s">
        <v>13471</v>
      </c>
      <c r="E13024" s="32">
        <f t="shared" si="609"/>
        <v>45700</v>
      </c>
      <c r="F13024" s="51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13471</v>
      </c>
      <c r="D13025" t="s">
        <v>13472</v>
      </c>
      <c r="E13025" s="32">
        <f t="shared" si="609"/>
        <v>45700</v>
      </c>
      <c r="F13025" s="51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13472</v>
      </c>
      <c r="D13026" t="s">
        <v>13473</v>
      </c>
      <c r="E13026" s="32">
        <f t="shared" si="609"/>
        <v>45700</v>
      </c>
      <c r="F13026" s="51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13473</v>
      </c>
      <c r="D13027" t="s">
        <v>13474</v>
      </c>
      <c r="E13027" s="32">
        <f t="shared" si="609"/>
        <v>45700</v>
      </c>
      <c r="F13027" s="51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13474</v>
      </c>
      <c r="D13028" t="s">
        <v>13475</v>
      </c>
      <c r="E13028" s="32">
        <f t="shared" si="609"/>
        <v>45700</v>
      </c>
      <c r="F13028" s="51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13475</v>
      </c>
      <c r="D13029" t="s">
        <v>13476</v>
      </c>
      <c r="E13029" s="32">
        <f t="shared" si="609"/>
        <v>45700</v>
      </c>
      <c r="F13029" s="51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13476</v>
      </c>
      <c r="D13030" t="s">
        <v>13477</v>
      </c>
      <c r="E13030" s="32">
        <f t="shared" si="609"/>
        <v>45700</v>
      </c>
      <c r="F13030" s="51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13477</v>
      </c>
      <c r="D13031" t="s">
        <v>13478</v>
      </c>
      <c r="E13031" s="32">
        <f t="shared" si="609"/>
        <v>45700</v>
      </c>
      <c r="F13031" s="51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13478</v>
      </c>
      <c r="D13032" t="s">
        <v>13479</v>
      </c>
      <c r="E13032" s="32">
        <f t="shared" si="609"/>
        <v>45700</v>
      </c>
      <c r="F13032" s="51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13479</v>
      </c>
      <c r="D13033" t="s">
        <v>13480</v>
      </c>
      <c r="E13033" s="32">
        <f t="shared" si="609"/>
        <v>45700</v>
      </c>
      <c r="F13033" s="51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13480</v>
      </c>
      <c r="D13034" t="s">
        <v>13481</v>
      </c>
      <c r="E13034" s="32">
        <f t="shared" si="609"/>
        <v>45700</v>
      </c>
      <c r="F13034" s="51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13481</v>
      </c>
      <c r="D13035" t="s">
        <v>13482</v>
      </c>
      <c r="E13035" s="32">
        <f t="shared" si="609"/>
        <v>45700</v>
      </c>
      <c r="F13035" s="51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13482</v>
      </c>
      <c r="D13036" t="s">
        <v>13483</v>
      </c>
      <c r="E13036" s="32">
        <f t="shared" si="609"/>
        <v>45700</v>
      </c>
      <c r="F13036" s="51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13483</v>
      </c>
      <c r="D13037" t="s">
        <v>13484</v>
      </c>
      <c r="E13037" s="32">
        <f t="shared" si="609"/>
        <v>45700</v>
      </c>
      <c r="F13037" s="51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13484</v>
      </c>
      <c r="D13038" t="s">
        <v>13485</v>
      </c>
      <c r="E13038" s="32">
        <f t="shared" si="609"/>
        <v>45700</v>
      </c>
      <c r="F13038" s="51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13485</v>
      </c>
      <c r="D13039" t="s">
        <v>13486</v>
      </c>
      <c r="E13039" s="32">
        <f t="shared" si="609"/>
        <v>45700</v>
      </c>
      <c r="F13039" s="51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13486</v>
      </c>
      <c r="D13040" t="s">
        <v>13487</v>
      </c>
      <c r="E13040" s="32">
        <f t="shared" si="609"/>
        <v>45700</v>
      </c>
      <c r="F13040" s="51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13487</v>
      </c>
      <c r="D13041" t="s">
        <v>13488</v>
      </c>
      <c r="E13041" s="32">
        <f t="shared" si="609"/>
        <v>45700</v>
      </c>
      <c r="F13041" s="51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13488</v>
      </c>
      <c r="D13042" t="s">
        <v>13489</v>
      </c>
      <c r="E13042" s="32">
        <f t="shared" si="609"/>
        <v>45700</v>
      </c>
      <c r="F13042" s="51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13489</v>
      </c>
      <c r="D13043" t="s">
        <v>13490</v>
      </c>
      <c r="E13043" s="32">
        <f t="shared" si="609"/>
        <v>45700</v>
      </c>
      <c r="F13043" s="51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13490</v>
      </c>
      <c r="D13044" t="s">
        <v>13491</v>
      </c>
      <c r="E13044" s="32">
        <f t="shared" si="609"/>
        <v>45700</v>
      </c>
      <c r="F13044" s="51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13491</v>
      </c>
      <c r="D13045" t="s">
        <v>13492</v>
      </c>
      <c r="E13045" s="32">
        <f t="shared" si="609"/>
        <v>45700</v>
      </c>
      <c r="F13045" s="51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13492</v>
      </c>
      <c r="D13046" t="s">
        <v>13493</v>
      </c>
      <c r="E13046" s="32">
        <f t="shared" si="609"/>
        <v>45700</v>
      </c>
      <c r="F13046" s="51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13493</v>
      </c>
      <c r="D13047" t="s">
        <v>13494</v>
      </c>
      <c r="E13047" s="32">
        <f t="shared" si="609"/>
        <v>45700</v>
      </c>
      <c r="F13047" s="51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13494</v>
      </c>
      <c r="D13048" t="s">
        <v>13495</v>
      </c>
      <c r="E13048" s="32">
        <f t="shared" si="609"/>
        <v>45700</v>
      </c>
      <c r="F13048" s="51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13495</v>
      </c>
      <c r="D13049" t="s">
        <v>13496</v>
      </c>
      <c r="E13049" s="32">
        <f t="shared" si="609"/>
        <v>45700</v>
      </c>
      <c r="F13049" s="51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13496</v>
      </c>
      <c r="D13050" t="s">
        <v>13497</v>
      </c>
      <c r="E13050" s="32">
        <f t="shared" si="609"/>
        <v>45700</v>
      </c>
      <c r="F13050" s="51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13497</v>
      </c>
      <c r="D13051" t="s">
        <v>13498</v>
      </c>
      <c r="E13051" s="32">
        <f t="shared" si="609"/>
        <v>45700</v>
      </c>
      <c r="F13051" s="51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13498</v>
      </c>
      <c r="D13052" t="s">
        <v>13499</v>
      </c>
      <c r="E13052" s="32">
        <f t="shared" si="609"/>
        <v>45700</v>
      </c>
      <c r="F13052" s="51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13499</v>
      </c>
      <c r="D13053" t="s">
        <v>13500</v>
      </c>
      <c r="E13053" s="32">
        <f t="shared" si="609"/>
        <v>45700</v>
      </c>
      <c r="F13053" s="51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13500</v>
      </c>
      <c r="D13054" t="s">
        <v>13501</v>
      </c>
      <c r="E13054" s="32">
        <f t="shared" si="609"/>
        <v>45700</v>
      </c>
      <c r="F13054" s="51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13501</v>
      </c>
      <c r="D13055" t="s">
        <v>13502</v>
      </c>
      <c r="E13055" s="32">
        <f t="shared" si="609"/>
        <v>45700</v>
      </c>
      <c r="F13055" s="51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13502</v>
      </c>
      <c r="D13056" t="s">
        <v>13503</v>
      </c>
      <c r="E13056" s="32">
        <f t="shared" si="609"/>
        <v>45700</v>
      </c>
      <c r="F13056" s="51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13503</v>
      </c>
      <c r="D13057" t="s">
        <v>13504</v>
      </c>
      <c r="E13057" s="32">
        <f t="shared" si="609"/>
        <v>45700</v>
      </c>
      <c r="F13057" s="51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13504</v>
      </c>
      <c r="D13058" t="s">
        <v>13505</v>
      </c>
      <c r="E13058" s="32">
        <f t="shared" si="609"/>
        <v>45700</v>
      </c>
      <c r="F13058" s="51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13505</v>
      </c>
      <c r="D13059" t="s">
        <v>13506</v>
      </c>
      <c r="E13059" s="32">
        <f t="shared" si="609"/>
        <v>45700</v>
      </c>
      <c r="F13059" s="51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13506</v>
      </c>
      <c r="D13060" t="s">
        <v>13507</v>
      </c>
      <c r="E13060" s="32">
        <f t="shared" ref="E13060:E13123" si="612">DATE(MID(C13060,2,4),MID(C13060,7,2),MID(C13060,10,2))</f>
        <v>45700</v>
      </c>
      <c r="F13060" s="51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13507</v>
      </c>
      <c r="D13061" t="s">
        <v>13508</v>
      </c>
      <c r="E13061" s="32">
        <f t="shared" si="612"/>
        <v>45700</v>
      </c>
      <c r="F13061" s="51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13508</v>
      </c>
      <c r="D13062" t="s">
        <v>13509</v>
      </c>
      <c r="E13062" s="32">
        <f t="shared" si="612"/>
        <v>45700</v>
      </c>
      <c r="F13062" s="51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13509</v>
      </c>
      <c r="D13063" t="s">
        <v>13510</v>
      </c>
      <c r="E13063" s="32">
        <f t="shared" si="612"/>
        <v>45700</v>
      </c>
      <c r="F13063" s="51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13510</v>
      </c>
      <c r="D13064" t="s">
        <v>13511</v>
      </c>
      <c r="E13064" s="32">
        <f t="shared" si="612"/>
        <v>45700</v>
      </c>
      <c r="F13064" s="51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13511</v>
      </c>
      <c r="D13065" t="s">
        <v>13512</v>
      </c>
      <c r="E13065" s="32">
        <f t="shared" si="612"/>
        <v>45700</v>
      </c>
      <c r="F13065" s="51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13512</v>
      </c>
      <c r="D13066" t="s">
        <v>13513</v>
      </c>
      <c r="E13066" s="32">
        <f t="shared" si="612"/>
        <v>45700</v>
      </c>
      <c r="F13066" s="51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13513</v>
      </c>
      <c r="D13067" t="s">
        <v>13514</v>
      </c>
      <c r="E13067" s="32">
        <f t="shared" si="612"/>
        <v>45701</v>
      </c>
      <c r="F13067" s="51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13514</v>
      </c>
      <c r="D13068" t="s">
        <v>13515</v>
      </c>
      <c r="E13068" s="32">
        <f t="shared" si="612"/>
        <v>45701</v>
      </c>
      <c r="F13068" s="51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13515</v>
      </c>
      <c r="D13069" t="s">
        <v>13516</v>
      </c>
      <c r="E13069" s="32">
        <f t="shared" si="612"/>
        <v>45701</v>
      </c>
      <c r="F13069" s="51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13516</v>
      </c>
      <c r="D13070" t="s">
        <v>13517</v>
      </c>
      <c r="E13070" s="32">
        <f t="shared" si="612"/>
        <v>45701</v>
      </c>
      <c r="F13070" s="51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13517</v>
      </c>
      <c r="D13071" t="s">
        <v>13518</v>
      </c>
      <c r="E13071" s="32">
        <f t="shared" si="612"/>
        <v>45701</v>
      </c>
      <c r="F13071" s="51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13518</v>
      </c>
      <c r="D13072" t="s">
        <v>13519</v>
      </c>
      <c r="E13072" s="32">
        <f t="shared" si="612"/>
        <v>45701</v>
      </c>
      <c r="F13072" s="51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13519</v>
      </c>
      <c r="D13073" t="s">
        <v>13520</v>
      </c>
      <c r="E13073" s="32">
        <f t="shared" si="612"/>
        <v>45701</v>
      </c>
      <c r="F13073" s="51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13520</v>
      </c>
      <c r="D13074" t="s">
        <v>13521</v>
      </c>
      <c r="E13074" s="32">
        <f t="shared" si="612"/>
        <v>45701</v>
      </c>
      <c r="F13074" s="51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13521</v>
      </c>
      <c r="D13075" t="s">
        <v>13522</v>
      </c>
      <c r="E13075" s="32">
        <f t="shared" si="612"/>
        <v>45701</v>
      </c>
      <c r="F13075" s="51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13522</v>
      </c>
      <c r="D13076" t="s">
        <v>13523</v>
      </c>
      <c r="E13076" s="32">
        <f t="shared" si="612"/>
        <v>45701</v>
      </c>
      <c r="F13076" s="51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13523</v>
      </c>
      <c r="D13077" t="s">
        <v>13524</v>
      </c>
      <c r="E13077" s="32">
        <f t="shared" si="612"/>
        <v>45701</v>
      </c>
      <c r="F13077" s="51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13524</v>
      </c>
      <c r="D13078" t="s">
        <v>13525</v>
      </c>
      <c r="E13078" s="32">
        <f t="shared" si="612"/>
        <v>45701</v>
      </c>
      <c r="F13078" s="51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13525</v>
      </c>
      <c r="D13079" t="s">
        <v>13526</v>
      </c>
      <c r="E13079" s="32">
        <f t="shared" si="612"/>
        <v>45701</v>
      </c>
      <c r="F13079" s="51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13526</v>
      </c>
      <c r="D13080" t="s">
        <v>13527</v>
      </c>
      <c r="E13080" s="32">
        <f t="shared" si="612"/>
        <v>45701</v>
      </c>
      <c r="F13080" s="51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13527</v>
      </c>
      <c r="D13081" t="s">
        <v>13528</v>
      </c>
      <c r="E13081" s="32">
        <f t="shared" si="612"/>
        <v>45701</v>
      </c>
      <c r="F13081" s="51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13528</v>
      </c>
      <c r="D13082" t="s">
        <v>13529</v>
      </c>
      <c r="E13082" s="32">
        <f t="shared" si="612"/>
        <v>45701</v>
      </c>
      <c r="F13082" s="51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13529</v>
      </c>
      <c r="D13083" t="s">
        <v>13530</v>
      </c>
      <c r="E13083" s="32">
        <f t="shared" si="612"/>
        <v>45701</v>
      </c>
      <c r="F13083" s="51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13530</v>
      </c>
      <c r="D13084" t="s">
        <v>13531</v>
      </c>
      <c r="E13084" s="32">
        <f t="shared" si="612"/>
        <v>45701</v>
      </c>
      <c r="F13084" s="51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13531</v>
      </c>
      <c r="D13085" t="s">
        <v>13532</v>
      </c>
      <c r="E13085" s="32">
        <f t="shared" si="612"/>
        <v>45701</v>
      </c>
      <c r="F13085" s="51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13532</v>
      </c>
      <c r="D13086" t="s">
        <v>13533</v>
      </c>
      <c r="E13086" s="32">
        <f t="shared" si="612"/>
        <v>45701</v>
      </c>
      <c r="F13086" s="51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13533</v>
      </c>
      <c r="D13087" t="s">
        <v>13534</v>
      </c>
      <c r="E13087" s="32">
        <f t="shared" si="612"/>
        <v>45701</v>
      </c>
      <c r="F13087" s="51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13534</v>
      </c>
      <c r="D13088" t="s">
        <v>13535</v>
      </c>
      <c r="E13088" s="32">
        <f t="shared" si="612"/>
        <v>45701</v>
      </c>
      <c r="F13088" s="51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13535</v>
      </c>
      <c r="D13089" t="s">
        <v>13536</v>
      </c>
      <c r="E13089" s="32">
        <f t="shared" si="612"/>
        <v>45701</v>
      </c>
      <c r="F13089" s="51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13536</v>
      </c>
      <c r="D13090" t="s">
        <v>13537</v>
      </c>
      <c r="E13090" s="32">
        <f t="shared" si="612"/>
        <v>45701</v>
      </c>
      <c r="F13090" s="51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13537</v>
      </c>
      <c r="D13091" t="s">
        <v>13538</v>
      </c>
      <c r="E13091" s="32">
        <f t="shared" si="612"/>
        <v>45701</v>
      </c>
      <c r="F13091" s="51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13538</v>
      </c>
      <c r="D13092" t="s">
        <v>13539</v>
      </c>
      <c r="E13092" s="32">
        <f t="shared" si="612"/>
        <v>45701</v>
      </c>
      <c r="F13092" s="51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13539</v>
      </c>
      <c r="D13093" t="s">
        <v>13540</v>
      </c>
      <c r="E13093" s="32">
        <f t="shared" si="612"/>
        <v>45701</v>
      </c>
      <c r="F13093" s="51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13540</v>
      </c>
      <c r="D13094" t="s">
        <v>13541</v>
      </c>
      <c r="E13094" s="32">
        <f t="shared" si="612"/>
        <v>45701</v>
      </c>
      <c r="F13094" s="51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13541</v>
      </c>
      <c r="D13095" t="s">
        <v>13542</v>
      </c>
      <c r="E13095" s="32">
        <f t="shared" si="612"/>
        <v>45701</v>
      </c>
      <c r="F13095" s="51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13542</v>
      </c>
      <c r="D13096" t="s">
        <v>13543</v>
      </c>
      <c r="E13096" s="32">
        <f t="shared" si="612"/>
        <v>45701</v>
      </c>
      <c r="F13096" s="51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13543</v>
      </c>
      <c r="D13097" t="s">
        <v>13544</v>
      </c>
      <c r="E13097" s="32">
        <f t="shared" si="612"/>
        <v>45701</v>
      </c>
      <c r="F13097" s="51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13544</v>
      </c>
      <c r="D13098" t="s">
        <v>13545</v>
      </c>
      <c r="E13098" s="32">
        <f t="shared" si="612"/>
        <v>45701</v>
      </c>
      <c r="F13098" s="51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13545</v>
      </c>
      <c r="D13099" t="s">
        <v>13546</v>
      </c>
      <c r="E13099" s="32">
        <f t="shared" si="612"/>
        <v>45701</v>
      </c>
      <c r="F13099" s="51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13546</v>
      </c>
      <c r="D13100" t="s">
        <v>13547</v>
      </c>
      <c r="E13100" s="32">
        <f t="shared" si="612"/>
        <v>45701</v>
      </c>
      <c r="F13100" s="51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13547</v>
      </c>
      <c r="D13101" t="s">
        <v>13548</v>
      </c>
      <c r="E13101" s="32">
        <f t="shared" si="612"/>
        <v>45701</v>
      </c>
      <c r="F13101" s="51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13548</v>
      </c>
      <c r="D13102" t="s">
        <v>13549</v>
      </c>
      <c r="E13102" s="32">
        <f t="shared" si="612"/>
        <v>45701</v>
      </c>
      <c r="F13102" s="51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13549</v>
      </c>
      <c r="D13103" t="s">
        <v>13550</v>
      </c>
      <c r="E13103" s="32">
        <f t="shared" si="612"/>
        <v>45701</v>
      </c>
      <c r="F13103" s="51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13550</v>
      </c>
      <c r="D13104" t="s">
        <v>13551</v>
      </c>
      <c r="E13104" s="32">
        <f t="shared" si="612"/>
        <v>45701</v>
      </c>
      <c r="F13104" s="51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13551</v>
      </c>
      <c r="D13105" t="s">
        <v>13552</v>
      </c>
      <c r="E13105" s="32">
        <f t="shared" si="612"/>
        <v>45701</v>
      </c>
      <c r="F13105" s="51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13552</v>
      </c>
      <c r="D13106" t="s">
        <v>13553</v>
      </c>
      <c r="E13106" s="32">
        <f t="shared" si="612"/>
        <v>45701</v>
      </c>
      <c r="F13106" s="51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13553</v>
      </c>
      <c r="D13107" t="s">
        <v>13554</v>
      </c>
      <c r="E13107" s="32">
        <f t="shared" si="612"/>
        <v>45701</v>
      </c>
      <c r="F13107" s="51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13554</v>
      </c>
      <c r="D13108" t="s">
        <v>13555</v>
      </c>
      <c r="E13108" s="32">
        <f t="shared" si="612"/>
        <v>45701</v>
      </c>
      <c r="F13108" s="51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13555</v>
      </c>
      <c r="D13109" t="s">
        <v>13556</v>
      </c>
      <c r="E13109" s="32">
        <f t="shared" si="612"/>
        <v>45701</v>
      </c>
      <c r="F13109" s="51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13556</v>
      </c>
      <c r="D13110" t="s">
        <v>13557</v>
      </c>
      <c r="E13110" s="32">
        <f t="shared" si="612"/>
        <v>45701</v>
      </c>
      <c r="F13110" s="51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13557</v>
      </c>
      <c r="D13111" t="s">
        <v>13558</v>
      </c>
      <c r="E13111" s="32">
        <f t="shared" si="612"/>
        <v>45701</v>
      </c>
      <c r="F13111" s="51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13558</v>
      </c>
      <c r="D13112" t="s">
        <v>13559</v>
      </c>
      <c r="E13112" s="32">
        <f t="shared" si="612"/>
        <v>45701</v>
      </c>
      <c r="F13112" s="51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13559</v>
      </c>
      <c r="D13113" t="s">
        <v>13560</v>
      </c>
      <c r="E13113" s="32">
        <f t="shared" si="612"/>
        <v>45701</v>
      </c>
      <c r="F13113" s="51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13560</v>
      </c>
      <c r="D13114" t="s">
        <v>13561</v>
      </c>
      <c r="E13114" s="32">
        <f t="shared" si="612"/>
        <v>45701</v>
      </c>
      <c r="F13114" s="51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13561</v>
      </c>
      <c r="D13115" t="s">
        <v>13562</v>
      </c>
      <c r="E13115" s="32">
        <f t="shared" si="612"/>
        <v>45702</v>
      </c>
      <c r="F13115" s="51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13562</v>
      </c>
      <c r="D13116" t="s">
        <v>13563</v>
      </c>
      <c r="E13116" s="32">
        <f t="shared" si="612"/>
        <v>45702</v>
      </c>
      <c r="F13116" s="51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13563</v>
      </c>
      <c r="D13117" t="s">
        <v>13564</v>
      </c>
      <c r="E13117" s="32">
        <f t="shared" si="612"/>
        <v>45702</v>
      </c>
      <c r="F13117" s="51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13564</v>
      </c>
      <c r="D13118" t="s">
        <v>13565</v>
      </c>
      <c r="E13118" s="32">
        <f t="shared" si="612"/>
        <v>45702</v>
      </c>
      <c r="F13118" s="51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13565</v>
      </c>
      <c r="D13119" t="s">
        <v>13566</v>
      </c>
      <c r="E13119" s="32">
        <f t="shared" si="612"/>
        <v>45702</v>
      </c>
      <c r="F13119" s="51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13566</v>
      </c>
      <c r="D13120" t="s">
        <v>13567</v>
      </c>
      <c r="E13120" s="32">
        <f t="shared" si="612"/>
        <v>45702</v>
      </c>
      <c r="F13120" s="51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13567</v>
      </c>
      <c r="D13121" t="s">
        <v>13568</v>
      </c>
      <c r="E13121" s="32">
        <f t="shared" si="612"/>
        <v>45702</v>
      </c>
      <c r="F13121" s="51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13568</v>
      </c>
      <c r="D13122" t="s">
        <v>13569</v>
      </c>
      <c r="E13122" s="32">
        <f t="shared" si="612"/>
        <v>45702</v>
      </c>
      <c r="F13122" s="51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13569</v>
      </c>
      <c r="D13123" t="s">
        <v>13570</v>
      </c>
      <c r="E13123" s="32">
        <f t="shared" si="612"/>
        <v>45702</v>
      </c>
      <c r="F13123" s="51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13570</v>
      </c>
      <c r="D13124" t="s">
        <v>13571</v>
      </c>
      <c r="E13124" s="32">
        <f t="shared" ref="E13124:E13169" si="615">DATE(MID(C13124,2,4),MID(C13124,7,2),MID(C13124,10,2))</f>
        <v>45702</v>
      </c>
      <c r="F13124" s="51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13571</v>
      </c>
      <c r="D13125" t="s">
        <v>13572</v>
      </c>
      <c r="E13125" s="32">
        <f t="shared" si="615"/>
        <v>45702</v>
      </c>
      <c r="F13125" s="51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13572</v>
      </c>
      <c r="D13126" t="s">
        <v>13573</v>
      </c>
      <c r="E13126" s="32">
        <f t="shared" si="615"/>
        <v>45702</v>
      </c>
      <c r="F13126" s="51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13573</v>
      </c>
      <c r="D13127" t="s">
        <v>13574</v>
      </c>
      <c r="E13127" s="32">
        <f t="shared" si="615"/>
        <v>45702</v>
      </c>
      <c r="F13127" s="51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13574</v>
      </c>
      <c r="D13128" t="s">
        <v>13575</v>
      </c>
      <c r="E13128" s="32">
        <f t="shared" si="615"/>
        <v>45702</v>
      </c>
      <c r="F13128" s="51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13575</v>
      </c>
      <c r="D13129" t="s">
        <v>13576</v>
      </c>
      <c r="E13129" s="32">
        <f t="shared" si="615"/>
        <v>45702</v>
      </c>
      <c r="F13129" s="51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13576</v>
      </c>
      <c r="D13130" t="s">
        <v>13577</v>
      </c>
      <c r="E13130" s="32">
        <f t="shared" si="615"/>
        <v>45702</v>
      </c>
      <c r="F13130" s="51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13577</v>
      </c>
      <c r="D13131" t="s">
        <v>13578</v>
      </c>
      <c r="E13131" s="32">
        <f t="shared" si="615"/>
        <v>45702</v>
      </c>
      <c r="F13131" s="51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13578</v>
      </c>
      <c r="D13132" t="s">
        <v>13579</v>
      </c>
      <c r="E13132" s="32">
        <f t="shared" si="615"/>
        <v>45702</v>
      </c>
      <c r="F13132" s="51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13579</v>
      </c>
      <c r="D13133" t="s">
        <v>13580</v>
      </c>
      <c r="E13133" s="32">
        <f t="shared" si="615"/>
        <v>45702</v>
      </c>
      <c r="F13133" s="51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13580</v>
      </c>
      <c r="D13134" t="s">
        <v>13581</v>
      </c>
      <c r="E13134" s="32">
        <f t="shared" si="615"/>
        <v>45702</v>
      </c>
      <c r="F13134" s="51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13581</v>
      </c>
      <c r="D13135" t="s">
        <v>13582</v>
      </c>
      <c r="E13135" s="32">
        <f t="shared" si="615"/>
        <v>45702</v>
      </c>
      <c r="F13135" s="51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13582</v>
      </c>
      <c r="D13136" t="s">
        <v>13583</v>
      </c>
      <c r="E13136" s="32">
        <f t="shared" si="615"/>
        <v>45702</v>
      </c>
      <c r="F13136" s="51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13583</v>
      </c>
      <c r="D13137" t="s">
        <v>13584</v>
      </c>
      <c r="E13137" s="32">
        <f t="shared" si="615"/>
        <v>45702</v>
      </c>
      <c r="F13137" s="51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13584</v>
      </c>
      <c r="D13138" t="s">
        <v>13585</v>
      </c>
      <c r="E13138" s="32">
        <f t="shared" si="615"/>
        <v>45702</v>
      </c>
      <c r="F13138" s="51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13585</v>
      </c>
      <c r="D13139" t="s">
        <v>13586</v>
      </c>
      <c r="E13139" s="32">
        <f t="shared" si="615"/>
        <v>45702</v>
      </c>
      <c r="F13139" s="51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13586</v>
      </c>
      <c r="D13140" t="s">
        <v>13587</v>
      </c>
      <c r="E13140" s="32">
        <f t="shared" si="615"/>
        <v>45702</v>
      </c>
      <c r="F13140" s="51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13587</v>
      </c>
      <c r="D13141" t="s">
        <v>13588</v>
      </c>
      <c r="E13141" s="32">
        <f t="shared" si="615"/>
        <v>45702</v>
      </c>
      <c r="F13141" s="51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13588</v>
      </c>
      <c r="D13142" t="s">
        <v>13589</v>
      </c>
      <c r="E13142" s="32">
        <f t="shared" si="615"/>
        <v>45702</v>
      </c>
      <c r="F13142" s="51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13589</v>
      </c>
      <c r="D13143" t="s">
        <v>13590</v>
      </c>
      <c r="E13143" s="32">
        <f t="shared" si="615"/>
        <v>45702</v>
      </c>
      <c r="F13143" s="51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13590</v>
      </c>
      <c r="D13144" t="s">
        <v>13591</v>
      </c>
      <c r="E13144" s="32">
        <f t="shared" si="615"/>
        <v>45702</v>
      </c>
      <c r="F13144" s="51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13591</v>
      </c>
      <c r="D13145" t="s">
        <v>13592</v>
      </c>
      <c r="E13145" s="32">
        <f t="shared" si="615"/>
        <v>45702</v>
      </c>
      <c r="F13145" s="51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13592</v>
      </c>
      <c r="D13146" t="s">
        <v>13593</v>
      </c>
      <c r="E13146" s="32">
        <f t="shared" si="615"/>
        <v>45702</v>
      </c>
      <c r="F13146" s="51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13593</v>
      </c>
      <c r="D13147" t="s">
        <v>13594</v>
      </c>
      <c r="E13147" s="32">
        <f t="shared" si="615"/>
        <v>45702</v>
      </c>
      <c r="F13147" s="51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13594</v>
      </c>
      <c r="D13148" t="s">
        <v>13595</v>
      </c>
      <c r="E13148" s="32">
        <f t="shared" si="615"/>
        <v>45702</v>
      </c>
      <c r="F13148" s="51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13595</v>
      </c>
      <c r="D13149" t="s">
        <v>13596</v>
      </c>
      <c r="E13149" s="32">
        <f t="shared" si="615"/>
        <v>45702</v>
      </c>
      <c r="F13149" s="51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13596</v>
      </c>
      <c r="D13150" t="s">
        <v>13597</v>
      </c>
      <c r="E13150" s="32">
        <f t="shared" si="615"/>
        <v>45702</v>
      </c>
      <c r="F13150" s="51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13597</v>
      </c>
      <c r="D13151" t="s">
        <v>13598</v>
      </c>
      <c r="E13151" s="32">
        <f t="shared" si="615"/>
        <v>45702</v>
      </c>
      <c r="F13151" s="51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13598</v>
      </c>
      <c r="D13152" t="s">
        <v>13599</v>
      </c>
      <c r="E13152" s="32">
        <f t="shared" si="615"/>
        <v>45702</v>
      </c>
      <c r="F13152" s="51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13599</v>
      </c>
      <c r="D13153" t="s">
        <v>13600</v>
      </c>
      <c r="E13153" s="32">
        <f t="shared" si="615"/>
        <v>45702</v>
      </c>
      <c r="F13153" s="51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13600</v>
      </c>
      <c r="D13154" t="s">
        <v>13601</v>
      </c>
      <c r="E13154" s="32">
        <f t="shared" si="615"/>
        <v>45702</v>
      </c>
      <c r="F13154" s="51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13601</v>
      </c>
      <c r="D13155" t="s">
        <v>13602</v>
      </c>
      <c r="E13155" s="32">
        <f t="shared" si="615"/>
        <v>45702</v>
      </c>
      <c r="F13155" s="51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13602</v>
      </c>
      <c r="D13156" t="s">
        <v>13603</v>
      </c>
      <c r="E13156" s="32">
        <f t="shared" si="615"/>
        <v>45702</v>
      </c>
      <c r="F13156" s="51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13603</v>
      </c>
      <c r="D13157" t="s">
        <v>13604</v>
      </c>
      <c r="E13157" s="32">
        <f t="shared" si="615"/>
        <v>45702</v>
      </c>
      <c r="F13157" s="51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13604</v>
      </c>
      <c r="D13158" t="s">
        <v>13605</v>
      </c>
      <c r="E13158" s="32">
        <f t="shared" si="615"/>
        <v>45702</v>
      </c>
      <c r="F13158" s="51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13605</v>
      </c>
      <c r="D13159" t="s">
        <v>13606</v>
      </c>
      <c r="E13159" s="32">
        <f t="shared" si="615"/>
        <v>45702</v>
      </c>
      <c r="F13159" s="51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13606</v>
      </c>
      <c r="D13160" t="s">
        <v>13607</v>
      </c>
      <c r="E13160" s="32">
        <f t="shared" si="615"/>
        <v>45702</v>
      </c>
      <c r="F13160" s="51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13607</v>
      </c>
      <c r="D13161" t="s">
        <v>13608</v>
      </c>
      <c r="E13161" s="32">
        <f t="shared" si="615"/>
        <v>45702</v>
      </c>
      <c r="F13161" s="51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13608</v>
      </c>
      <c r="D13162" t="s">
        <v>13609</v>
      </c>
      <c r="E13162" s="32">
        <f t="shared" si="615"/>
        <v>45702</v>
      </c>
      <c r="F13162" s="51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13609</v>
      </c>
      <c r="D13163" t="s">
        <v>13610</v>
      </c>
      <c r="E13163" s="32">
        <f t="shared" si="615"/>
        <v>45703</v>
      </c>
      <c r="F13163" s="51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13610</v>
      </c>
      <c r="D13164" t="s">
        <v>13611</v>
      </c>
      <c r="E13164" s="32">
        <f t="shared" si="615"/>
        <v>45703</v>
      </c>
      <c r="F13164" s="51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13611</v>
      </c>
      <c r="D13165" t="s">
        <v>13612</v>
      </c>
      <c r="E13165" s="32">
        <f t="shared" si="615"/>
        <v>45703</v>
      </c>
      <c r="F13165" s="51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13612</v>
      </c>
      <c r="D13166" t="s">
        <v>13613</v>
      </c>
      <c r="E13166" s="32">
        <f t="shared" si="615"/>
        <v>45703</v>
      </c>
      <c r="F13166" s="51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13613</v>
      </c>
      <c r="D13167" t="s">
        <v>13614</v>
      </c>
      <c r="E13167" s="32">
        <f t="shared" si="615"/>
        <v>45703</v>
      </c>
      <c r="F13167" s="51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13614</v>
      </c>
      <c r="D13168" t="s">
        <v>13615</v>
      </c>
      <c r="E13168" s="32">
        <f t="shared" si="615"/>
        <v>45703</v>
      </c>
      <c r="F13168" s="51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13615</v>
      </c>
      <c r="D13169" t="s">
        <v>13616</v>
      </c>
      <c r="E13169" s="32">
        <f t="shared" si="615"/>
        <v>45703</v>
      </c>
      <c r="F13169" s="51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13616</v>
      </c>
      <c r="D13170" t="s">
        <v>13617</v>
      </c>
      <c r="E13170" s="32">
        <f t="shared" ref="E13170:E13210" si="618">DATE(MID(C13170,2,4),MID(C13170,7,2),MID(C13170,10,2))</f>
        <v>45703</v>
      </c>
      <c r="F13170" s="51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13617</v>
      </c>
      <c r="D13171" t="s">
        <v>13618</v>
      </c>
      <c r="E13171" s="32">
        <f t="shared" si="618"/>
        <v>45703</v>
      </c>
      <c r="F13171" s="51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13618</v>
      </c>
      <c r="D13172" t="s">
        <v>13619</v>
      </c>
      <c r="E13172" s="32">
        <f t="shared" si="618"/>
        <v>45703</v>
      </c>
      <c r="F13172" s="51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13619</v>
      </c>
      <c r="D13173" t="s">
        <v>13620</v>
      </c>
      <c r="E13173" s="32">
        <f t="shared" si="618"/>
        <v>45703</v>
      </c>
      <c r="F13173" s="51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13620</v>
      </c>
      <c r="D13174" t="s">
        <v>13621</v>
      </c>
      <c r="E13174" s="32">
        <f t="shared" si="618"/>
        <v>45703</v>
      </c>
      <c r="F13174" s="51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13621</v>
      </c>
      <c r="D13175" t="s">
        <v>13622</v>
      </c>
      <c r="E13175" s="32">
        <f t="shared" si="618"/>
        <v>45703</v>
      </c>
      <c r="F13175" s="51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13622</v>
      </c>
      <c r="D13176" t="s">
        <v>13623</v>
      </c>
      <c r="E13176" s="32">
        <f t="shared" si="618"/>
        <v>45703</v>
      </c>
      <c r="F13176" s="51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13623</v>
      </c>
      <c r="D13177" t="s">
        <v>13624</v>
      </c>
      <c r="E13177" s="32">
        <f t="shared" si="618"/>
        <v>45703</v>
      </c>
      <c r="F13177" s="51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13624</v>
      </c>
      <c r="D13178" t="s">
        <v>13625</v>
      </c>
      <c r="E13178" s="32">
        <f t="shared" si="618"/>
        <v>45703</v>
      </c>
      <c r="F13178" s="51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13625</v>
      </c>
      <c r="D13179" t="s">
        <v>13626</v>
      </c>
      <c r="E13179" s="32">
        <f t="shared" si="618"/>
        <v>45703</v>
      </c>
      <c r="F13179" s="51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13626</v>
      </c>
      <c r="D13180" t="s">
        <v>13627</v>
      </c>
      <c r="E13180" s="32">
        <f t="shared" si="618"/>
        <v>45703</v>
      </c>
      <c r="F13180" s="51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13627</v>
      </c>
      <c r="D13181" t="s">
        <v>13628</v>
      </c>
      <c r="E13181" s="32">
        <f t="shared" si="618"/>
        <v>45703</v>
      </c>
      <c r="F13181" s="51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13628</v>
      </c>
      <c r="D13182" t="s">
        <v>13629</v>
      </c>
      <c r="E13182" s="32">
        <f t="shared" si="618"/>
        <v>45703</v>
      </c>
      <c r="F13182" s="51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13629</v>
      </c>
      <c r="D13183" t="s">
        <v>13630</v>
      </c>
      <c r="E13183" s="32">
        <f t="shared" si="618"/>
        <v>45703</v>
      </c>
      <c r="F13183" s="51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13630</v>
      </c>
      <c r="D13184" t="s">
        <v>13631</v>
      </c>
      <c r="E13184" s="32">
        <f t="shared" si="618"/>
        <v>45703</v>
      </c>
      <c r="F13184" s="51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13631</v>
      </c>
      <c r="D13185" t="s">
        <v>13632</v>
      </c>
      <c r="E13185" s="32">
        <f t="shared" si="618"/>
        <v>45703</v>
      </c>
      <c r="F13185" s="51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13632</v>
      </c>
      <c r="D13186" t="s">
        <v>13633</v>
      </c>
      <c r="E13186" s="32">
        <f t="shared" si="618"/>
        <v>45703</v>
      </c>
      <c r="F13186" s="51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13633</v>
      </c>
      <c r="D13187" t="s">
        <v>13634</v>
      </c>
      <c r="E13187" s="32">
        <f t="shared" si="618"/>
        <v>45703</v>
      </c>
      <c r="F13187" s="51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13634</v>
      </c>
      <c r="D13188" t="s">
        <v>13635</v>
      </c>
      <c r="E13188" s="32">
        <f t="shared" si="618"/>
        <v>45703</v>
      </c>
      <c r="F13188" s="51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13635</v>
      </c>
      <c r="D13189" t="s">
        <v>13636</v>
      </c>
      <c r="E13189" s="32">
        <f t="shared" si="618"/>
        <v>45703</v>
      </c>
      <c r="F13189" s="51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13636</v>
      </c>
      <c r="D13190" t="s">
        <v>13637</v>
      </c>
      <c r="E13190" s="32">
        <f t="shared" si="618"/>
        <v>45703</v>
      </c>
      <c r="F13190" s="51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13637</v>
      </c>
      <c r="D13191" t="s">
        <v>13638</v>
      </c>
      <c r="E13191" s="32">
        <f t="shared" si="618"/>
        <v>45703</v>
      </c>
      <c r="F13191" s="51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13638</v>
      </c>
      <c r="D13192" t="s">
        <v>13639</v>
      </c>
      <c r="E13192" s="32">
        <f t="shared" si="618"/>
        <v>45703</v>
      </c>
      <c r="F13192" s="51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13639</v>
      </c>
      <c r="D13193" t="s">
        <v>13640</v>
      </c>
      <c r="E13193" s="32">
        <f t="shared" si="618"/>
        <v>45703</v>
      </c>
      <c r="F13193" s="51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13640</v>
      </c>
      <c r="D13194" t="s">
        <v>13641</v>
      </c>
      <c r="E13194" s="32">
        <f t="shared" si="618"/>
        <v>45703</v>
      </c>
      <c r="F13194" s="51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13641</v>
      </c>
      <c r="D13195" t="s">
        <v>13642</v>
      </c>
      <c r="E13195" s="32">
        <f t="shared" si="618"/>
        <v>45703</v>
      </c>
      <c r="F13195" s="51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13642</v>
      </c>
      <c r="D13196" t="s">
        <v>13643</v>
      </c>
      <c r="E13196" s="32">
        <f t="shared" si="618"/>
        <v>45703</v>
      </c>
      <c r="F13196" s="51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13643</v>
      </c>
      <c r="D13197" t="s">
        <v>13644</v>
      </c>
      <c r="E13197" s="32">
        <f t="shared" si="618"/>
        <v>45703</v>
      </c>
      <c r="F13197" s="51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13644</v>
      </c>
      <c r="D13198" t="s">
        <v>13645</v>
      </c>
      <c r="E13198" s="32">
        <f t="shared" si="618"/>
        <v>45703</v>
      </c>
      <c r="F13198" s="51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13645</v>
      </c>
      <c r="D13199" t="s">
        <v>13646</v>
      </c>
      <c r="E13199" s="32">
        <f t="shared" si="618"/>
        <v>45703</v>
      </c>
      <c r="F13199" s="51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13646</v>
      </c>
      <c r="D13200" t="s">
        <v>13647</v>
      </c>
      <c r="E13200" s="32">
        <f t="shared" si="618"/>
        <v>45703</v>
      </c>
      <c r="F13200" s="51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13647</v>
      </c>
      <c r="D13201" t="s">
        <v>13648</v>
      </c>
      <c r="E13201" s="32">
        <f t="shared" si="618"/>
        <v>45703</v>
      </c>
      <c r="F13201" s="51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13648</v>
      </c>
      <c r="D13202" t="s">
        <v>13649</v>
      </c>
      <c r="E13202" s="32">
        <f t="shared" si="618"/>
        <v>45703</v>
      </c>
      <c r="F13202" s="51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13649</v>
      </c>
      <c r="D13203" t="s">
        <v>13650</v>
      </c>
      <c r="E13203" s="32">
        <f t="shared" si="618"/>
        <v>45703</v>
      </c>
      <c r="F13203" s="51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13650</v>
      </c>
      <c r="D13204" t="s">
        <v>13651</v>
      </c>
      <c r="E13204" s="32">
        <f t="shared" si="618"/>
        <v>45703</v>
      </c>
      <c r="F13204" s="51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13651</v>
      </c>
      <c r="D13205" t="s">
        <v>13652</v>
      </c>
      <c r="E13205" s="32">
        <f t="shared" si="618"/>
        <v>45703</v>
      </c>
      <c r="F13205" s="51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13652</v>
      </c>
      <c r="D13206" t="s">
        <v>13653</v>
      </c>
      <c r="E13206" s="32">
        <f t="shared" si="618"/>
        <v>45703</v>
      </c>
      <c r="F13206" s="51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13653</v>
      </c>
      <c r="D13207" t="s">
        <v>13654</v>
      </c>
      <c r="E13207" s="32">
        <f t="shared" si="618"/>
        <v>45703</v>
      </c>
      <c r="F13207" s="51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13654</v>
      </c>
      <c r="D13208" t="s">
        <v>13655</v>
      </c>
      <c r="E13208" s="32">
        <f t="shared" si="618"/>
        <v>45703</v>
      </c>
      <c r="F13208" s="51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13655</v>
      </c>
      <c r="D13209" t="s">
        <v>13656</v>
      </c>
      <c r="E13209" s="32">
        <f t="shared" si="618"/>
        <v>45703</v>
      </c>
      <c r="F13209" s="51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13656</v>
      </c>
      <c r="D13210" t="s">
        <v>13657</v>
      </c>
      <c r="E13210" s="32">
        <f t="shared" si="618"/>
        <v>45703</v>
      </c>
      <c r="F13210" s="51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2"/>
      <c r="G13211" s="33"/>
    </row>
    <row r="13212" spans="1:7" x14ac:dyDescent="0.45">
      <c r="E13212" s="32"/>
      <c r="F13212" s="52"/>
      <c r="G13212" s="33"/>
    </row>
    <row r="13213" spans="1:7" x14ac:dyDescent="0.45">
      <c r="E13213" s="32"/>
      <c r="F13213" s="52"/>
      <c r="G13213" s="33"/>
    </row>
    <row r="13214" spans="1:7" x14ac:dyDescent="0.45">
      <c r="E13214" s="32"/>
      <c r="F13214" s="52"/>
      <c r="G13214" s="33"/>
    </row>
    <row r="13215" spans="1:7" x14ac:dyDescent="0.45">
      <c r="E13215" s="32"/>
      <c r="F13215" s="52"/>
      <c r="G13215" s="33"/>
    </row>
    <row r="13216" spans="1:7" x14ac:dyDescent="0.45">
      <c r="E13216" s="32"/>
      <c r="F13216" s="52"/>
      <c r="G13216" s="33"/>
    </row>
    <row r="13217" spans="5:7" x14ac:dyDescent="0.45">
      <c r="E13217" s="32"/>
      <c r="F13217" s="52"/>
      <c r="G13217" s="33"/>
    </row>
    <row r="13218" spans="5:7" x14ac:dyDescent="0.45">
      <c r="E13218" s="32"/>
      <c r="F13218" s="52"/>
      <c r="G13218" s="33"/>
    </row>
    <row r="13219" spans="5:7" x14ac:dyDescent="0.45">
      <c r="E13219" s="32"/>
      <c r="F13219" s="52"/>
      <c r="G13219" s="33"/>
    </row>
    <row r="13220" spans="5:7" x14ac:dyDescent="0.45">
      <c r="E13220" s="32"/>
      <c r="F13220" s="52"/>
      <c r="G13220" s="33"/>
    </row>
    <row r="13221" spans="5:7" x14ac:dyDescent="0.45">
      <c r="E13221" s="32"/>
      <c r="F13221" s="52"/>
      <c r="G13221" s="33"/>
    </row>
    <row r="13222" spans="5:7" x14ac:dyDescent="0.45">
      <c r="E13222" s="32"/>
      <c r="F13222" s="52"/>
      <c r="G13222" s="33"/>
    </row>
    <row r="13223" spans="5:7" x14ac:dyDescent="0.45">
      <c r="E13223" s="32"/>
      <c r="F13223" s="52"/>
      <c r="G13223" s="33"/>
    </row>
    <row r="13224" spans="5:7" x14ac:dyDescent="0.45">
      <c r="E13224" s="32"/>
      <c r="F13224" s="52"/>
      <c r="G13224" s="33"/>
    </row>
    <row r="13225" spans="5:7" x14ac:dyDescent="0.45">
      <c r="E13225" s="32"/>
      <c r="F13225" s="52"/>
      <c r="G13225" s="33"/>
    </row>
    <row r="13226" spans="5:7" x14ac:dyDescent="0.45">
      <c r="E13226" s="32"/>
      <c r="F13226" s="52"/>
      <c r="G13226" s="33"/>
    </row>
    <row r="13227" spans="5:7" x14ac:dyDescent="0.45">
      <c r="E13227" s="32"/>
      <c r="F13227" s="52"/>
      <c r="G13227" s="33"/>
    </row>
    <row r="13228" spans="5:7" x14ac:dyDescent="0.45">
      <c r="E13228" s="32"/>
      <c r="F13228" s="52"/>
      <c r="G13228" s="33"/>
    </row>
    <row r="13229" spans="5:7" x14ac:dyDescent="0.45">
      <c r="E13229" s="32"/>
      <c r="F13229" s="52"/>
      <c r="G13229" s="33"/>
    </row>
    <row r="13230" spans="5:7" x14ac:dyDescent="0.45">
      <c r="E13230" s="32"/>
      <c r="F13230" s="52"/>
      <c r="G13230" s="33"/>
    </row>
    <row r="13231" spans="5:7" x14ac:dyDescent="0.45">
      <c r="E13231" s="32"/>
      <c r="F13231" s="52"/>
      <c r="G13231" s="33"/>
    </row>
    <row r="13232" spans="5:7" x14ac:dyDescent="0.45">
      <c r="E13232" s="32"/>
      <c r="F13232" s="52"/>
      <c r="G13232" s="33"/>
    </row>
    <row r="13233" spans="5:7" x14ac:dyDescent="0.45">
      <c r="E13233" s="32"/>
      <c r="F13233" s="52"/>
      <c r="G13233" s="33"/>
    </row>
    <row r="13234" spans="5:7" x14ac:dyDescent="0.45">
      <c r="E13234" s="32"/>
      <c r="F13234" s="52"/>
      <c r="G13234" s="33"/>
    </row>
    <row r="13235" spans="5:7" x14ac:dyDescent="0.45">
      <c r="E13235" s="32"/>
      <c r="F13235" s="52"/>
      <c r="G13235" s="33"/>
    </row>
    <row r="13236" spans="5:7" x14ac:dyDescent="0.45">
      <c r="E13236" s="32"/>
      <c r="F13236" s="52"/>
      <c r="G13236" s="33"/>
    </row>
    <row r="13237" spans="5:7" x14ac:dyDescent="0.45">
      <c r="E13237" s="32"/>
      <c r="F13237" s="52"/>
      <c r="G13237" s="33"/>
    </row>
    <row r="13238" spans="5:7" x14ac:dyDescent="0.45">
      <c r="E13238" s="32"/>
      <c r="F13238" s="52"/>
      <c r="G13238" s="33"/>
    </row>
    <row r="13239" spans="5:7" x14ac:dyDescent="0.45">
      <c r="E13239" s="32"/>
      <c r="F13239" s="52"/>
      <c r="G13239" s="33"/>
    </row>
    <row r="13240" spans="5:7" x14ac:dyDescent="0.45">
      <c r="E13240" s="32"/>
      <c r="F13240" s="52"/>
      <c r="G13240" s="33"/>
    </row>
    <row r="13241" spans="5:7" x14ac:dyDescent="0.45">
      <c r="E13241" s="32"/>
      <c r="F13241" s="52"/>
      <c r="G13241" s="33"/>
    </row>
    <row r="13242" spans="5:7" x14ac:dyDescent="0.45">
      <c r="E13242" s="32"/>
      <c r="F13242" s="52"/>
      <c r="G13242" s="33"/>
    </row>
    <row r="13243" spans="5:7" x14ac:dyDescent="0.45">
      <c r="E13243" s="32"/>
      <c r="F13243" s="52"/>
      <c r="G13243" s="33"/>
    </row>
    <row r="13244" spans="5:7" x14ac:dyDescent="0.45">
      <c r="E13244" s="32"/>
      <c r="F13244" s="52"/>
      <c r="G13244" s="33"/>
    </row>
    <row r="13245" spans="5:7" x14ac:dyDescent="0.45">
      <c r="E13245" s="32"/>
      <c r="F13245" s="52"/>
      <c r="G13245" s="33"/>
    </row>
    <row r="13246" spans="5:7" x14ac:dyDescent="0.45">
      <c r="E13246" s="32"/>
      <c r="F13246" s="52"/>
      <c r="G13246" s="33"/>
    </row>
    <row r="13247" spans="5:7" x14ac:dyDescent="0.45">
      <c r="E13247" s="32"/>
      <c r="F13247" s="52"/>
      <c r="G13247" s="33"/>
    </row>
    <row r="13248" spans="5:7" x14ac:dyDescent="0.45">
      <c r="E13248" s="32"/>
      <c r="F13248" s="52"/>
      <c r="G13248" s="33"/>
    </row>
    <row r="13249" spans="5:7" x14ac:dyDescent="0.45">
      <c r="E13249" s="32"/>
      <c r="F13249" s="52"/>
      <c r="G13249" s="33"/>
    </row>
    <row r="13250" spans="5:7" x14ac:dyDescent="0.45">
      <c r="E13250" s="32"/>
      <c r="F13250" s="52"/>
      <c r="G13250" s="33"/>
    </row>
    <row r="13251" spans="5:7" x14ac:dyDescent="0.45">
      <c r="E13251" s="32"/>
      <c r="F13251" s="52"/>
      <c r="G13251" s="33"/>
    </row>
    <row r="13252" spans="5:7" x14ac:dyDescent="0.45">
      <c r="E13252" s="32"/>
      <c r="F13252" s="52"/>
      <c r="G13252" s="33"/>
    </row>
    <row r="13253" spans="5:7" x14ac:dyDescent="0.45">
      <c r="E13253" s="32"/>
      <c r="F13253" s="52"/>
      <c r="G13253" s="33"/>
    </row>
    <row r="13254" spans="5:7" x14ac:dyDescent="0.45">
      <c r="E13254" s="32"/>
      <c r="F13254" s="52"/>
      <c r="G13254" s="33"/>
    </row>
    <row r="13255" spans="5:7" x14ac:dyDescent="0.45">
      <c r="E13255" s="32"/>
      <c r="F13255" s="52"/>
      <c r="G13255" s="33"/>
    </row>
    <row r="13256" spans="5:7" x14ac:dyDescent="0.45">
      <c r="E13256" s="32"/>
      <c r="F13256" s="52"/>
      <c r="G13256" s="33"/>
    </row>
    <row r="13257" spans="5:7" x14ac:dyDescent="0.45">
      <c r="E13257" s="32"/>
      <c r="F13257" s="52"/>
      <c r="G13257" s="33"/>
    </row>
    <row r="13258" spans="5:7" x14ac:dyDescent="0.45">
      <c r="E13258" s="32"/>
      <c r="F13258" s="52"/>
      <c r="G13258" s="33"/>
    </row>
    <row r="13259" spans="5:7" x14ac:dyDescent="0.45">
      <c r="E13259" s="32"/>
      <c r="F13259" s="52"/>
      <c r="G13259" s="33"/>
    </row>
    <row r="13260" spans="5:7" x14ac:dyDescent="0.45">
      <c r="E13260" s="32"/>
      <c r="F13260" s="52"/>
      <c r="G13260" s="33"/>
    </row>
    <row r="13261" spans="5:7" x14ac:dyDescent="0.45">
      <c r="E13261" s="32"/>
      <c r="F13261" s="52"/>
      <c r="G13261" s="33"/>
    </row>
    <row r="13262" spans="5:7" x14ac:dyDescent="0.45">
      <c r="E13262" s="32"/>
      <c r="F13262" s="52"/>
      <c r="G13262" s="33"/>
    </row>
    <row r="13263" spans="5:7" x14ac:dyDescent="0.45">
      <c r="E13263" s="32"/>
      <c r="F13263" s="52"/>
      <c r="G13263" s="33"/>
    </row>
    <row r="13264" spans="5:7" x14ac:dyDescent="0.45">
      <c r="E13264" s="32"/>
      <c r="F13264" s="52"/>
      <c r="G13264" s="33"/>
    </row>
    <row r="13265" spans="5:7" x14ac:dyDescent="0.45">
      <c r="E13265" s="32"/>
      <c r="F13265" s="52"/>
      <c r="G13265" s="33"/>
    </row>
    <row r="13266" spans="5:7" x14ac:dyDescent="0.45">
      <c r="E13266" s="32"/>
      <c r="F13266" s="52"/>
      <c r="G13266" s="33"/>
    </row>
    <row r="13267" spans="5:7" x14ac:dyDescent="0.45">
      <c r="E13267" s="32"/>
      <c r="F13267" s="52"/>
      <c r="G13267" s="33"/>
    </row>
    <row r="13268" spans="5:7" x14ac:dyDescent="0.45">
      <c r="E13268" s="32"/>
      <c r="F13268" s="52"/>
      <c r="G13268" s="33"/>
    </row>
    <row r="13269" spans="5:7" x14ac:dyDescent="0.45">
      <c r="E13269" s="32"/>
      <c r="F13269" s="52"/>
      <c r="G13269" s="33"/>
    </row>
    <row r="13270" spans="5:7" x14ac:dyDescent="0.45">
      <c r="E13270" s="32"/>
      <c r="F13270" s="52"/>
      <c r="G13270" s="33"/>
    </row>
    <row r="13271" spans="5:7" x14ac:dyDescent="0.45">
      <c r="E13271" s="32"/>
      <c r="F13271" s="52"/>
      <c r="G13271" s="33"/>
    </row>
    <row r="13272" spans="5:7" x14ac:dyDescent="0.45">
      <c r="E13272" s="32"/>
      <c r="F13272" s="52"/>
      <c r="G13272" s="33"/>
    </row>
    <row r="13273" spans="5:7" x14ac:dyDescent="0.45">
      <c r="E13273" s="32"/>
      <c r="F13273" s="52"/>
      <c r="G13273" s="33"/>
    </row>
    <row r="13274" spans="5:7" x14ac:dyDescent="0.45">
      <c r="E13274" s="32"/>
      <c r="F13274" s="52"/>
      <c r="G13274" s="33"/>
    </row>
    <row r="13275" spans="5:7" x14ac:dyDescent="0.45">
      <c r="E13275" s="32"/>
      <c r="F13275" s="52"/>
      <c r="G13275" s="33"/>
    </row>
    <row r="13276" spans="5:7" x14ac:dyDescent="0.45">
      <c r="E13276" s="32"/>
      <c r="F13276" s="52"/>
      <c r="G13276" s="33"/>
    </row>
    <row r="13277" spans="5:7" x14ac:dyDescent="0.45">
      <c r="E13277" s="32"/>
      <c r="F13277" s="52"/>
      <c r="G13277" s="33"/>
    </row>
    <row r="13278" spans="5:7" x14ac:dyDescent="0.45">
      <c r="E13278" s="32"/>
      <c r="F13278" s="52"/>
      <c r="G13278" s="33"/>
    </row>
    <row r="13279" spans="5:7" x14ac:dyDescent="0.45">
      <c r="E13279" s="32"/>
      <c r="F13279" s="52"/>
      <c r="G13279" s="33"/>
    </row>
    <row r="13280" spans="5:7" x14ac:dyDescent="0.45">
      <c r="E13280" s="32"/>
      <c r="F13280" s="52"/>
      <c r="G13280" s="33"/>
    </row>
    <row r="13281" spans="5:7" x14ac:dyDescent="0.45">
      <c r="E13281" s="32"/>
      <c r="F13281" s="52"/>
      <c r="G13281" s="33"/>
    </row>
    <row r="13282" spans="5:7" x14ac:dyDescent="0.45">
      <c r="E13282" s="32"/>
      <c r="F13282" s="52"/>
      <c r="G13282" s="33"/>
    </row>
    <row r="13283" spans="5:7" x14ac:dyDescent="0.45">
      <c r="E13283" s="32"/>
      <c r="F13283" s="52"/>
      <c r="G13283" s="33"/>
    </row>
    <row r="13284" spans="5:7" x14ac:dyDescent="0.45">
      <c r="E13284" s="32"/>
      <c r="F13284" s="52"/>
      <c r="G13284" s="33"/>
    </row>
    <row r="13285" spans="5:7" x14ac:dyDescent="0.45">
      <c r="E13285" s="32"/>
      <c r="F13285" s="52"/>
      <c r="G13285" s="33"/>
    </row>
    <row r="13286" spans="5:7" x14ac:dyDescent="0.45">
      <c r="E13286" s="32"/>
      <c r="F13286" s="52"/>
      <c r="G13286" s="33"/>
    </row>
    <row r="13287" spans="5:7" x14ac:dyDescent="0.45">
      <c r="E13287" s="32"/>
      <c r="F13287" s="52"/>
      <c r="G13287" s="33"/>
    </row>
    <row r="13288" spans="5:7" x14ac:dyDescent="0.45">
      <c r="E13288" s="32"/>
      <c r="F13288" s="52"/>
      <c r="G13288" s="33"/>
    </row>
    <row r="13289" spans="5:7" x14ac:dyDescent="0.45">
      <c r="E13289" s="32"/>
      <c r="F13289" s="52"/>
      <c r="G13289" s="33"/>
    </row>
    <row r="13290" spans="5:7" x14ac:dyDescent="0.45">
      <c r="E13290" s="32"/>
      <c r="F13290" s="52"/>
      <c r="G13290" s="33"/>
    </row>
    <row r="13291" spans="5:7" x14ac:dyDescent="0.45">
      <c r="E13291" s="32"/>
      <c r="F13291" s="52"/>
      <c r="G13291" s="33"/>
    </row>
    <row r="13292" spans="5:7" x14ac:dyDescent="0.45">
      <c r="E13292" s="32"/>
      <c r="F13292" s="52"/>
      <c r="G13292" s="33"/>
    </row>
    <row r="13293" spans="5:7" x14ac:dyDescent="0.45">
      <c r="E13293" s="32"/>
      <c r="F13293" s="52"/>
      <c r="G13293" s="33"/>
    </row>
    <row r="13294" spans="5:7" x14ac:dyDescent="0.45">
      <c r="E13294" s="32"/>
      <c r="F13294" s="52"/>
      <c r="G13294" s="33"/>
    </row>
    <row r="13295" spans="5:7" x14ac:dyDescent="0.45">
      <c r="E13295" s="32"/>
      <c r="F13295" s="52"/>
      <c r="G13295" s="33"/>
    </row>
    <row r="13296" spans="5:7" x14ac:dyDescent="0.45">
      <c r="E13296" s="32"/>
      <c r="F13296" s="52"/>
      <c r="G13296" s="33"/>
    </row>
    <row r="13297" spans="5:7" x14ac:dyDescent="0.45">
      <c r="E13297" s="32"/>
      <c r="F13297" s="52"/>
      <c r="G13297" s="33"/>
    </row>
    <row r="13298" spans="5:7" x14ac:dyDescent="0.45">
      <c r="E13298" s="32"/>
      <c r="F13298" s="52"/>
      <c r="G13298" s="33"/>
    </row>
    <row r="13299" spans="5:7" x14ac:dyDescent="0.45">
      <c r="E13299" s="32"/>
      <c r="F13299" s="52"/>
      <c r="G13299" s="33"/>
    </row>
    <row r="13300" spans="5:7" x14ac:dyDescent="0.45">
      <c r="E13300" s="32"/>
      <c r="F13300" s="52"/>
      <c r="G13300" s="33"/>
    </row>
    <row r="13301" spans="5:7" x14ac:dyDescent="0.45">
      <c r="E13301" s="32"/>
      <c r="F13301" s="52"/>
      <c r="G13301" s="33"/>
    </row>
    <row r="13302" spans="5:7" x14ac:dyDescent="0.45">
      <c r="E13302" s="32"/>
      <c r="F13302" s="52"/>
      <c r="G13302" s="33"/>
    </row>
    <row r="13303" spans="5:7" x14ac:dyDescent="0.45">
      <c r="E13303" s="32"/>
      <c r="F13303" s="52"/>
      <c r="G13303" s="33"/>
    </row>
    <row r="13304" spans="5:7" x14ac:dyDescent="0.45">
      <c r="E13304" s="32"/>
      <c r="F13304" s="52"/>
      <c r="G13304" s="33"/>
    </row>
    <row r="13305" spans="5:7" x14ac:dyDescent="0.45">
      <c r="E13305" s="32"/>
      <c r="F13305" s="52"/>
      <c r="G13305" s="33"/>
    </row>
    <row r="13306" spans="5:7" x14ac:dyDescent="0.45">
      <c r="E13306" s="32"/>
      <c r="F13306" s="52"/>
      <c r="G13306" s="33"/>
    </row>
    <row r="13307" spans="5:7" x14ac:dyDescent="0.45">
      <c r="E13307" s="32"/>
      <c r="F13307" s="52"/>
      <c r="G13307" s="33"/>
    </row>
    <row r="13308" spans="5:7" x14ac:dyDescent="0.45">
      <c r="E13308" s="32"/>
      <c r="F13308" s="52"/>
      <c r="G13308" s="33"/>
    </row>
    <row r="13309" spans="5:7" x14ac:dyDescent="0.45">
      <c r="E13309" s="32"/>
      <c r="F13309" s="52"/>
      <c r="G13309" s="33"/>
    </row>
    <row r="13310" spans="5:7" x14ac:dyDescent="0.45">
      <c r="E13310" s="32"/>
      <c r="F13310" s="52"/>
      <c r="G13310" s="33"/>
    </row>
    <row r="13311" spans="5:7" x14ac:dyDescent="0.45">
      <c r="E13311" s="32"/>
      <c r="F13311" s="52"/>
      <c r="G13311" s="33"/>
    </row>
    <row r="13312" spans="5:7" x14ac:dyDescent="0.45">
      <c r="E13312" s="32"/>
      <c r="F13312" s="52"/>
      <c r="G13312" s="33"/>
    </row>
    <row r="13313" spans="5:7" x14ac:dyDescent="0.45">
      <c r="E13313" s="32"/>
      <c r="F13313" s="52"/>
      <c r="G13313" s="33"/>
    </row>
    <row r="13314" spans="5:7" x14ac:dyDescent="0.45">
      <c r="E13314" s="32"/>
      <c r="F13314" s="52"/>
      <c r="G13314" s="33"/>
    </row>
    <row r="13315" spans="5:7" x14ac:dyDescent="0.45">
      <c r="E13315" s="32"/>
      <c r="F13315" s="52"/>
      <c r="G13315" s="33"/>
    </row>
    <row r="13316" spans="5:7" x14ac:dyDescent="0.45">
      <c r="E13316" s="32"/>
      <c r="F13316" s="52"/>
      <c r="G13316" s="33"/>
    </row>
    <row r="13317" spans="5:7" x14ac:dyDescent="0.45">
      <c r="E13317" s="32"/>
      <c r="F13317" s="52"/>
      <c r="G13317" s="33"/>
    </row>
    <row r="13318" spans="5:7" x14ac:dyDescent="0.45">
      <c r="E13318" s="32"/>
      <c r="F13318" s="52"/>
      <c r="G13318" s="33"/>
    </row>
    <row r="13319" spans="5:7" x14ac:dyDescent="0.45">
      <c r="E13319" s="32"/>
      <c r="F13319" s="52"/>
      <c r="G13319" s="33"/>
    </row>
    <row r="13320" spans="5:7" x14ac:dyDescent="0.45">
      <c r="E13320" s="32"/>
      <c r="F13320" s="52"/>
      <c r="G13320" s="33"/>
    </row>
    <row r="13321" spans="5:7" x14ac:dyDescent="0.45">
      <c r="E13321" s="32"/>
      <c r="F13321" s="52"/>
      <c r="G13321" s="33"/>
    </row>
    <row r="13322" spans="5:7" x14ac:dyDescent="0.45">
      <c r="E13322" s="32"/>
      <c r="F13322" s="52"/>
      <c r="G13322" s="33"/>
    </row>
    <row r="13323" spans="5:7" x14ac:dyDescent="0.45">
      <c r="E13323" s="32"/>
      <c r="F13323" s="52"/>
      <c r="G13323" s="33"/>
    </row>
    <row r="13324" spans="5:7" x14ac:dyDescent="0.45">
      <c r="E13324" s="32"/>
      <c r="F13324" s="52"/>
      <c r="G13324" s="33"/>
    </row>
    <row r="13325" spans="5:7" x14ac:dyDescent="0.45">
      <c r="E13325" s="32"/>
      <c r="F13325" s="52"/>
      <c r="G13325" s="33"/>
    </row>
    <row r="13326" spans="5:7" x14ac:dyDescent="0.45">
      <c r="E13326" s="32"/>
      <c r="F13326" s="52"/>
      <c r="G13326" s="33"/>
    </row>
    <row r="13327" spans="5:7" x14ac:dyDescent="0.45">
      <c r="E13327" s="32"/>
      <c r="F13327" s="52"/>
      <c r="G13327" s="33"/>
    </row>
    <row r="13328" spans="5:7" x14ac:dyDescent="0.45">
      <c r="E13328" s="32"/>
      <c r="F13328" s="52"/>
      <c r="G13328" s="33"/>
    </row>
    <row r="13329" spans="5:7" x14ac:dyDescent="0.45">
      <c r="E13329" s="32"/>
      <c r="F13329" s="52"/>
      <c r="G13329" s="33"/>
    </row>
    <row r="13330" spans="5:7" x14ac:dyDescent="0.45">
      <c r="E13330" s="32"/>
      <c r="F13330" s="52"/>
      <c r="G13330" s="33"/>
    </row>
    <row r="13331" spans="5:7" x14ac:dyDescent="0.45">
      <c r="E13331" s="32"/>
      <c r="F13331" s="52"/>
      <c r="G13331" s="33"/>
    </row>
    <row r="13332" spans="5:7" x14ac:dyDescent="0.45">
      <c r="E13332" s="32"/>
      <c r="F13332" s="52"/>
      <c r="G13332" s="33"/>
    </row>
    <row r="13333" spans="5:7" x14ac:dyDescent="0.45">
      <c r="E13333" s="32"/>
      <c r="F13333" s="52"/>
      <c r="G13333" s="33"/>
    </row>
    <row r="13334" spans="5:7" x14ac:dyDescent="0.45">
      <c r="E13334" s="32"/>
      <c r="F13334" s="52"/>
      <c r="G13334" s="33"/>
    </row>
    <row r="13335" spans="5:7" x14ac:dyDescent="0.45">
      <c r="E13335" s="32"/>
      <c r="F13335" s="52"/>
      <c r="G13335" s="33"/>
    </row>
    <row r="13336" spans="5:7" x14ac:dyDescent="0.45">
      <c r="E13336" s="32"/>
      <c r="F13336" s="52"/>
      <c r="G13336" s="33"/>
    </row>
    <row r="13337" spans="5:7" x14ac:dyDescent="0.45">
      <c r="E13337" s="32"/>
      <c r="F13337" s="52"/>
      <c r="G13337" s="33"/>
    </row>
    <row r="13338" spans="5:7" x14ac:dyDescent="0.45">
      <c r="E13338" s="32"/>
      <c r="F13338" s="52"/>
      <c r="G13338" s="33"/>
    </row>
    <row r="13339" spans="5:7" x14ac:dyDescent="0.45">
      <c r="E13339" s="32"/>
      <c r="F13339" s="52"/>
      <c r="G13339" s="33"/>
    </row>
    <row r="13340" spans="5:7" x14ac:dyDescent="0.45">
      <c r="E13340" s="32"/>
      <c r="F13340" s="52"/>
      <c r="G13340" s="33"/>
    </row>
    <row r="13341" spans="5:7" x14ac:dyDescent="0.45">
      <c r="E13341" s="32"/>
      <c r="F13341" s="52"/>
      <c r="G13341" s="33"/>
    </row>
    <row r="13342" spans="5:7" x14ac:dyDescent="0.45">
      <c r="E13342" s="32"/>
      <c r="F13342" s="52"/>
      <c r="G13342" s="33"/>
    </row>
    <row r="13343" spans="5:7" x14ac:dyDescent="0.45">
      <c r="E13343" s="32"/>
      <c r="F13343" s="52"/>
      <c r="G13343" s="33"/>
    </row>
    <row r="13344" spans="5:7" x14ac:dyDescent="0.45">
      <c r="E13344" s="32"/>
      <c r="F13344" s="52"/>
      <c r="G13344" s="33"/>
    </row>
    <row r="13345" spans="5:7" x14ac:dyDescent="0.45">
      <c r="E13345" s="32"/>
      <c r="F13345" s="52"/>
      <c r="G13345" s="33"/>
    </row>
    <row r="13346" spans="5:7" x14ac:dyDescent="0.45">
      <c r="E13346" s="32"/>
      <c r="F13346" s="52"/>
      <c r="G13346" s="33"/>
    </row>
    <row r="13347" spans="5:7" x14ac:dyDescent="0.45">
      <c r="E13347" s="32"/>
      <c r="F13347" s="52"/>
      <c r="G13347" s="33"/>
    </row>
    <row r="13348" spans="5:7" x14ac:dyDescent="0.45">
      <c r="E13348" s="32"/>
      <c r="F13348" s="52"/>
      <c r="G13348" s="33"/>
    </row>
    <row r="13349" spans="5:7" x14ac:dyDescent="0.45">
      <c r="E13349" s="32"/>
      <c r="F13349" s="52"/>
      <c r="G13349" s="33"/>
    </row>
    <row r="13350" spans="5:7" x14ac:dyDescent="0.45">
      <c r="E13350" s="32"/>
      <c r="F13350" s="52"/>
      <c r="G13350" s="33"/>
    </row>
    <row r="13351" spans="5:7" x14ac:dyDescent="0.45">
      <c r="E13351" s="32"/>
      <c r="F13351" s="52"/>
      <c r="G13351" s="33"/>
    </row>
    <row r="13352" spans="5:7" x14ac:dyDescent="0.45">
      <c r="E13352" s="32"/>
      <c r="F13352" s="52"/>
      <c r="G13352" s="33"/>
    </row>
    <row r="13353" spans="5:7" x14ac:dyDescent="0.45">
      <c r="E13353" s="32"/>
      <c r="F13353" s="52"/>
      <c r="G13353" s="33"/>
    </row>
    <row r="13354" spans="5:7" x14ac:dyDescent="0.45">
      <c r="E13354" s="32"/>
      <c r="F13354" s="52"/>
      <c r="G13354" s="33"/>
    </row>
    <row r="13355" spans="5:7" x14ac:dyDescent="0.45">
      <c r="E13355" s="32"/>
      <c r="F13355" s="52"/>
      <c r="G13355" s="33"/>
    </row>
    <row r="13356" spans="5:7" x14ac:dyDescent="0.45">
      <c r="E13356" s="32"/>
      <c r="F13356" s="52"/>
      <c r="G13356" s="33"/>
    </row>
    <row r="13357" spans="5:7" x14ac:dyDescent="0.45">
      <c r="E13357" s="32"/>
      <c r="F13357" s="52"/>
      <c r="G13357" s="33"/>
    </row>
    <row r="13358" spans="5:7" x14ac:dyDescent="0.45">
      <c r="E13358" s="32"/>
      <c r="F13358" s="52"/>
      <c r="G13358" s="33"/>
    </row>
    <row r="13359" spans="5:7" x14ac:dyDescent="0.45">
      <c r="E13359" s="32"/>
      <c r="F13359" s="52"/>
      <c r="G13359" s="33"/>
    </row>
    <row r="13360" spans="5:7" x14ac:dyDescent="0.45">
      <c r="E13360" s="32"/>
      <c r="F13360" s="52"/>
      <c r="G13360" s="33"/>
    </row>
    <row r="13361" spans="5:7" x14ac:dyDescent="0.45">
      <c r="E13361" s="32"/>
      <c r="F13361" s="52"/>
      <c r="G13361" s="33"/>
    </row>
    <row r="13362" spans="5:7" x14ac:dyDescent="0.45">
      <c r="E13362" s="32"/>
      <c r="F13362" s="52"/>
      <c r="G13362" s="33"/>
    </row>
    <row r="13363" spans="5:7" x14ac:dyDescent="0.45">
      <c r="E13363" s="32"/>
      <c r="F13363" s="52"/>
      <c r="G13363" s="33"/>
    </row>
    <row r="13364" spans="5:7" x14ac:dyDescent="0.45">
      <c r="E13364" s="32"/>
      <c r="F13364" s="52"/>
      <c r="G13364" s="33"/>
    </row>
    <row r="13365" spans="5:7" x14ac:dyDescent="0.45">
      <c r="E13365" s="32"/>
      <c r="F13365" s="52"/>
      <c r="G13365" s="33"/>
    </row>
    <row r="13366" spans="5:7" x14ac:dyDescent="0.45">
      <c r="E13366" s="32"/>
      <c r="F13366" s="52"/>
      <c r="G13366" s="33"/>
    </row>
    <row r="13367" spans="5:7" x14ac:dyDescent="0.45">
      <c r="E13367" s="32"/>
      <c r="F13367" s="52"/>
      <c r="G13367" s="33"/>
    </row>
    <row r="13368" spans="5:7" x14ac:dyDescent="0.45">
      <c r="E13368" s="32"/>
      <c r="F13368" s="52"/>
      <c r="G13368" s="33"/>
    </row>
    <row r="13369" spans="5:7" x14ac:dyDescent="0.45">
      <c r="E13369" s="32"/>
      <c r="F13369" s="52"/>
      <c r="G13369" s="33"/>
    </row>
    <row r="13370" spans="5:7" x14ac:dyDescent="0.45">
      <c r="E13370" s="32"/>
      <c r="F13370" s="52"/>
      <c r="G13370" s="33"/>
    </row>
    <row r="13371" spans="5:7" x14ac:dyDescent="0.45">
      <c r="E13371" s="32"/>
      <c r="F13371" s="52"/>
      <c r="G13371" s="33"/>
    </row>
    <row r="13372" spans="5:7" x14ac:dyDescent="0.45">
      <c r="E13372" s="32"/>
      <c r="F13372" s="52"/>
      <c r="G13372" s="33"/>
    </row>
    <row r="13373" spans="5:7" x14ac:dyDescent="0.45">
      <c r="E13373" s="32"/>
      <c r="F13373" s="52"/>
      <c r="G13373" s="33"/>
    </row>
    <row r="13374" spans="5:7" x14ac:dyDescent="0.45">
      <c r="E13374" s="32"/>
      <c r="F13374" s="52"/>
      <c r="G13374" s="33"/>
    </row>
    <row r="13375" spans="5:7" x14ac:dyDescent="0.45">
      <c r="E13375" s="32"/>
      <c r="F13375" s="52"/>
      <c r="G13375" s="33"/>
    </row>
    <row r="13376" spans="5:7" x14ac:dyDescent="0.45">
      <c r="E13376" s="32"/>
      <c r="F13376" s="52"/>
      <c r="G13376" s="33"/>
    </row>
    <row r="13377" spans="5:7" x14ac:dyDescent="0.45">
      <c r="E13377" s="32"/>
      <c r="F13377" s="52"/>
      <c r="G13377" s="33"/>
    </row>
    <row r="13378" spans="5:7" x14ac:dyDescent="0.45">
      <c r="E13378" s="32"/>
      <c r="F13378" s="52"/>
      <c r="G13378" s="33"/>
    </row>
    <row r="13379" spans="5:7" x14ac:dyDescent="0.45">
      <c r="E13379" s="32"/>
      <c r="F13379" s="52"/>
      <c r="G13379" s="33"/>
    </row>
    <row r="13380" spans="5:7" x14ac:dyDescent="0.45">
      <c r="E13380" s="32"/>
      <c r="F13380" s="52"/>
      <c r="G13380" s="33"/>
    </row>
    <row r="13381" spans="5:7" x14ac:dyDescent="0.45">
      <c r="E13381" s="32"/>
      <c r="F13381" s="52"/>
      <c r="G13381" s="33"/>
    </row>
    <row r="13382" spans="5:7" x14ac:dyDescent="0.45">
      <c r="E13382" s="32"/>
      <c r="F13382" s="52"/>
      <c r="G13382" s="33"/>
    </row>
    <row r="13383" spans="5:7" x14ac:dyDescent="0.45">
      <c r="E13383" s="32"/>
      <c r="F13383" s="52"/>
      <c r="G13383" s="33"/>
    </row>
    <row r="13384" spans="5:7" x14ac:dyDescent="0.45">
      <c r="E13384" s="32"/>
      <c r="F13384" s="52"/>
      <c r="G13384" s="33"/>
    </row>
    <row r="13385" spans="5:7" x14ac:dyDescent="0.45">
      <c r="E13385" s="32"/>
      <c r="F13385" s="52"/>
      <c r="G13385" s="33"/>
    </row>
    <row r="13386" spans="5:7" x14ac:dyDescent="0.45">
      <c r="E13386" s="32"/>
      <c r="F13386" s="52"/>
      <c r="G13386" s="33"/>
    </row>
    <row r="13387" spans="5:7" x14ac:dyDescent="0.45">
      <c r="E13387" s="32"/>
      <c r="F13387" s="52"/>
      <c r="G13387" s="33"/>
    </row>
    <row r="13388" spans="5:7" x14ac:dyDescent="0.45">
      <c r="E13388" s="32"/>
      <c r="F13388" s="52"/>
      <c r="G13388" s="33"/>
    </row>
    <row r="13389" spans="5:7" x14ac:dyDescent="0.45">
      <c r="E13389" s="32"/>
      <c r="F13389" s="52"/>
      <c r="G13389" s="33"/>
    </row>
    <row r="13390" spans="5:7" x14ac:dyDescent="0.45">
      <c r="E13390" s="32"/>
      <c r="F13390" s="52"/>
      <c r="G13390" s="33"/>
    </row>
    <row r="13391" spans="5:7" x14ac:dyDescent="0.45">
      <c r="E13391" s="32"/>
      <c r="F13391" s="52"/>
      <c r="G13391" s="33"/>
    </row>
    <row r="13392" spans="5:7" x14ac:dyDescent="0.45">
      <c r="E13392" s="32"/>
      <c r="F13392" s="52"/>
      <c r="G13392" s="33"/>
    </row>
    <row r="13393" spans="5:7" x14ac:dyDescent="0.45">
      <c r="E13393" s="32"/>
      <c r="F13393" s="52"/>
      <c r="G13393" s="33"/>
    </row>
    <row r="13394" spans="5:7" x14ac:dyDescent="0.45">
      <c r="E13394" s="32"/>
      <c r="F13394" s="52"/>
      <c r="G13394" s="33"/>
    </row>
    <row r="13395" spans="5:7" x14ac:dyDescent="0.45">
      <c r="E13395" s="32"/>
      <c r="F13395" s="52"/>
      <c r="G13395" s="33"/>
    </row>
    <row r="13396" spans="5:7" x14ac:dyDescent="0.45">
      <c r="E13396" s="32"/>
      <c r="F13396" s="52"/>
      <c r="G13396" s="33"/>
    </row>
    <row r="13397" spans="5:7" x14ac:dyDescent="0.45">
      <c r="E13397" s="32"/>
      <c r="F13397" s="52"/>
      <c r="G13397" s="33"/>
    </row>
    <row r="13398" spans="5:7" x14ac:dyDescent="0.45">
      <c r="E13398" s="32"/>
      <c r="F13398" s="52"/>
      <c r="G13398" s="33"/>
    </row>
    <row r="13399" spans="5:7" x14ac:dyDescent="0.45">
      <c r="E13399" s="32"/>
      <c r="F13399" s="52"/>
      <c r="G13399" s="33"/>
    </row>
    <row r="13400" spans="5:7" x14ac:dyDescent="0.45">
      <c r="E13400" s="32"/>
      <c r="F13400" s="52"/>
      <c r="G13400" s="33"/>
    </row>
    <row r="13401" spans="5:7" x14ac:dyDescent="0.45">
      <c r="E13401" s="32"/>
      <c r="F13401" s="52"/>
      <c r="G13401" s="33"/>
    </row>
    <row r="13402" spans="5:7" x14ac:dyDescent="0.45">
      <c r="E13402" s="32"/>
      <c r="F13402" s="52"/>
      <c r="G13402" s="33"/>
    </row>
    <row r="13403" spans="5:7" x14ac:dyDescent="0.45">
      <c r="E13403" s="32"/>
      <c r="F13403" s="52"/>
      <c r="G13403" s="33"/>
    </row>
    <row r="13404" spans="5:7" x14ac:dyDescent="0.45">
      <c r="E13404" s="32"/>
      <c r="F13404" s="52"/>
      <c r="G13404" s="33"/>
    </row>
    <row r="13405" spans="5:7" x14ac:dyDescent="0.45">
      <c r="E13405" s="32"/>
      <c r="F13405" s="52"/>
      <c r="G13405" s="33"/>
    </row>
    <row r="13406" spans="5:7" x14ac:dyDescent="0.45">
      <c r="E13406" s="32"/>
      <c r="F13406" s="52"/>
      <c r="G13406" s="33"/>
    </row>
    <row r="13407" spans="5:7" x14ac:dyDescent="0.45">
      <c r="E13407" s="32"/>
      <c r="F13407" s="52"/>
      <c r="G13407" s="33"/>
    </row>
    <row r="13408" spans="5:7" x14ac:dyDescent="0.45">
      <c r="E13408" s="32"/>
      <c r="F13408" s="52"/>
      <c r="G13408" s="33"/>
    </row>
    <row r="13409" spans="5:7" x14ac:dyDescent="0.45">
      <c r="E13409" s="32"/>
      <c r="F13409" s="52"/>
      <c r="G13409" s="33"/>
    </row>
    <row r="13410" spans="5:7" x14ac:dyDescent="0.45">
      <c r="E13410" s="32"/>
      <c r="F13410" s="52"/>
      <c r="G13410" s="33"/>
    </row>
    <row r="13411" spans="5:7" x14ac:dyDescent="0.45">
      <c r="E13411" s="32"/>
      <c r="F13411" s="52"/>
      <c r="G13411" s="33"/>
    </row>
    <row r="13412" spans="5:7" x14ac:dyDescent="0.45">
      <c r="E13412" s="32"/>
      <c r="F13412" s="52"/>
      <c r="G13412" s="33"/>
    </row>
    <row r="13413" spans="5:7" x14ac:dyDescent="0.45">
      <c r="E13413" s="32"/>
      <c r="F13413" s="52"/>
      <c r="G13413" s="33"/>
    </row>
    <row r="13414" spans="5:7" x14ac:dyDescent="0.45">
      <c r="E13414" s="32"/>
      <c r="F13414" s="52"/>
      <c r="G13414" s="33"/>
    </row>
    <row r="13415" spans="5:7" x14ac:dyDescent="0.45">
      <c r="E13415" s="32"/>
      <c r="F13415" s="52"/>
      <c r="G13415" s="33"/>
    </row>
    <row r="13416" spans="5:7" x14ac:dyDescent="0.45">
      <c r="E13416" s="32"/>
      <c r="F13416" s="52"/>
      <c r="G13416" s="33"/>
    </row>
    <row r="13417" spans="5:7" x14ac:dyDescent="0.45">
      <c r="E13417" s="32"/>
      <c r="F13417" s="52"/>
      <c r="G13417" s="33"/>
    </row>
    <row r="13418" spans="5:7" x14ac:dyDescent="0.45">
      <c r="E13418" s="32"/>
      <c r="F13418" s="52"/>
      <c r="G13418" s="33"/>
    </row>
    <row r="13419" spans="5:7" x14ac:dyDescent="0.45">
      <c r="E13419" s="32"/>
      <c r="F13419" s="52"/>
      <c r="G13419" s="33"/>
    </row>
    <row r="13420" spans="5:7" x14ac:dyDescent="0.45">
      <c r="E13420" s="32"/>
      <c r="F13420" s="52"/>
      <c r="G13420" s="33"/>
    </row>
    <row r="13421" spans="5:7" x14ac:dyDescent="0.45">
      <c r="E13421" s="32"/>
      <c r="F13421" s="52"/>
      <c r="G13421" s="33"/>
    </row>
    <row r="13422" spans="5:7" x14ac:dyDescent="0.45">
      <c r="E13422" s="32"/>
      <c r="F13422" s="52"/>
      <c r="G13422" s="33"/>
    </row>
    <row r="13423" spans="5:7" x14ac:dyDescent="0.45">
      <c r="E13423" s="32"/>
      <c r="F13423" s="52"/>
      <c r="G13423" s="33"/>
    </row>
    <row r="13424" spans="5:7" x14ac:dyDescent="0.45">
      <c r="E13424" s="32"/>
      <c r="F13424" s="52"/>
      <c r="G13424" s="33"/>
    </row>
    <row r="13425" spans="5:7" x14ac:dyDescent="0.45">
      <c r="E13425" s="32"/>
      <c r="F13425" s="52"/>
      <c r="G13425" s="33"/>
    </row>
    <row r="13426" spans="5:7" x14ac:dyDescent="0.45">
      <c r="E13426" s="32"/>
      <c r="F13426" s="52"/>
      <c r="G13426" s="33"/>
    </row>
    <row r="13427" spans="5:7" x14ac:dyDescent="0.45">
      <c r="E13427" s="32"/>
      <c r="F13427" s="52"/>
      <c r="G13427" s="33"/>
    </row>
    <row r="13428" spans="5:7" x14ac:dyDescent="0.45">
      <c r="E13428" s="32"/>
      <c r="F13428" s="52"/>
      <c r="G13428" s="33"/>
    </row>
    <row r="13429" spans="5:7" x14ac:dyDescent="0.45">
      <c r="E13429" s="32"/>
      <c r="F13429" s="52"/>
      <c r="G13429" s="33"/>
    </row>
    <row r="13430" spans="5:7" x14ac:dyDescent="0.45">
      <c r="E13430" s="32"/>
      <c r="F13430" s="52"/>
      <c r="G13430" s="33"/>
    </row>
    <row r="13431" spans="5:7" x14ac:dyDescent="0.45">
      <c r="E13431" s="32"/>
      <c r="F13431" s="52"/>
      <c r="G13431" s="33"/>
    </row>
    <row r="13432" spans="5:7" x14ac:dyDescent="0.45">
      <c r="E13432" s="32"/>
      <c r="F13432" s="52"/>
      <c r="G13432" s="33"/>
    </row>
    <row r="13433" spans="5:7" x14ac:dyDescent="0.45">
      <c r="E13433" s="32"/>
      <c r="F13433" s="52"/>
      <c r="G13433" s="33"/>
    </row>
    <row r="13434" spans="5:7" x14ac:dyDescent="0.45">
      <c r="E13434" s="32"/>
      <c r="F13434" s="52"/>
      <c r="G13434" s="33"/>
    </row>
    <row r="13435" spans="5:7" x14ac:dyDescent="0.45">
      <c r="E13435" s="32"/>
      <c r="F13435" s="52"/>
      <c r="G13435" s="33"/>
    </row>
    <row r="13436" spans="5:7" x14ac:dyDescent="0.45">
      <c r="E13436" s="32"/>
      <c r="F13436" s="52"/>
      <c r="G13436" s="33"/>
    </row>
    <row r="13437" spans="5:7" x14ac:dyDescent="0.45">
      <c r="E13437" s="32"/>
      <c r="F13437" s="52"/>
      <c r="G13437" s="33"/>
    </row>
    <row r="13438" spans="5:7" x14ac:dyDescent="0.45">
      <c r="E13438" s="32"/>
      <c r="F13438" s="52"/>
      <c r="G13438" s="33"/>
    </row>
    <row r="13439" spans="5:7" x14ac:dyDescent="0.45">
      <c r="E13439" s="32"/>
      <c r="F13439" s="52"/>
      <c r="G13439" s="33"/>
    </row>
    <row r="13440" spans="5:7" x14ac:dyDescent="0.45">
      <c r="E13440" s="32"/>
      <c r="F13440" s="52"/>
      <c r="G13440" s="33"/>
    </row>
    <row r="13441" spans="5:7" x14ac:dyDescent="0.45">
      <c r="E13441" s="32"/>
      <c r="F13441" s="52"/>
      <c r="G13441" s="33"/>
    </row>
    <row r="13442" spans="5:7" x14ac:dyDescent="0.45">
      <c r="E13442" s="32"/>
      <c r="F13442" s="52"/>
      <c r="G13442" s="33"/>
    </row>
    <row r="13443" spans="5:7" x14ac:dyDescent="0.45">
      <c r="E13443" s="32"/>
      <c r="F13443" s="52"/>
      <c r="G13443" s="33"/>
    </row>
    <row r="13444" spans="5:7" x14ac:dyDescent="0.45">
      <c r="E13444" s="32"/>
      <c r="F13444" s="52"/>
      <c r="G13444" s="33"/>
    </row>
    <row r="13445" spans="5:7" x14ac:dyDescent="0.45">
      <c r="E13445" s="32"/>
      <c r="F13445" s="52"/>
      <c r="G13445" s="33"/>
    </row>
    <row r="13446" spans="5:7" x14ac:dyDescent="0.45">
      <c r="E13446" s="32"/>
      <c r="F13446" s="52"/>
      <c r="G13446" s="33"/>
    </row>
    <row r="13447" spans="5:7" x14ac:dyDescent="0.45">
      <c r="E13447" s="32"/>
      <c r="F13447" s="52"/>
      <c r="G13447" s="33"/>
    </row>
    <row r="13448" spans="5:7" x14ac:dyDescent="0.45">
      <c r="E13448" s="32"/>
      <c r="F13448" s="52"/>
      <c r="G13448" s="33"/>
    </row>
    <row r="13449" spans="5:7" x14ac:dyDescent="0.45">
      <c r="E13449" s="32"/>
      <c r="F13449" s="52"/>
      <c r="G13449" s="33"/>
    </row>
    <row r="13450" spans="5:7" x14ac:dyDescent="0.45">
      <c r="E13450" s="32"/>
      <c r="F13450" s="52"/>
      <c r="G13450" s="33"/>
    </row>
    <row r="13451" spans="5:7" x14ac:dyDescent="0.45">
      <c r="E13451" s="32"/>
      <c r="F13451" s="52"/>
      <c r="G13451" s="33"/>
    </row>
    <row r="13452" spans="5:7" x14ac:dyDescent="0.45">
      <c r="E13452" s="32"/>
      <c r="F13452" s="52"/>
      <c r="G13452" s="33"/>
    </row>
    <row r="13453" spans="5:7" x14ac:dyDescent="0.45">
      <c r="E13453" s="32"/>
      <c r="F13453" s="52"/>
      <c r="G13453" s="33"/>
    </row>
    <row r="13454" spans="5:7" x14ac:dyDescent="0.45">
      <c r="E13454" s="32"/>
      <c r="F13454" s="52"/>
      <c r="G13454" s="33"/>
    </row>
    <row r="13455" spans="5:7" x14ac:dyDescent="0.45">
      <c r="E13455" s="32"/>
      <c r="F13455" s="52"/>
      <c r="G13455" s="33"/>
    </row>
    <row r="13456" spans="5:7" x14ac:dyDescent="0.45">
      <c r="E13456" s="32"/>
      <c r="F13456" s="52"/>
      <c r="G13456" s="33"/>
    </row>
    <row r="13457" spans="5:7" x14ac:dyDescent="0.45">
      <c r="E13457" s="32"/>
      <c r="F13457" s="52"/>
      <c r="G13457" s="33"/>
    </row>
    <row r="13458" spans="5:7" x14ac:dyDescent="0.45">
      <c r="E13458" s="32"/>
      <c r="F13458" s="52"/>
      <c r="G13458" s="33"/>
    </row>
    <row r="13459" spans="5:7" x14ac:dyDescent="0.45">
      <c r="E13459" s="32"/>
      <c r="F13459" s="52"/>
      <c r="G13459" s="33"/>
    </row>
    <row r="13460" spans="5:7" x14ac:dyDescent="0.45">
      <c r="E13460" s="32"/>
      <c r="F13460" s="52"/>
      <c r="G13460" s="33"/>
    </row>
    <row r="13461" spans="5:7" x14ac:dyDescent="0.45">
      <c r="E13461" s="32"/>
      <c r="F13461" s="52"/>
      <c r="G13461" s="33"/>
    </row>
    <row r="13462" spans="5:7" x14ac:dyDescent="0.45">
      <c r="E13462" s="32"/>
      <c r="F13462" s="52"/>
      <c r="G13462" s="33"/>
    </row>
    <row r="13463" spans="5:7" x14ac:dyDescent="0.45">
      <c r="E13463" s="32"/>
      <c r="F13463" s="52"/>
      <c r="G13463" s="33"/>
    </row>
    <row r="13464" spans="5:7" x14ac:dyDescent="0.45">
      <c r="E13464" s="32"/>
      <c r="F13464" s="52"/>
      <c r="G13464" s="33"/>
    </row>
    <row r="13465" spans="5:7" x14ac:dyDescent="0.45">
      <c r="E13465" s="32"/>
      <c r="F13465" s="52"/>
      <c r="G13465" s="33"/>
    </row>
    <row r="13466" spans="5:7" x14ac:dyDescent="0.45">
      <c r="E13466" s="32"/>
      <c r="F13466" s="52"/>
      <c r="G13466" s="33"/>
    </row>
    <row r="13467" spans="5:7" x14ac:dyDescent="0.45">
      <c r="E13467" s="32"/>
      <c r="F13467" s="52"/>
      <c r="G13467" s="33"/>
    </row>
    <row r="13468" spans="5:7" x14ac:dyDescent="0.45">
      <c r="E13468" s="32"/>
      <c r="F13468" s="52"/>
      <c r="G13468" s="33"/>
    </row>
    <row r="13469" spans="5:7" x14ac:dyDescent="0.45">
      <c r="E13469" s="32"/>
      <c r="F13469" s="52"/>
      <c r="G13469" s="33"/>
    </row>
    <row r="13470" spans="5:7" x14ac:dyDescent="0.45">
      <c r="E13470" s="32"/>
      <c r="F13470" s="52"/>
      <c r="G13470" s="33"/>
    </row>
    <row r="13471" spans="5:7" x14ac:dyDescent="0.45">
      <c r="E13471" s="32"/>
      <c r="F13471" s="52"/>
      <c r="G13471" s="33"/>
    </row>
    <row r="13472" spans="5:7" x14ac:dyDescent="0.45">
      <c r="E13472" s="32"/>
      <c r="F13472" s="52"/>
      <c r="G13472" s="33"/>
    </row>
    <row r="13473" spans="5:7" x14ac:dyDescent="0.45">
      <c r="E13473" s="32"/>
      <c r="F13473" s="52"/>
      <c r="G13473" s="33"/>
    </row>
    <row r="13474" spans="5:7" x14ac:dyDescent="0.45">
      <c r="E13474" s="32"/>
      <c r="F13474" s="52"/>
      <c r="G13474" s="33"/>
    </row>
    <row r="13475" spans="5:7" x14ac:dyDescent="0.45">
      <c r="E13475" s="32"/>
      <c r="F13475" s="52"/>
      <c r="G13475" s="33"/>
    </row>
    <row r="13476" spans="5:7" x14ac:dyDescent="0.45">
      <c r="E13476" s="32"/>
      <c r="F13476" s="52"/>
      <c r="G13476" s="33"/>
    </row>
    <row r="13477" spans="5:7" x14ac:dyDescent="0.45">
      <c r="E13477" s="32"/>
      <c r="F13477" s="52"/>
      <c r="G13477" s="33"/>
    </row>
    <row r="13478" spans="5:7" x14ac:dyDescent="0.45">
      <c r="E13478" s="32"/>
      <c r="F13478" s="52"/>
      <c r="G13478" s="33"/>
    </row>
    <row r="13479" spans="5:7" x14ac:dyDescent="0.45">
      <c r="E13479" s="32"/>
      <c r="F13479" s="52"/>
      <c r="G13479" s="33"/>
    </row>
    <row r="13480" spans="5:7" x14ac:dyDescent="0.45">
      <c r="E13480" s="32"/>
      <c r="F13480" s="52"/>
      <c r="G13480" s="33"/>
    </row>
    <row r="13481" spans="5:7" x14ac:dyDescent="0.45">
      <c r="E13481" s="32"/>
      <c r="F13481" s="52"/>
      <c r="G13481" s="33"/>
    </row>
    <row r="13482" spans="5:7" x14ac:dyDescent="0.45">
      <c r="E13482" s="32"/>
      <c r="F13482" s="52"/>
      <c r="G13482" s="33"/>
    </row>
    <row r="13483" spans="5:7" x14ac:dyDescent="0.45">
      <c r="E13483" s="32"/>
      <c r="F13483" s="52"/>
      <c r="G13483" s="33"/>
    </row>
    <row r="13484" spans="5:7" x14ac:dyDescent="0.45">
      <c r="E13484" s="32"/>
      <c r="F13484" s="52"/>
      <c r="G13484" s="33"/>
    </row>
    <row r="13485" spans="5:7" x14ac:dyDescent="0.45">
      <c r="E13485" s="32"/>
      <c r="F13485" s="52"/>
      <c r="G13485" s="33"/>
    </row>
    <row r="13486" spans="5:7" x14ac:dyDescent="0.45">
      <c r="E13486" s="32"/>
      <c r="F13486" s="52"/>
      <c r="G13486" s="33"/>
    </row>
    <row r="13487" spans="5:7" x14ac:dyDescent="0.45">
      <c r="E13487" s="32"/>
      <c r="F13487" s="52"/>
      <c r="G13487" s="33"/>
    </row>
    <row r="13488" spans="5:7" x14ac:dyDescent="0.45">
      <c r="E13488" s="32"/>
      <c r="F13488" s="52"/>
      <c r="G13488" s="33"/>
    </row>
    <row r="13489" spans="5:7" x14ac:dyDescent="0.45">
      <c r="E13489" s="32"/>
      <c r="F13489" s="52"/>
      <c r="G13489" s="33"/>
    </row>
    <row r="13490" spans="5:7" x14ac:dyDescent="0.45">
      <c r="E13490" s="32"/>
      <c r="F13490" s="52"/>
      <c r="G13490" s="33"/>
    </row>
    <row r="13491" spans="5:7" x14ac:dyDescent="0.45">
      <c r="E13491" s="32"/>
      <c r="F13491" s="52"/>
      <c r="G13491" s="33"/>
    </row>
    <row r="13492" spans="5:7" x14ac:dyDescent="0.45">
      <c r="E13492" s="32"/>
      <c r="F13492" s="52"/>
      <c r="G13492" s="33"/>
    </row>
    <row r="13493" spans="5:7" x14ac:dyDescent="0.45">
      <c r="E13493" s="32"/>
      <c r="F13493" s="52"/>
      <c r="G13493" s="33"/>
    </row>
    <row r="13494" spans="5:7" x14ac:dyDescent="0.45">
      <c r="E13494" s="32"/>
      <c r="F13494" s="52"/>
      <c r="G13494" s="33"/>
    </row>
    <row r="13495" spans="5:7" x14ac:dyDescent="0.45">
      <c r="E13495" s="32"/>
      <c r="F13495" s="52"/>
      <c r="G13495" s="33"/>
    </row>
    <row r="13496" spans="5:7" x14ac:dyDescent="0.45">
      <c r="E13496" s="32"/>
      <c r="F13496" s="52"/>
      <c r="G13496" s="33"/>
    </row>
    <row r="13497" spans="5:7" x14ac:dyDescent="0.45">
      <c r="E13497" s="32"/>
      <c r="F13497" s="52"/>
      <c r="G13497" s="33"/>
    </row>
    <row r="13498" spans="5:7" x14ac:dyDescent="0.45">
      <c r="E13498" s="32"/>
      <c r="F13498" s="52"/>
      <c r="G13498" s="33"/>
    </row>
    <row r="13499" spans="5:7" x14ac:dyDescent="0.45">
      <c r="E13499" s="32"/>
      <c r="F13499" s="52"/>
      <c r="G13499" s="33"/>
    </row>
    <row r="13500" spans="5:7" x14ac:dyDescent="0.45">
      <c r="E13500" s="32"/>
      <c r="F13500" s="52"/>
      <c r="G13500" s="33"/>
    </row>
    <row r="13501" spans="5:7" x14ac:dyDescent="0.45">
      <c r="E13501" s="32"/>
      <c r="F13501" s="52"/>
      <c r="G13501" s="33"/>
    </row>
    <row r="13502" spans="5:7" x14ac:dyDescent="0.45">
      <c r="E13502" s="32"/>
      <c r="F13502" s="52"/>
      <c r="G13502" s="33"/>
    </row>
    <row r="13503" spans="5:7" x14ac:dyDescent="0.45">
      <c r="E13503" s="32"/>
      <c r="F13503" s="52"/>
      <c r="G13503" s="33"/>
    </row>
    <row r="13504" spans="5:7" x14ac:dyDescent="0.45">
      <c r="E13504" s="32"/>
      <c r="F13504" s="52"/>
      <c r="G13504" s="33"/>
    </row>
    <row r="13505" spans="5:7" x14ac:dyDescent="0.45">
      <c r="E13505" s="32"/>
      <c r="F13505" s="52"/>
      <c r="G13505" s="33"/>
    </row>
    <row r="13506" spans="5:7" x14ac:dyDescent="0.45">
      <c r="E13506" s="32"/>
      <c r="F13506" s="52"/>
      <c r="G13506" s="33"/>
    </row>
    <row r="13507" spans="5:7" x14ac:dyDescent="0.45">
      <c r="E13507" s="32"/>
      <c r="F13507" s="52"/>
      <c r="G13507" s="33"/>
    </row>
    <row r="13508" spans="5:7" x14ac:dyDescent="0.45">
      <c r="E13508" s="32"/>
      <c r="F13508" s="52"/>
      <c r="G13508" s="33"/>
    </row>
    <row r="13509" spans="5:7" x14ac:dyDescent="0.45">
      <c r="E13509" s="32"/>
      <c r="F13509" s="52"/>
      <c r="G13509" s="33"/>
    </row>
    <row r="13510" spans="5:7" x14ac:dyDescent="0.45">
      <c r="E13510" s="32"/>
      <c r="F13510" s="52"/>
      <c r="G13510" s="33"/>
    </row>
    <row r="13511" spans="5:7" x14ac:dyDescent="0.45">
      <c r="E13511" s="32"/>
      <c r="F13511" s="52"/>
      <c r="G13511" s="33"/>
    </row>
    <row r="13512" spans="5:7" x14ac:dyDescent="0.45">
      <c r="E13512" s="32"/>
      <c r="F13512" s="52"/>
      <c r="G13512" s="33"/>
    </row>
    <row r="13513" spans="5:7" x14ac:dyDescent="0.45">
      <c r="E13513" s="32"/>
      <c r="F13513" s="52"/>
      <c r="G13513" s="33"/>
    </row>
    <row r="13514" spans="5:7" x14ac:dyDescent="0.45">
      <c r="E13514" s="32"/>
      <c r="F13514" s="52"/>
      <c r="G13514" s="33"/>
    </row>
    <row r="13515" spans="5:7" x14ac:dyDescent="0.45">
      <c r="E13515" s="32"/>
      <c r="F13515" s="52"/>
      <c r="G13515" s="33"/>
    </row>
    <row r="13516" spans="5:7" x14ac:dyDescent="0.45">
      <c r="E13516" s="32"/>
      <c r="F13516" s="52"/>
      <c r="G13516" s="33"/>
    </row>
    <row r="13517" spans="5:7" x14ac:dyDescent="0.45">
      <c r="E13517" s="32"/>
      <c r="F13517" s="52"/>
      <c r="G13517" s="33"/>
    </row>
    <row r="13518" spans="5:7" x14ac:dyDescent="0.45">
      <c r="E13518" s="32"/>
      <c r="F13518" s="52"/>
      <c r="G13518" s="33"/>
    </row>
    <row r="13519" spans="5:7" x14ac:dyDescent="0.45">
      <c r="E13519" s="32"/>
      <c r="F13519" s="52"/>
      <c r="G13519" s="33"/>
    </row>
    <row r="13520" spans="5:7" x14ac:dyDescent="0.45">
      <c r="E13520" s="32"/>
      <c r="F13520" s="52"/>
      <c r="G13520" s="33"/>
    </row>
    <row r="13521" spans="5:7" x14ac:dyDescent="0.45">
      <c r="E13521" s="32"/>
      <c r="F13521" s="52"/>
      <c r="G13521" s="33"/>
    </row>
    <row r="13522" spans="5:7" x14ac:dyDescent="0.45">
      <c r="E13522" s="32"/>
      <c r="F13522" s="52"/>
      <c r="G13522" s="33"/>
    </row>
    <row r="13523" spans="5:7" x14ac:dyDescent="0.45">
      <c r="E13523" s="32"/>
      <c r="F13523" s="52"/>
      <c r="G13523" s="33"/>
    </row>
    <row r="13524" spans="5:7" x14ac:dyDescent="0.45">
      <c r="E13524" s="32"/>
      <c r="F13524" s="52"/>
      <c r="G13524" s="33"/>
    </row>
    <row r="13525" spans="5:7" x14ac:dyDescent="0.45">
      <c r="E13525" s="32"/>
      <c r="F13525" s="52"/>
      <c r="G13525" s="33"/>
    </row>
    <row r="13526" spans="5:7" x14ac:dyDescent="0.45">
      <c r="E13526" s="32"/>
      <c r="F13526" s="52"/>
      <c r="G13526" s="33"/>
    </row>
    <row r="13527" spans="5:7" x14ac:dyDescent="0.45">
      <c r="E13527" s="32"/>
      <c r="F13527" s="52"/>
      <c r="G13527" s="33"/>
    </row>
    <row r="13528" spans="5:7" x14ac:dyDescent="0.45">
      <c r="E13528" s="32"/>
      <c r="F13528" s="52"/>
      <c r="G13528" s="33"/>
    </row>
    <row r="13529" spans="5:7" x14ac:dyDescent="0.45">
      <c r="E13529" s="32"/>
      <c r="F13529" s="52"/>
      <c r="G13529" s="33"/>
    </row>
    <row r="13530" spans="5:7" x14ac:dyDescent="0.45">
      <c r="E13530" s="32"/>
      <c r="F13530" s="52"/>
      <c r="G13530" s="33"/>
    </row>
    <row r="13531" spans="5:7" x14ac:dyDescent="0.45">
      <c r="E13531" s="32"/>
      <c r="F13531" s="52"/>
      <c r="G13531" s="33"/>
    </row>
    <row r="13532" spans="5:7" x14ac:dyDescent="0.45">
      <c r="E13532" s="32"/>
      <c r="F13532" s="52"/>
      <c r="G13532" s="33"/>
    </row>
    <row r="13533" spans="5:7" x14ac:dyDescent="0.45">
      <c r="E13533" s="32"/>
      <c r="F13533" s="52"/>
      <c r="G13533" s="33"/>
    </row>
    <row r="13534" spans="5:7" x14ac:dyDescent="0.45">
      <c r="E13534" s="32"/>
      <c r="F13534" s="52"/>
      <c r="G13534" s="33"/>
    </row>
    <row r="13535" spans="5:7" x14ac:dyDescent="0.45">
      <c r="E13535" s="32"/>
      <c r="F13535" s="52"/>
      <c r="G13535" s="33"/>
    </row>
    <row r="13536" spans="5:7" x14ac:dyDescent="0.45">
      <c r="E13536" s="32"/>
      <c r="F13536" s="52"/>
      <c r="G13536" s="33"/>
    </row>
    <row r="13537" spans="5:7" x14ac:dyDescent="0.45">
      <c r="E13537" s="32"/>
      <c r="F13537" s="52"/>
      <c r="G13537" s="33"/>
    </row>
    <row r="13538" spans="5:7" x14ac:dyDescent="0.45">
      <c r="E13538" s="32"/>
      <c r="F13538" s="52"/>
      <c r="G13538" s="33"/>
    </row>
    <row r="13539" spans="5:7" x14ac:dyDescent="0.45">
      <c r="E13539" s="32"/>
      <c r="F13539" s="52"/>
      <c r="G13539" s="33"/>
    </row>
    <row r="13540" spans="5:7" x14ac:dyDescent="0.45">
      <c r="E13540" s="32"/>
      <c r="F13540" s="52"/>
      <c r="G13540" s="33"/>
    </row>
    <row r="13541" spans="5:7" x14ac:dyDescent="0.45">
      <c r="E13541" s="32"/>
      <c r="F13541" s="52"/>
      <c r="G13541" s="33"/>
    </row>
    <row r="13542" spans="5:7" x14ac:dyDescent="0.45">
      <c r="E13542" s="32"/>
      <c r="F13542" s="52"/>
      <c r="G13542" s="33"/>
    </row>
    <row r="13543" spans="5:7" x14ac:dyDescent="0.45">
      <c r="E13543" s="32"/>
      <c r="F13543" s="52"/>
      <c r="G13543" s="33"/>
    </row>
    <row r="13544" spans="5:7" x14ac:dyDescent="0.45">
      <c r="E13544" s="32"/>
      <c r="F13544" s="52"/>
      <c r="G13544" s="33"/>
    </row>
    <row r="13545" spans="5:7" x14ac:dyDescent="0.45">
      <c r="E13545" s="32"/>
      <c r="F13545" s="52"/>
      <c r="G13545" s="33"/>
    </row>
    <row r="13546" spans="5:7" x14ac:dyDescent="0.45">
      <c r="E13546" s="32"/>
      <c r="F13546" s="52"/>
      <c r="G13546" s="33"/>
    </row>
    <row r="13547" spans="5:7" x14ac:dyDescent="0.45">
      <c r="E13547" s="32"/>
      <c r="F13547" s="52"/>
      <c r="G13547" s="33"/>
    </row>
    <row r="13548" spans="5:7" x14ac:dyDescent="0.45">
      <c r="E13548" s="32"/>
      <c r="F13548" s="52"/>
      <c r="G13548" s="33"/>
    </row>
    <row r="13549" spans="5:7" x14ac:dyDescent="0.45">
      <c r="E13549" s="32"/>
      <c r="F13549" s="52"/>
      <c r="G13549" s="33"/>
    </row>
    <row r="13550" spans="5:7" x14ac:dyDescent="0.45">
      <c r="E13550" s="32"/>
      <c r="F13550" s="52"/>
      <c r="G13550" s="33"/>
    </row>
    <row r="13551" spans="5:7" x14ac:dyDescent="0.45">
      <c r="E13551" s="32"/>
      <c r="F13551" s="52"/>
      <c r="G13551" s="33"/>
    </row>
    <row r="13552" spans="5:7" x14ac:dyDescent="0.45">
      <c r="E13552" s="32"/>
      <c r="F13552" s="52"/>
      <c r="G13552" s="33"/>
    </row>
    <row r="13553" spans="5:7" x14ac:dyDescent="0.45">
      <c r="E13553" s="32"/>
      <c r="F13553" s="52"/>
      <c r="G13553" s="33"/>
    </row>
    <row r="13554" spans="5:7" x14ac:dyDescent="0.45">
      <c r="E13554" s="32"/>
      <c r="F13554" s="52"/>
      <c r="G13554" s="33"/>
    </row>
    <row r="13555" spans="5:7" x14ac:dyDescent="0.45">
      <c r="E13555" s="32"/>
      <c r="F13555" s="52"/>
      <c r="G13555" s="33"/>
    </row>
    <row r="13556" spans="5:7" x14ac:dyDescent="0.45">
      <c r="E13556" s="32"/>
      <c r="F13556" s="52"/>
      <c r="G13556" s="33"/>
    </row>
    <row r="13557" spans="5:7" x14ac:dyDescent="0.45">
      <c r="E13557" s="32"/>
      <c r="F13557" s="52"/>
      <c r="G13557" s="33"/>
    </row>
    <row r="13558" spans="5:7" x14ac:dyDescent="0.45">
      <c r="E13558" s="32"/>
      <c r="F13558" s="52"/>
      <c r="G13558" s="33"/>
    </row>
    <row r="13559" spans="5:7" x14ac:dyDescent="0.45">
      <c r="E13559" s="32"/>
      <c r="F13559" s="52"/>
      <c r="G13559" s="33"/>
    </row>
    <row r="13560" spans="5:7" x14ac:dyDescent="0.45">
      <c r="E13560" s="32"/>
      <c r="F13560" s="52"/>
      <c r="G13560" s="33"/>
    </row>
    <row r="13561" spans="5:7" x14ac:dyDescent="0.45">
      <c r="E13561" s="32"/>
      <c r="F13561" s="52"/>
      <c r="G13561" s="33"/>
    </row>
    <row r="13562" spans="5:7" x14ac:dyDescent="0.45">
      <c r="E13562" s="32"/>
      <c r="F13562" s="52"/>
      <c r="G13562" s="33"/>
    </row>
    <row r="13563" spans="5:7" x14ac:dyDescent="0.45">
      <c r="E13563" s="32"/>
      <c r="F13563" s="52"/>
      <c r="G13563" s="33"/>
    </row>
    <row r="13564" spans="5:7" x14ac:dyDescent="0.45">
      <c r="E13564" s="32"/>
      <c r="F13564" s="52"/>
      <c r="G13564" s="33"/>
    </row>
    <row r="13565" spans="5:7" x14ac:dyDescent="0.45">
      <c r="E13565" s="32"/>
      <c r="F13565" s="52"/>
      <c r="G13565" s="33"/>
    </row>
    <row r="13566" spans="5:7" x14ac:dyDescent="0.45">
      <c r="E13566" s="32"/>
      <c r="F13566" s="52"/>
      <c r="G13566" s="33"/>
    </row>
    <row r="13567" spans="5:7" x14ac:dyDescent="0.45">
      <c r="E13567" s="32"/>
      <c r="F13567" s="52"/>
      <c r="G13567" s="33"/>
    </row>
    <row r="13568" spans="5:7" x14ac:dyDescent="0.45">
      <c r="E13568" s="32"/>
      <c r="F13568" s="52"/>
      <c r="G13568" s="33"/>
    </row>
    <row r="13569" spans="5:7" x14ac:dyDescent="0.45">
      <c r="E13569" s="32"/>
      <c r="F13569" s="52"/>
      <c r="G13569" s="33"/>
    </row>
    <row r="13570" spans="5:7" x14ac:dyDescent="0.45">
      <c r="E13570" s="32"/>
      <c r="F13570" s="52"/>
      <c r="G13570" s="33"/>
    </row>
    <row r="13571" spans="5:7" x14ac:dyDescent="0.45">
      <c r="E13571" s="32"/>
      <c r="F13571" s="52"/>
      <c r="G13571" s="33"/>
    </row>
    <row r="13572" spans="5:7" x14ac:dyDescent="0.45">
      <c r="E13572" s="32"/>
      <c r="F13572" s="52"/>
      <c r="G13572" s="33"/>
    </row>
    <row r="13573" spans="5:7" x14ac:dyDescent="0.45">
      <c r="E13573" s="32"/>
      <c r="F13573" s="52"/>
      <c r="G13573" s="33"/>
    </row>
    <row r="13574" spans="5:7" x14ac:dyDescent="0.45">
      <c r="E13574" s="32"/>
      <c r="F13574" s="52"/>
      <c r="G13574" s="33"/>
    </row>
    <row r="13575" spans="5:7" x14ac:dyDescent="0.45">
      <c r="E13575" s="32"/>
      <c r="F13575" s="52"/>
      <c r="G13575" s="33"/>
    </row>
    <row r="13576" spans="5:7" x14ac:dyDescent="0.45">
      <c r="E13576" s="32"/>
      <c r="F13576" s="52"/>
      <c r="G13576" s="33"/>
    </row>
    <row r="13577" spans="5:7" x14ac:dyDescent="0.45">
      <c r="E13577" s="32"/>
      <c r="F13577" s="52"/>
      <c r="G13577" s="33"/>
    </row>
    <row r="13578" spans="5:7" x14ac:dyDescent="0.45">
      <c r="E13578" s="32"/>
      <c r="F13578" s="52"/>
      <c r="G13578" s="33"/>
    </row>
    <row r="13579" spans="5:7" x14ac:dyDescent="0.45">
      <c r="E13579" s="32"/>
      <c r="F13579" s="52"/>
      <c r="G13579" s="33"/>
    </row>
    <row r="13580" spans="5:7" x14ac:dyDescent="0.45">
      <c r="E13580" s="32"/>
      <c r="F13580" s="52"/>
      <c r="G13580" s="33"/>
    </row>
    <row r="13581" spans="5:7" x14ac:dyDescent="0.45">
      <c r="E13581" s="32"/>
      <c r="F13581" s="52"/>
      <c r="G13581" s="33"/>
    </row>
    <row r="13582" spans="5:7" x14ac:dyDescent="0.45">
      <c r="E13582" s="32"/>
      <c r="F13582" s="52"/>
      <c r="G13582" s="33"/>
    </row>
    <row r="13583" spans="5:7" x14ac:dyDescent="0.45">
      <c r="E13583" s="32"/>
      <c r="F13583" s="52"/>
      <c r="G13583" s="33"/>
    </row>
    <row r="13584" spans="5:7" x14ac:dyDescent="0.45">
      <c r="E13584" s="32"/>
      <c r="F13584" s="52"/>
      <c r="G13584" s="33"/>
    </row>
    <row r="13585" spans="5:7" x14ac:dyDescent="0.45">
      <c r="E13585" s="32"/>
      <c r="F13585" s="52"/>
      <c r="G13585" s="33"/>
    </row>
    <row r="13586" spans="5:7" x14ac:dyDescent="0.45">
      <c r="E13586" s="32"/>
      <c r="F13586" s="52"/>
      <c r="G13586" s="33"/>
    </row>
    <row r="13587" spans="5:7" x14ac:dyDescent="0.45">
      <c r="E13587" s="32"/>
      <c r="F13587" s="52"/>
      <c r="G13587" s="33"/>
    </row>
    <row r="13588" spans="5:7" x14ac:dyDescent="0.45">
      <c r="E13588" s="32"/>
      <c r="F13588" s="52"/>
      <c r="G13588" s="33"/>
    </row>
    <row r="13589" spans="5:7" x14ac:dyDescent="0.45">
      <c r="E13589" s="32"/>
      <c r="F13589" s="52"/>
      <c r="G13589" s="33"/>
    </row>
    <row r="13590" spans="5:7" x14ac:dyDescent="0.45">
      <c r="E13590" s="32"/>
      <c r="F13590" s="52"/>
      <c r="G13590" s="33"/>
    </row>
    <row r="13591" spans="5:7" x14ac:dyDescent="0.45">
      <c r="E13591" s="32"/>
      <c r="F13591" s="52"/>
      <c r="G13591" s="33"/>
    </row>
    <row r="13592" spans="5:7" x14ac:dyDescent="0.45">
      <c r="E13592" s="32"/>
      <c r="F13592" s="52"/>
      <c r="G13592" s="33"/>
    </row>
    <row r="13593" spans="5:7" x14ac:dyDescent="0.45">
      <c r="E13593" s="32"/>
      <c r="F13593" s="52"/>
      <c r="G13593" s="33"/>
    </row>
    <row r="13594" spans="5:7" x14ac:dyDescent="0.45">
      <c r="E13594" s="32"/>
      <c r="F13594" s="52"/>
      <c r="G13594" s="33"/>
    </row>
    <row r="13595" spans="5:7" x14ac:dyDescent="0.45">
      <c r="E13595" s="32"/>
      <c r="F13595" s="52"/>
      <c r="G13595" s="33"/>
    </row>
    <row r="13596" spans="5:7" x14ac:dyDescent="0.45">
      <c r="E13596" s="32"/>
      <c r="F13596" s="52"/>
      <c r="G13596" s="33"/>
    </row>
    <row r="13597" spans="5:7" x14ac:dyDescent="0.45">
      <c r="E13597" s="32"/>
      <c r="F13597" s="52"/>
      <c r="G13597" s="33"/>
    </row>
    <row r="13598" spans="5:7" x14ac:dyDescent="0.45">
      <c r="E13598" s="32"/>
      <c r="F13598" s="52"/>
      <c r="G13598" s="33"/>
    </row>
    <row r="13599" spans="5:7" x14ac:dyDescent="0.45">
      <c r="E13599" s="32"/>
      <c r="F13599" s="52"/>
      <c r="G13599" s="33"/>
    </row>
    <row r="13600" spans="5:7" x14ac:dyDescent="0.45">
      <c r="E13600" s="32"/>
      <c r="F13600" s="52"/>
      <c r="G13600" s="33"/>
    </row>
    <row r="13601" spans="5:7" x14ac:dyDescent="0.45">
      <c r="E13601" s="32"/>
      <c r="F13601" s="52"/>
      <c r="G13601" s="33"/>
    </row>
    <row r="13602" spans="5:7" x14ac:dyDescent="0.45">
      <c r="E13602" s="32"/>
      <c r="F13602" s="52"/>
      <c r="G13602" s="33"/>
    </row>
    <row r="13603" spans="5:7" x14ac:dyDescent="0.45">
      <c r="E13603" s="32"/>
      <c r="F13603" s="52"/>
      <c r="G13603" s="33"/>
    </row>
    <row r="13604" spans="5:7" x14ac:dyDescent="0.45">
      <c r="E13604" s="32"/>
      <c r="F13604" s="52"/>
      <c r="G13604" s="33"/>
    </row>
    <row r="13605" spans="5:7" x14ac:dyDescent="0.45">
      <c r="E13605" s="32"/>
      <c r="F13605" s="52"/>
      <c r="G13605" s="33"/>
    </row>
    <row r="13606" spans="5:7" x14ac:dyDescent="0.45">
      <c r="E13606" s="32"/>
      <c r="F13606" s="52"/>
      <c r="G13606" s="33"/>
    </row>
    <row r="13607" spans="5:7" x14ac:dyDescent="0.45">
      <c r="E13607" s="32"/>
      <c r="F13607" s="52"/>
      <c r="G13607" s="33"/>
    </row>
    <row r="13608" spans="5:7" x14ac:dyDescent="0.45">
      <c r="E13608" s="32"/>
      <c r="F13608" s="52"/>
      <c r="G13608" s="33"/>
    </row>
    <row r="13609" spans="5:7" x14ac:dyDescent="0.45">
      <c r="E13609" s="32"/>
      <c r="F13609" s="52"/>
      <c r="G13609" s="33"/>
    </row>
    <row r="13610" spans="5:7" x14ac:dyDescent="0.45">
      <c r="E13610" s="32"/>
      <c r="F13610" s="52"/>
      <c r="G13610" s="33"/>
    </row>
    <row r="13611" spans="5:7" x14ac:dyDescent="0.45">
      <c r="E13611" s="32"/>
      <c r="F13611" s="52"/>
      <c r="G13611" s="33"/>
    </row>
    <row r="13612" spans="5:7" x14ac:dyDescent="0.45">
      <c r="E13612" s="32"/>
      <c r="F13612" s="52"/>
      <c r="G13612" s="33"/>
    </row>
    <row r="13613" spans="5:7" x14ac:dyDescent="0.45">
      <c r="E13613" s="32"/>
      <c r="F13613" s="52"/>
      <c r="G13613" s="33"/>
    </row>
    <row r="13614" spans="5:7" x14ac:dyDescent="0.45">
      <c r="E13614" s="32"/>
      <c r="F13614" s="52"/>
      <c r="G13614" s="33"/>
    </row>
    <row r="13615" spans="5:7" x14ac:dyDescent="0.45">
      <c r="E13615" s="32"/>
      <c r="F13615" s="52"/>
      <c r="G13615" s="33"/>
    </row>
    <row r="13616" spans="5:7" x14ac:dyDescent="0.45">
      <c r="E13616" s="32"/>
      <c r="F13616" s="52"/>
      <c r="G13616" s="33"/>
    </row>
    <row r="13617" spans="5:7" x14ac:dyDescent="0.45">
      <c r="E13617" s="32"/>
      <c r="F13617" s="52"/>
      <c r="G13617" s="33"/>
    </row>
    <row r="13618" spans="5:7" x14ac:dyDescent="0.45">
      <c r="E13618" s="32"/>
      <c r="F13618" s="52"/>
      <c r="G13618" s="33"/>
    </row>
    <row r="13619" spans="5:7" x14ac:dyDescent="0.45">
      <c r="E13619" s="32"/>
      <c r="F13619" s="52"/>
      <c r="G13619" s="33"/>
    </row>
    <row r="13620" spans="5:7" x14ac:dyDescent="0.45">
      <c r="E13620" s="32"/>
      <c r="F13620" s="52"/>
      <c r="G13620" s="33"/>
    </row>
    <row r="13621" spans="5:7" x14ac:dyDescent="0.45">
      <c r="E13621" s="32"/>
      <c r="F13621" s="52"/>
      <c r="G13621" s="33"/>
    </row>
    <row r="13622" spans="5:7" x14ac:dyDescent="0.45">
      <c r="E13622" s="32"/>
      <c r="F13622" s="52"/>
      <c r="G13622" s="33"/>
    </row>
    <row r="13623" spans="5:7" x14ac:dyDescent="0.45">
      <c r="E13623" s="32"/>
      <c r="F13623" s="52"/>
      <c r="G13623" s="33"/>
    </row>
    <row r="13624" spans="5:7" x14ac:dyDescent="0.45">
      <c r="E13624" s="32"/>
      <c r="F13624" s="52"/>
      <c r="G13624" s="33"/>
    </row>
    <row r="13625" spans="5:7" x14ac:dyDescent="0.45">
      <c r="E13625" s="32"/>
      <c r="F13625" s="52"/>
      <c r="G13625" s="33"/>
    </row>
    <row r="13626" spans="5:7" x14ac:dyDescent="0.45">
      <c r="E13626" s="32"/>
      <c r="F13626" s="52"/>
      <c r="G13626" s="33"/>
    </row>
    <row r="13627" spans="5:7" x14ac:dyDescent="0.45">
      <c r="E13627" s="32"/>
      <c r="F13627" s="52"/>
      <c r="G13627" s="33"/>
    </row>
    <row r="13628" spans="5:7" x14ac:dyDescent="0.45">
      <c r="E13628" s="32"/>
      <c r="F13628" s="52"/>
      <c r="G13628" s="33"/>
    </row>
    <row r="13629" spans="5:7" x14ac:dyDescent="0.45">
      <c r="E13629" s="32"/>
      <c r="F13629" s="52"/>
      <c r="G13629" s="33"/>
    </row>
    <row r="13630" spans="5:7" x14ac:dyDescent="0.45">
      <c r="E13630" s="32"/>
      <c r="F13630" s="52"/>
      <c r="G13630" s="33"/>
    </row>
    <row r="13631" spans="5:7" x14ac:dyDescent="0.45">
      <c r="E13631" s="32"/>
      <c r="F13631" s="52"/>
      <c r="G13631" s="33"/>
    </row>
    <row r="13632" spans="5:7" x14ac:dyDescent="0.45">
      <c r="E13632" s="32"/>
      <c r="F13632" s="52"/>
      <c r="G13632" s="33"/>
    </row>
    <row r="13633" spans="5:7" x14ac:dyDescent="0.45">
      <c r="E13633" s="32"/>
      <c r="F13633" s="52"/>
      <c r="G13633" s="33"/>
    </row>
    <row r="13634" spans="5:7" x14ac:dyDescent="0.45">
      <c r="E13634" s="32"/>
      <c r="F13634" s="52"/>
      <c r="G13634" s="33"/>
    </row>
    <row r="13635" spans="5:7" x14ac:dyDescent="0.45">
      <c r="E13635" s="32"/>
      <c r="F13635" s="52"/>
      <c r="G13635" s="33"/>
    </row>
    <row r="13636" spans="5:7" x14ac:dyDescent="0.45">
      <c r="E13636" s="32"/>
      <c r="F13636" s="52"/>
      <c r="G13636" s="33"/>
    </row>
    <row r="13637" spans="5:7" x14ac:dyDescent="0.45">
      <c r="E13637" s="32"/>
      <c r="F13637" s="52"/>
      <c r="G13637" s="33"/>
    </row>
    <row r="13638" spans="5:7" x14ac:dyDescent="0.45">
      <c r="E13638" s="32"/>
      <c r="F13638" s="52"/>
      <c r="G13638" s="33"/>
    </row>
    <row r="13639" spans="5:7" x14ac:dyDescent="0.45">
      <c r="E13639" s="32"/>
      <c r="F13639" s="52"/>
      <c r="G13639" s="33"/>
    </row>
    <row r="13640" spans="5:7" x14ac:dyDescent="0.45">
      <c r="E13640" s="32"/>
      <c r="F13640" s="52"/>
      <c r="G13640" s="33"/>
    </row>
    <row r="13641" spans="5:7" x14ac:dyDescent="0.45">
      <c r="E13641" s="32"/>
      <c r="F13641" s="52"/>
      <c r="G13641" s="33"/>
    </row>
    <row r="13642" spans="5:7" x14ac:dyDescent="0.45">
      <c r="E13642" s="32"/>
      <c r="F13642" s="52"/>
      <c r="G13642" s="33"/>
    </row>
    <row r="13643" spans="5:7" x14ac:dyDescent="0.45">
      <c r="E13643" s="32"/>
      <c r="F13643" s="52"/>
      <c r="G13643" s="33"/>
    </row>
    <row r="13644" spans="5:7" x14ac:dyDescent="0.45">
      <c r="E13644" s="32"/>
      <c r="F13644" s="52"/>
      <c r="G13644" s="33"/>
    </row>
    <row r="13645" spans="5:7" x14ac:dyDescent="0.45">
      <c r="E13645" s="32"/>
      <c r="F13645" s="52"/>
      <c r="G13645" s="33"/>
    </row>
    <row r="13646" spans="5:7" x14ac:dyDescent="0.45">
      <c r="E13646" s="32"/>
      <c r="F13646" s="52"/>
      <c r="G13646" s="33"/>
    </row>
    <row r="13647" spans="5:7" x14ac:dyDescent="0.45">
      <c r="E13647" s="32"/>
      <c r="F13647" s="52"/>
      <c r="G13647" s="33"/>
    </row>
    <row r="13648" spans="5:7" x14ac:dyDescent="0.45">
      <c r="E13648" s="32"/>
      <c r="F13648" s="52"/>
      <c r="G13648" s="33"/>
    </row>
    <row r="13649" spans="5:7" x14ac:dyDescent="0.45">
      <c r="E13649" s="32"/>
      <c r="F13649" s="52"/>
      <c r="G13649" s="33"/>
    </row>
    <row r="13650" spans="5:7" x14ac:dyDescent="0.45">
      <c r="E13650" s="32"/>
      <c r="F13650" s="52"/>
      <c r="G13650" s="33"/>
    </row>
    <row r="13651" spans="5:7" x14ac:dyDescent="0.45">
      <c r="E13651" s="32"/>
      <c r="F13651" s="52"/>
      <c r="G13651" s="33"/>
    </row>
    <row r="13652" spans="5:7" x14ac:dyDescent="0.45">
      <c r="E13652" s="32"/>
      <c r="F13652" s="52"/>
      <c r="G13652" s="33"/>
    </row>
    <row r="13653" spans="5:7" x14ac:dyDescent="0.45">
      <c r="E13653" s="32"/>
      <c r="F13653" s="52"/>
      <c r="G13653" s="33"/>
    </row>
    <row r="13654" spans="5:7" x14ac:dyDescent="0.45">
      <c r="E13654" s="32"/>
      <c r="F13654" s="52"/>
      <c r="G13654" s="33"/>
    </row>
    <row r="13655" spans="5:7" x14ac:dyDescent="0.45">
      <c r="E13655" s="32"/>
      <c r="F13655" s="52"/>
      <c r="G13655" s="33"/>
    </row>
    <row r="13656" spans="5:7" x14ac:dyDescent="0.45">
      <c r="E13656" s="32"/>
      <c r="F13656" s="52"/>
      <c r="G13656" s="33"/>
    </row>
    <row r="13657" spans="5:7" x14ac:dyDescent="0.45">
      <c r="E13657" s="32"/>
      <c r="F13657" s="52"/>
      <c r="G13657" s="33"/>
    </row>
    <row r="13658" spans="5:7" x14ac:dyDescent="0.45">
      <c r="E13658" s="32"/>
      <c r="F13658" s="52"/>
      <c r="G13658" s="33"/>
    </row>
    <row r="13659" spans="5:7" x14ac:dyDescent="0.45">
      <c r="E13659" s="32"/>
      <c r="F13659" s="52"/>
      <c r="G13659" s="33"/>
    </row>
    <row r="13660" spans="5:7" x14ac:dyDescent="0.45">
      <c r="E13660" s="32"/>
      <c r="F13660" s="52"/>
      <c r="G13660" s="33"/>
    </row>
    <row r="13661" spans="5:7" x14ac:dyDescent="0.45">
      <c r="E13661" s="32"/>
      <c r="F13661" s="52"/>
      <c r="G13661" s="33"/>
    </row>
    <row r="13662" spans="5:7" x14ac:dyDescent="0.45">
      <c r="E13662" s="32"/>
      <c r="F13662" s="52"/>
      <c r="G13662" s="33"/>
    </row>
    <row r="13663" spans="5:7" x14ac:dyDescent="0.45">
      <c r="E13663" s="32"/>
      <c r="F13663" s="52"/>
      <c r="G13663" s="33"/>
    </row>
    <row r="13664" spans="5:7" x14ac:dyDescent="0.45">
      <c r="E13664" s="32"/>
      <c r="F13664" s="52"/>
      <c r="G13664" s="33"/>
    </row>
    <row r="13665" spans="5:7" x14ac:dyDescent="0.45">
      <c r="E13665" s="32"/>
      <c r="F13665" s="52"/>
      <c r="G13665" s="33"/>
    </row>
    <row r="13666" spans="5:7" x14ac:dyDescent="0.45">
      <c r="E13666" s="32"/>
      <c r="F13666" s="52"/>
      <c r="G13666" s="33"/>
    </row>
    <row r="13667" spans="5:7" x14ac:dyDescent="0.45">
      <c r="E13667" s="32"/>
      <c r="F13667" s="52"/>
      <c r="G13667" s="33"/>
    </row>
    <row r="13668" spans="5:7" x14ac:dyDescent="0.45">
      <c r="E13668" s="32"/>
      <c r="F13668" s="52"/>
      <c r="G13668" s="33"/>
    </row>
    <row r="13669" spans="5:7" x14ac:dyDescent="0.45">
      <c r="E13669" s="32"/>
      <c r="F13669" s="52"/>
      <c r="G13669" s="33"/>
    </row>
    <row r="13670" spans="5:7" x14ac:dyDescent="0.45">
      <c r="E13670" s="32"/>
      <c r="F13670" s="52"/>
      <c r="G13670" s="33"/>
    </row>
    <row r="13671" spans="5:7" x14ac:dyDescent="0.45">
      <c r="E13671" s="32"/>
      <c r="F13671" s="52"/>
      <c r="G13671" s="33"/>
    </row>
    <row r="13672" spans="5:7" x14ac:dyDescent="0.45">
      <c r="E13672" s="32"/>
      <c r="F13672" s="52"/>
      <c r="G13672" s="33"/>
    </row>
    <row r="13673" spans="5:7" x14ac:dyDescent="0.45">
      <c r="E13673" s="32"/>
      <c r="F13673" s="52"/>
      <c r="G13673" s="33"/>
    </row>
    <row r="13674" spans="5:7" x14ac:dyDescent="0.45">
      <c r="E13674" s="32"/>
      <c r="F13674" s="52"/>
      <c r="G13674" s="33"/>
    </row>
    <row r="13675" spans="5:7" x14ac:dyDescent="0.45">
      <c r="E13675" s="32"/>
      <c r="F13675" s="52"/>
      <c r="G13675" s="33"/>
    </row>
    <row r="13676" spans="5:7" x14ac:dyDescent="0.45">
      <c r="E13676" s="32"/>
      <c r="F13676" s="52"/>
      <c r="G13676" s="33"/>
    </row>
    <row r="13677" spans="5:7" x14ac:dyDescent="0.45">
      <c r="E13677" s="32"/>
      <c r="F13677" s="52"/>
      <c r="G13677" s="33"/>
    </row>
    <row r="13678" spans="5:7" x14ac:dyDescent="0.45">
      <c r="E13678" s="32"/>
      <c r="F13678" s="52"/>
      <c r="G13678" s="33"/>
    </row>
    <row r="13679" spans="5:7" x14ac:dyDescent="0.45">
      <c r="E13679" s="32"/>
      <c r="F13679" s="52"/>
      <c r="G13679" s="33"/>
    </row>
    <row r="13680" spans="5:7" x14ac:dyDescent="0.45">
      <c r="E13680" s="32"/>
      <c r="F13680" s="52"/>
      <c r="G13680" s="33"/>
    </row>
    <row r="13681" spans="5:7" x14ac:dyDescent="0.45">
      <c r="E13681" s="32"/>
      <c r="F13681" s="52"/>
      <c r="G13681" s="33"/>
    </row>
    <row r="13682" spans="5:7" x14ac:dyDescent="0.45">
      <c r="E13682" s="32"/>
      <c r="F13682" s="52"/>
      <c r="G13682" s="33"/>
    </row>
    <row r="13683" spans="5:7" x14ac:dyDescent="0.45">
      <c r="E13683" s="32"/>
      <c r="F13683" s="52"/>
      <c r="G13683" s="33"/>
    </row>
    <row r="13684" spans="5:7" x14ac:dyDescent="0.45">
      <c r="E13684" s="32"/>
      <c r="F13684" s="52"/>
      <c r="G13684" s="33"/>
    </row>
    <row r="13685" spans="5:7" x14ac:dyDescent="0.45">
      <c r="E13685" s="32"/>
      <c r="F13685" s="52"/>
      <c r="G13685" s="33"/>
    </row>
    <row r="13686" spans="5:7" x14ac:dyDescent="0.45">
      <c r="E13686" s="32"/>
      <c r="F13686" s="52"/>
      <c r="G13686" s="33"/>
    </row>
    <row r="13687" spans="5:7" x14ac:dyDescent="0.45">
      <c r="E13687" s="32"/>
      <c r="F13687" s="52"/>
      <c r="G13687" s="33"/>
    </row>
    <row r="13688" spans="5:7" x14ac:dyDescent="0.45">
      <c r="E13688" s="32"/>
      <c r="F13688" s="52"/>
      <c r="G13688" s="33"/>
    </row>
    <row r="13689" spans="5:7" x14ac:dyDescent="0.45">
      <c r="E13689" s="32"/>
      <c r="F13689" s="52"/>
      <c r="G13689" s="33"/>
    </row>
    <row r="13690" spans="5:7" x14ac:dyDescent="0.45">
      <c r="E13690" s="32"/>
      <c r="F13690" s="52"/>
      <c r="G13690" s="33"/>
    </row>
    <row r="13691" spans="5:7" x14ac:dyDescent="0.45">
      <c r="E13691" s="32"/>
      <c r="F13691" s="52"/>
      <c r="G13691" s="33"/>
    </row>
    <row r="13692" spans="5:7" x14ac:dyDescent="0.45">
      <c r="E13692" s="32"/>
      <c r="F13692" s="52"/>
      <c r="G13692" s="33"/>
    </row>
    <row r="13693" spans="5:7" x14ac:dyDescent="0.45">
      <c r="E13693" s="32"/>
      <c r="F13693" s="52"/>
      <c r="G13693" s="33"/>
    </row>
    <row r="13694" spans="5:7" x14ac:dyDescent="0.45">
      <c r="E13694" s="32"/>
      <c r="F13694" s="52"/>
      <c r="G13694" s="33"/>
    </row>
    <row r="13695" spans="5:7" x14ac:dyDescent="0.45">
      <c r="E13695" s="32"/>
      <c r="F13695" s="52"/>
      <c r="G13695" s="33"/>
    </row>
    <row r="13696" spans="5:7" x14ac:dyDescent="0.45">
      <c r="E13696" s="32"/>
      <c r="F13696" s="52"/>
      <c r="G13696" s="33"/>
    </row>
    <row r="13697" spans="5:7" x14ac:dyDescent="0.45">
      <c r="E13697" s="32"/>
      <c r="F13697" s="52"/>
      <c r="G13697" s="33"/>
    </row>
    <row r="13698" spans="5:7" x14ac:dyDescent="0.45">
      <c r="E13698" s="32"/>
      <c r="F13698" s="52"/>
      <c r="G13698" s="33"/>
    </row>
    <row r="13699" spans="5:7" x14ac:dyDescent="0.45">
      <c r="E13699" s="32"/>
      <c r="F13699" s="52"/>
      <c r="G13699" s="33"/>
    </row>
    <row r="13700" spans="5:7" x14ac:dyDescent="0.45">
      <c r="E13700" s="32"/>
      <c r="F13700" s="52"/>
      <c r="G13700" s="33"/>
    </row>
    <row r="13701" spans="5:7" x14ac:dyDescent="0.45">
      <c r="E13701" s="32"/>
      <c r="F13701" s="52"/>
      <c r="G13701" s="33"/>
    </row>
    <row r="13702" spans="5:7" x14ac:dyDescent="0.45">
      <c r="E13702" s="32"/>
      <c r="F13702" s="52"/>
      <c r="G13702" s="33"/>
    </row>
    <row r="13703" spans="5:7" x14ac:dyDescent="0.45">
      <c r="E13703" s="32"/>
      <c r="F13703" s="52"/>
      <c r="G13703" s="33"/>
    </row>
    <row r="13704" spans="5:7" x14ac:dyDescent="0.45">
      <c r="E13704" s="32"/>
      <c r="F13704" s="52"/>
      <c r="G13704" s="33"/>
    </row>
    <row r="13705" spans="5:7" x14ac:dyDescent="0.45">
      <c r="E13705" s="32"/>
      <c r="F13705" s="52"/>
      <c r="G13705" s="33"/>
    </row>
    <row r="13706" spans="5:7" x14ac:dyDescent="0.45">
      <c r="E13706" s="32"/>
      <c r="F13706" s="52"/>
      <c r="G13706" s="33"/>
    </row>
    <row r="13707" spans="5:7" x14ac:dyDescent="0.45">
      <c r="E13707" s="32"/>
      <c r="F13707" s="52"/>
      <c r="G13707" s="33"/>
    </row>
    <row r="13708" spans="5:7" x14ac:dyDescent="0.45">
      <c r="E13708" s="32"/>
      <c r="F13708" s="52"/>
      <c r="G13708" s="33"/>
    </row>
    <row r="13709" spans="5:7" x14ac:dyDescent="0.45">
      <c r="E13709" s="32"/>
      <c r="F13709" s="52"/>
      <c r="G13709" s="33"/>
    </row>
    <row r="13710" spans="5:7" x14ac:dyDescent="0.45">
      <c r="E13710" s="32"/>
      <c r="F13710" s="52"/>
      <c r="G13710" s="33"/>
    </row>
    <row r="13711" spans="5:7" x14ac:dyDescent="0.45">
      <c r="E13711" s="32"/>
      <c r="F13711" s="52"/>
      <c r="G13711" s="33"/>
    </row>
    <row r="13712" spans="5:7" x14ac:dyDescent="0.45">
      <c r="E13712" s="32"/>
      <c r="F13712" s="52"/>
      <c r="G13712" s="33"/>
    </row>
    <row r="13713" spans="5:7" x14ac:dyDescent="0.45">
      <c r="E13713" s="32"/>
      <c r="F13713" s="52"/>
      <c r="G13713" s="33"/>
    </row>
    <row r="13714" spans="5:7" x14ac:dyDescent="0.45">
      <c r="E13714" s="32"/>
      <c r="F13714" s="52"/>
      <c r="G13714" s="33"/>
    </row>
    <row r="13715" spans="5:7" x14ac:dyDescent="0.45">
      <c r="E13715" s="32"/>
      <c r="F13715" s="52"/>
      <c r="G13715" s="33"/>
    </row>
    <row r="13716" spans="5:7" x14ac:dyDescent="0.45">
      <c r="E13716" s="32"/>
      <c r="F13716" s="52"/>
      <c r="G13716" s="33"/>
    </row>
    <row r="13717" spans="5:7" x14ac:dyDescent="0.45">
      <c r="E13717" s="32"/>
      <c r="F13717" s="52"/>
      <c r="G13717" s="33"/>
    </row>
    <row r="13718" spans="5:7" x14ac:dyDescent="0.45">
      <c r="E13718" s="32"/>
      <c r="F13718" s="52"/>
      <c r="G13718" s="33"/>
    </row>
    <row r="13719" spans="5:7" x14ac:dyDescent="0.45">
      <c r="E13719" s="32"/>
      <c r="F13719" s="52"/>
      <c r="G13719" s="33"/>
    </row>
    <row r="13720" spans="5:7" x14ac:dyDescent="0.45">
      <c r="E13720" s="32"/>
      <c r="F13720" s="52"/>
      <c r="G13720" s="33"/>
    </row>
    <row r="13721" spans="5:7" x14ac:dyDescent="0.45">
      <c r="E13721" s="32"/>
      <c r="F13721" s="52"/>
      <c r="G13721" s="33"/>
    </row>
    <row r="13722" spans="5:7" x14ac:dyDescent="0.45">
      <c r="E13722" s="32"/>
      <c r="F13722" s="52"/>
      <c r="G13722" s="33"/>
    </row>
    <row r="13723" spans="5:7" x14ac:dyDescent="0.45">
      <c r="E13723" s="32"/>
      <c r="F13723" s="52"/>
      <c r="G13723" s="33"/>
    </row>
    <row r="13724" spans="5:7" x14ac:dyDescent="0.45">
      <c r="E13724" s="32"/>
      <c r="F13724" s="52"/>
      <c r="G13724" s="33"/>
    </row>
    <row r="13725" spans="5:7" x14ac:dyDescent="0.45">
      <c r="E13725" s="32"/>
      <c r="F13725" s="52"/>
      <c r="G13725" s="33"/>
    </row>
    <row r="13726" spans="5:7" x14ac:dyDescent="0.45">
      <c r="E13726" s="32"/>
      <c r="F13726" s="52"/>
      <c r="G13726" s="33"/>
    </row>
    <row r="13727" spans="5:7" x14ac:dyDescent="0.45">
      <c r="E13727" s="32"/>
      <c r="F13727" s="52"/>
      <c r="G13727" s="33"/>
    </row>
    <row r="13728" spans="5:7" x14ac:dyDescent="0.45">
      <c r="E13728" s="32"/>
      <c r="F13728" s="52"/>
      <c r="G13728" s="33"/>
    </row>
    <row r="13729" spans="5:7" x14ac:dyDescent="0.45">
      <c r="E13729" s="32"/>
      <c r="F13729" s="52"/>
      <c r="G13729" s="33"/>
    </row>
    <row r="13730" spans="5:7" x14ac:dyDescent="0.45">
      <c r="E13730" s="32"/>
      <c r="F13730" s="52"/>
      <c r="G13730" s="33"/>
    </row>
    <row r="13731" spans="5:7" x14ac:dyDescent="0.45">
      <c r="E13731" s="32"/>
      <c r="F13731" s="52"/>
      <c r="G13731" s="33"/>
    </row>
    <row r="13732" spans="5:7" x14ac:dyDescent="0.45">
      <c r="E13732" s="32"/>
      <c r="F13732" s="52"/>
      <c r="G13732" s="33"/>
    </row>
    <row r="13733" spans="5:7" x14ac:dyDescent="0.45">
      <c r="E13733" s="32"/>
      <c r="F13733" s="52"/>
      <c r="G13733" s="33"/>
    </row>
    <row r="13734" spans="5:7" x14ac:dyDescent="0.45">
      <c r="E13734" s="32"/>
      <c r="F13734" s="52"/>
      <c r="G13734" s="33"/>
    </row>
    <row r="13735" spans="5:7" x14ac:dyDescent="0.45">
      <c r="E13735" s="32"/>
      <c r="F13735" s="52"/>
      <c r="G13735" s="33"/>
    </row>
    <row r="13736" spans="5:7" x14ac:dyDescent="0.45">
      <c r="E13736" s="32"/>
      <c r="F13736" s="52"/>
      <c r="G13736" s="33"/>
    </row>
    <row r="13737" spans="5:7" x14ac:dyDescent="0.45">
      <c r="E13737" s="32"/>
      <c r="F13737" s="52"/>
      <c r="G13737" s="33"/>
    </row>
    <row r="13738" spans="5:7" x14ac:dyDescent="0.45">
      <c r="E13738" s="32"/>
      <c r="F13738" s="52"/>
      <c r="G13738" s="33"/>
    </row>
    <row r="13739" spans="5:7" x14ac:dyDescent="0.45">
      <c r="E13739" s="32"/>
      <c r="F13739" s="52"/>
      <c r="G13739" s="33"/>
    </row>
    <row r="13740" spans="5:7" x14ac:dyDescent="0.45">
      <c r="E13740" s="32"/>
      <c r="F13740" s="52"/>
      <c r="G13740" s="33"/>
    </row>
    <row r="13741" spans="5:7" x14ac:dyDescent="0.45">
      <c r="E13741" s="32"/>
      <c r="F13741" s="52"/>
      <c r="G13741" s="33"/>
    </row>
    <row r="13742" spans="5:7" x14ac:dyDescent="0.45">
      <c r="E13742" s="32"/>
      <c r="F13742" s="52"/>
      <c r="G13742" s="33"/>
    </row>
    <row r="13743" spans="5:7" x14ac:dyDescent="0.45">
      <c r="E13743" s="32"/>
      <c r="F13743" s="52"/>
      <c r="G13743" s="33"/>
    </row>
    <row r="13744" spans="5:7" x14ac:dyDescent="0.45">
      <c r="E13744" s="32"/>
      <c r="F13744" s="52"/>
      <c r="G13744" s="33"/>
    </row>
    <row r="13745" spans="5:7" x14ac:dyDescent="0.45">
      <c r="E13745" s="32"/>
      <c r="F13745" s="52"/>
      <c r="G13745" s="33"/>
    </row>
    <row r="13746" spans="5:7" x14ac:dyDescent="0.45">
      <c r="E13746" s="32"/>
      <c r="F13746" s="52"/>
      <c r="G13746" s="33"/>
    </row>
    <row r="13747" spans="5:7" x14ac:dyDescent="0.45">
      <c r="E13747" s="32"/>
      <c r="F13747" s="52"/>
      <c r="G13747" s="33"/>
    </row>
    <row r="13748" spans="5:7" x14ac:dyDescent="0.45">
      <c r="E13748" s="32"/>
      <c r="F13748" s="52"/>
      <c r="G13748" s="33"/>
    </row>
    <row r="13749" spans="5:7" x14ac:dyDescent="0.45">
      <c r="E13749" s="32"/>
      <c r="F13749" s="52"/>
      <c r="G13749" s="33"/>
    </row>
    <row r="13750" spans="5:7" x14ac:dyDescent="0.45">
      <c r="E13750" s="32"/>
      <c r="F13750" s="52"/>
      <c r="G13750" s="33"/>
    </row>
    <row r="13751" spans="5:7" x14ac:dyDescent="0.45">
      <c r="E13751" s="32"/>
      <c r="F13751" s="52"/>
      <c r="G13751" s="33"/>
    </row>
    <row r="13752" spans="5:7" x14ac:dyDescent="0.45">
      <c r="E13752" s="32"/>
      <c r="F13752" s="52"/>
      <c r="G13752" s="33"/>
    </row>
    <row r="13753" spans="5:7" x14ac:dyDescent="0.45">
      <c r="E13753" s="32"/>
      <c r="F13753" s="52"/>
      <c r="G13753" s="33"/>
    </row>
    <row r="13754" spans="5:7" x14ac:dyDescent="0.45">
      <c r="E13754" s="32"/>
      <c r="F13754" s="52"/>
      <c r="G13754" s="33"/>
    </row>
    <row r="13755" spans="5:7" x14ac:dyDescent="0.45">
      <c r="E13755" s="32"/>
      <c r="F13755" s="52"/>
      <c r="G13755" s="33"/>
    </row>
    <row r="13756" spans="5:7" x14ac:dyDescent="0.45">
      <c r="E13756" s="32"/>
      <c r="F13756" s="52"/>
      <c r="G13756" s="33"/>
    </row>
    <row r="13757" spans="5:7" x14ac:dyDescent="0.45">
      <c r="E13757" s="32"/>
      <c r="F13757" s="52"/>
      <c r="G13757" s="33"/>
    </row>
    <row r="13758" spans="5:7" x14ac:dyDescent="0.45">
      <c r="E13758" s="32"/>
      <c r="F13758" s="52"/>
      <c r="G13758" s="33"/>
    </row>
    <row r="13759" spans="5:7" x14ac:dyDescent="0.45">
      <c r="E13759" s="32"/>
      <c r="F13759" s="52"/>
      <c r="G13759" s="33"/>
    </row>
    <row r="13760" spans="5:7" x14ac:dyDescent="0.45">
      <c r="E13760" s="32"/>
      <c r="F13760" s="52"/>
      <c r="G13760" s="33"/>
    </row>
    <row r="13761" spans="5:7" x14ac:dyDescent="0.45">
      <c r="E13761" s="32"/>
      <c r="F13761" s="52"/>
      <c r="G13761" s="33"/>
    </row>
    <row r="13762" spans="5:7" x14ac:dyDescent="0.45">
      <c r="E13762" s="32"/>
      <c r="F13762" s="52"/>
      <c r="G13762" s="33"/>
    </row>
    <row r="13763" spans="5:7" x14ac:dyDescent="0.45">
      <c r="E13763" s="32"/>
      <c r="F13763" s="52"/>
      <c r="G13763" s="33"/>
    </row>
    <row r="13764" spans="5:7" x14ac:dyDescent="0.45">
      <c r="E13764" s="32"/>
      <c r="F13764" s="52"/>
      <c r="G13764" s="33"/>
    </row>
    <row r="13765" spans="5:7" x14ac:dyDescent="0.45">
      <c r="E13765" s="32"/>
      <c r="F13765" s="52"/>
      <c r="G13765" s="33"/>
    </row>
    <row r="13766" spans="5:7" x14ac:dyDescent="0.45">
      <c r="E13766" s="32"/>
      <c r="F13766" s="52"/>
      <c r="G13766" s="33"/>
    </row>
    <row r="13767" spans="5:7" x14ac:dyDescent="0.45">
      <c r="E13767" s="32"/>
      <c r="F13767" s="52"/>
      <c r="G13767" s="33"/>
    </row>
    <row r="13768" spans="5:7" x14ac:dyDescent="0.45">
      <c r="E13768" s="32"/>
      <c r="F13768" s="52"/>
      <c r="G13768" s="33"/>
    </row>
    <row r="13769" spans="5:7" x14ac:dyDescent="0.45">
      <c r="E13769" s="32"/>
      <c r="F13769" s="52"/>
      <c r="G13769" s="33"/>
    </row>
    <row r="13770" spans="5:7" x14ac:dyDescent="0.45">
      <c r="E13770" s="32"/>
      <c r="F13770" s="52"/>
      <c r="G13770" s="33"/>
    </row>
    <row r="13771" spans="5:7" x14ac:dyDescent="0.45">
      <c r="E13771" s="32"/>
      <c r="F13771" s="52"/>
      <c r="G13771" s="33"/>
    </row>
    <row r="13772" spans="5:7" x14ac:dyDescent="0.45">
      <c r="E13772" s="32"/>
      <c r="F13772" s="52"/>
      <c r="G13772" s="33"/>
    </row>
    <row r="13773" spans="5:7" x14ac:dyDescent="0.45">
      <c r="E13773" s="32"/>
      <c r="F13773" s="52"/>
      <c r="G13773" s="33"/>
    </row>
    <row r="13774" spans="5:7" x14ac:dyDescent="0.45">
      <c r="E13774" s="32"/>
      <c r="F13774" s="52"/>
      <c r="G13774" s="33"/>
    </row>
    <row r="13775" spans="5:7" x14ac:dyDescent="0.45">
      <c r="E13775" s="32"/>
      <c r="F13775" s="52"/>
      <c r="G13775" s="33"/>
    </row>
    <row r="13776" spans="5:7" x14ac:dyDescent="0.45">
      <c r="E13776" s="32"/>
      <c r="F13776" s="52"/>
      <c r="G13776" s="33"/>
    </row>
    <row r="13777" spans="5:7" x14ac:dyDescent="0.45">
      <c r="E13777" s="32"/>
      <c r="F13777" s="52"/>
      <c r="G13777" s="33"/>
    </row>
    <row r="13778" spans="5:7" x14ac:dyDescent="0.45">
      <c r="E13778" s="32"/>
      <c r="F13778" s="52"/>
      <c r="G13778" s="33"/>
    </row>
    <row r="13779" spans="5:7" x14ac:dyDescent="0.45">
      <c r="E13779" s="32"/>
      <c r="F13779" s="52"/>
      <c r="G13779" s="33"/>
    </row>
    <row r="13780" spans="5:7" x14ac:dyDescent="0.45">
      <c r="E13780" s="32"/>
      <c r="F13780" s="52"/>
      <c r="G13780" s="33"/>
    </row>
    <row r="13781" spans="5:7" x14ac:dyDescent="0.45">
      <c r="E13781" s="32"/>
      <c r="F13781" s="52"/>
      <c r="G13781" s="33"/>
    </row>
    <row r="13782" spans="5:7" x14ac:dyDescent="0.45">
      <c r="E13782" s="32"/>
      <c r="F13782" s="52"/>
      <c r="G13782" s="33"/>
    </row>
    <row r="13783" spans="5:7" x14ac:dyDescent="0.45">
      <c r="E13783" s="32"/>
      <c r="F13783" s="52"/>
      <c r="G13783" s="33"/>
    </row>
    <row r="13784" spans="5:7" x14ac:dyDescent="0.45">
      <c r="E13784" s="32"/>
      <c r="F13784" s="52"/>
      <c r="G13784" s="33"/>
    </row>
    <row r="13785" spans="5:7" x14ac:dyDescent="0.45">
      <c r="E13785" s="32"/>
      <c r="F13785" s="52"/>
      <c r="G13785" s="33"/>
    </row>
    <row r="13786" spans="5:7" x14ac:dyDescent="0.45">
      <c r="E13786" s="32"/>
      <c r="F13786" s="52"/>
      <c r="G13786" s="33"/>
    </row>
    <row r="13787" spans="5:7" x14ac:dyDescent="0.45">
      <c r="E13787" s="32"/>
      <c r="F13787" s="52"/>
      <c r="G13787" s="33"/>
    </row>
    <row r="13788" spans="5:7" x14ac:dyDescent="0.45">
      <c r="E13788" s="32"/>
      <c r="F13788" s="52"/>
      <c r="G13788" s="33"/>
    </row>
    <row r="13789" spans="5:7" x14ac:dyDescent="0.45">
      <c r="E13789" s="32"/>
      <c r="F13789" s="52"/>
      <c r="G13789" s="33"/>
    </row>
    <row r="13790" spans="5:7" x14ac:dyDescent="0.45">
      <c r="E13790" s="32"/>
      <c r="F13790" s="52"/>
      <c r="G13790" s="33"/>
    </row>
    <row r="13791" spans="5:7" x14ac:dyDescent="0.45">
      <c r="E13791" s="32"/>
      <c r="F13791" s="52"/>
      <c r="G13791" s="33"/>
    </row>
    <row r="13792" spans="5:7" x14ac:dyDescent="0.45">
      <c r="E13792" s="32"/>
      <c r="F13792" s="52"/>
      <c r="G13792" s="33"/>
    </row>
    <row r="13793" spans="5:7" x14ac:dyDescent="0.45">
      <c r="E13793" s="32"/>
      <c r="F13793" s="52"/>
      <c r="G13793" s="33"/>
    </row>
    <row r="13794" spans="5:7" x14ac:dyDescent="0.45">
      <c r="E13794" s="32"/>
      <c r="F13794" s="52"/>
      <c r="G13794" s="33"/>
    </row>
    <row r="13795" spans="5:7" x14ac:dyDescent="0.45">
      <c r="E13795" s="32"/>
      <c r="F13795" s="52"/>
      <c r="G13795" s="33"/>
    </row>
    <row r="13796" spans="5:7" x14ac:dyDescent="0.45">
      <c r="E13796" s="32"/>
      <c r="F13796" s="52"/>
      <c r="G13796" s="33"/>
    </row>
    <row r="13797" spans="5:7" x14ac:dyDescent="0.45">
      <c r="E13797" s="32"/>
      <c r="F13797" s="52"/>
      <c r="G13797" s="33"/>
    </row>
    <row r="13798" spans="5:7" x14ac:dyDescent="0.45">
      <c r="E13798" s="32"/>
      <c r="F13798" s="52"/>
      <c r="G13798" s="33"/>
    </row>
    <row r="13799" spans="5:7" x14ac:dyDescent="0.45">
      <c r="E13799" s="32"/>
      <c r="F13799" s="52"/>
      <c r="G13799" s="33"/>
    </row>
    <row r="13800" spans="5:7" x14ac:dyDescent="0.45">
      <c r="E13800" s="32"/>
      <c r="F13800" s="52"/>
      <c r="G13800" s="33"/>
    </row>
    <row r="13801" spans="5:7" x14ac:dyDescent="0.45">
      <c r="E13801" s="32"/>
      <c r="F13801" s="52"/>
      <c r="G13801" s="33"/>
    </row>
    <row r="13802" spans="5:7" x14ac:dyDescent="0.45">
      <c r="E13802" s="32"/>
      <c r="F13802" s="52"/>
      <c r="G13802" s="33"/>
    </row>
    <row r="13803" spans="5:7" x14ac:dyDescent="0.45">
      <c r="E13803" s="32"/>
      <c r="F13803" s="52"/>
      <c r="G13803" s="33"/>
    </row>
    <row r="13804" spans="5:7" x14ac:dyDescent="0.45">
      <c r="E13804" s="32"/>
      <c r="F13804" s="52"/>
      <c r="G13804" s="33"/>
    </row>
    <row r="13805" spans="5:7" x14ac:dyDescent="0.45">
      <c r="E13805" s="32"/>
      <c r="F13805" s="52"/>
      <c r="G13805" s="33"/>
    </row>
    <row r="13806" spans="5:7" x14ac:dyDescent="0.45">
      <c r="E13806" s="32"/>
      <c r="F13806" s="52"/>
      <c r="G13806" s="33"/>
    </row>
    <row r="13807" spans="5:7" x14ac:dyDescent="0.45">
      <c r="E13807" s="32"/>
      <c r="F13807" s="52"/>
      <c r="G13807" s="33"/>
    </row>
    <row r="13808" spans="5:7" x14ac:dyDescent="0.45">
      <c r="E13808" s="32"/>
      <c r="F13808" s="52"/>
      <c r="G13808" s="33"/>
    </row>
    <row r="13809" spans="5:7" x14ac:dyDescent="0.45">
      <c r="E13809" s="32"/>
      <c r="F13809" s="52"/>
      <c r="G13809" s="33"/>
    </row>
    <row r="13810" spans="5:7" x14ac:dyDescent="0.45">
      <c r="E13810" s="32"/>
      <c r="F13810" s="52"/>
      <c r="G13810" s="33"/>
    </row>
    <row r="13811" spans="5:7" x14ac:dyDescent="0.45">
      <c r="E13811" s="32"/>
      <c r="F13811" s="52"/>
      <c r="G13811" s="33"/>
    </row>
    <row r="13812" spans="5:7" x14ac:dyDescent="0.45">
      <c r="E13812" s="32"/>
      <c r="F13812" s="52"/>
      <c r="G13812" s="33"/>
    </row>
    <row r="13813" spans="5:7" x14ac:dyDescent="0.45">
      <c r="E13813" s="32"/>
      <c r="F13813" s="52"/>
      <c r="G13813" s="33"/>
    </row>
    <row r="13814" spans="5:7" x14ac:dyDescent="0.45">
      <c r="E13814" s="32"/>
      <c r="F13814" s="52"/>
      <c r="G13814" s="33"/>
    </row>
    <row r="13815" spans="5:7" x14ac:dyDescent="0.45">
      <c r="E13815" s="32"/>
      <c r="F13815" s="52"/>
      <c r="G13815" s="33"/>
    </row>
    <row r="13816" spans="5:7" x14ac:dyDescent="0.45">
      <c r="E13816" s="32"/>
      <c r="F13816" s="52"/>
      <c r="G13816" s="33"/>
    </row>
    <row r="13817" spans="5:7" x14ac:dyDescent="0.45">
      <c r="E13817" s="32"/>
      <c r="F13817" s="52"/>
      <c r="G13817" s="33"/>
    </row>
    <row r="13818" spans="5:7" x14ac:dyDescent="0.45">
      <c r="E13818" s="32"/>
      <c r="F13818" s="52"/>
      <c r="G13818" s="33"/>
    </row>
    <row r="13819" spans="5:7" x14ac:dyDescent="0.45">
      <c r="E13819" s="32"/>
      <c r="F13819" s="52"/>
      <c r="G13819" s="33"/>
    </row>
    <row r="13820" spans="5:7" x14ac:dyDescent="0.45">
      <c r="E13820" s="32"/>
      <c r="F13820" s="52"/>
      <c r="G13820" s="33"/>
    </row>
    <row r="13821" spans="5:7" x14ac:dyDescent="0.45">
      <c r="E13821" s="32"/>
      <c r="F13821" s="52"/>
      <c r="G13821" s="33"/>
    </row>
    <row r="13822" spans="5:7" x14ac:dyDescent="0.45">
      <c r="E13822" s="32"/>
      <c r="F13822" s="52"/>
      <c r="G13822" s="33"/>
    </row>
    <row r="13823" spans="5:7" x14ac:dyDescent="0.45">
      <c r="E13823" s="32"/>
      <c r="F13823" s="52"/>
      <c r="G13823" s="33"/>
    </row>
    <row r="13824" spans="5:7" x14ac:dyDescent="0.45">
      <c r="E13824" s="32"/>
      <c r="F13824" s="52"/>
      <c r="G13824" s="33"/>
    </row>
    <row r="13825" spans="5:7" x14ac:dyDescent="0.45">
      <c r="E13825" s="32"/>
      <c r="F13825" s="52"/>
      <c r="G13825" s="33"/>
    </row>
    <row r="13826" spans="5:7" x14ac:dyDescent="0.45">
      <c r="E13826" s="32"/>
      <c r="F13826" s="52"/>
      <c r="G13826" s="33"/>
    </row>
    <row r="13827" spans="5:7" x14ac:dyDescent="0.45">
      <c r="E13827" s="32"/>
      <c r="F13827" s="52"/>
      <c r="G13827" s="33"/>
    </row>
    <row r="13828" spans="5:7" x14ac:dyDescent="0.45">
      <c r="E13828" s="32"/>
      <c r="F13828" s="52"/>
      <c r="G13828" s="33"/>
    </row>
    <row r="13829" spans="5:7" x14ac:dyDescent="0.45">
      <c r="E13829" s="32"/>
      <c r="F13829" s="52"/>
      <c r="G13829" s="33"/>
    </row>
    <row r="13830" spans="5:7" x14ac:dyDescent="0.45">
      <c r="E13830" s="32"/>
      <c r="F13830" s="52"/>
      <c r="G13830" s="33"/>
    </row>
    <row r="13831" spans="5:7" x14ac:dyDescent="0.45">
      <c r="E13831" s="32"/>
      <c r="F13831" s="52"/>
      <c r="G13831" s="33"/>
    </row>
    <row r="13832" spans="5:7" x14ac:dyDescent="0.45">
      <c r="E13832" s="32"/>
      <c r="F13832" s="52"/>
      <c r="G13832" s="33"/>
    </row>
    <row r="13833" spans="5:7" x14ac:dyDescent="0.45">
      <c r="E13833" s="32"/>
      <c r="F13833" s="52"/>
      <c r="G13833" s="33"/>
    </row>
    <row r="13834" spans="5:7" x14ac:dyDescent="0.45">
      <c r="E13834" s="32"/>
      <c r="F13834" s="52"/>
      <c r="G13834" s="33"/>
    </row>
    <row r="13835" spans="5:7" x14ac:dyDescent="0.45">
      <c r="E13835" s="32"/>
      <c r="F13835" s="52"/>
      <c r="G13835" s="33"/>
    </row>
    <row r="13836" spans="5:7" x14ac:dyDescent="0.45">
      <c r="E13836" s="32"/>
      <c r="F13836" s="52"/>
      <c r="G13836" s="33"/>
    </row>
    <row r="13837" spans="5:7" x14ac:dyDescent="0.45">
      <c r="E13837" s="32"/>
      <c r="F13837" s="52"/>
      <c r="G13837" s="33"/>
    </row>
    <row r="13838" spans="5:7" x14ac:dyDescent="0.45">
      <c r="E13838" s="32"/>
      <c r="F13838" s="52"/>
      <c r="G13838" s="33"/>
    </row>
    <row r="13839" spans="5:7" x14ac:dyDescent="0.45">
      <c r="E13839" s="32"/>
      <c r="F13839" s="52"/>
      <c r="G13839" s="33"/>
    </row>
    <row r="13840" spans="5:7" x14ac:dyDescent="0.45">
      <c r="E13840" s="32"/>
      <c r="F13840" s="52"/>
      <c r="G13840" s="33"/>
    </row>
    <row r="13841" spans="5:7" x14ac:dyDescent="0.45">
      <c r="E13841" s="32"/>
      <c r="F13841" s="52"/>
      <c r="G13841" s="33"/>
    </row>
    <row r="13842" spans="5:7" x14ac:dyDescent="0.45">
      <c r="E13842" s="32"/>
      <c r="F13842" s="52"/>
      <c r="G13842" s="33"/>
    </row>
    <row r="13843" spans="5:7" x14ac:dyDescent="0.45">
      <c r="E13843" s="32"/>
      <c r="F13843" s="52"/>
      <c r="G13843" s="33"/>
    </row>
    <row r="13844" spans="5:7" x14ac:dyDescent="0.45">
      <c r="E13844" s="32"/>
      <c r="F13844" s="52"/>
      <c r="G13844" s="33"/>
    </row>
    <row r="13845" spans="5:7" x14ac:dyDescent="0.45">
      <c r="E13845" s="32"/>
      <c r="F13845" s="52"/>
      <c r="G13845" s="33"/>
    </row>
    <row r="13846" spans="5:7" x14ac:dyDescent="0.45">
      <c r="E13846" s="32"/>
      <c r="F13846" s="52"/>
      <c r="G13846" s="33"/>
    </row>
    <row r="13847" spans="5:7" x14ac:dyDescent="0.45">
      <c r="E13847" s="32"/>
      <c r="F13847" s="52"/>
      <c r="G13847" s="33"/>
    </row>
    <row r="13848" spans="5:7" x14ac:dyDescent="0.45">
      <c r="E13848" s="32"/>
      <c r="F13848" s="52"/>
      <c r="G13848" s="33"/>
    </row>
    <row r="13849" spans="5:7" x14ac:dyDescent="0.45">
      <c r="E13849" s="32"/>
      <c r="F13849" s="52"/>
      <c r="G13849" s="33"/>
    </row>
    <row r="13850" spans="5:7" x14ac:dyDescent="0.45">
      <c r="E13850" s="32"/>
      <c r="F13850" s="52"/>
      <c r="G13850" s="33"/>
    </row>
    <row r="13851" spans="5:7" x14ac:dyDescent="0.45">
      <c r="E13851" s="32"/>
      <c r="F13851" s="52"/>
      <c r="G13851" s="33"/>
    </row>
    <row r="13852" spans="5:7" x14ac:dyDescent="0.45">
      <c r="E13852" s="32"/>
      <c r="F13852" s="52"/>
      <c r="G13852" s="33"/>
    </row>
    <row r="13853" spans="5:7" x14ac:dyDescent="0.45">
      <c r="E13853" s="32"/>
      <c r="F13853" s="52"/>
      <c r="G13853" s="33"/>
    </row>
    <row r="13854" spans="5:7" x14ac:dyDescent="0.45">
      <c r="E13854" s="32"/>
      <c r="F13854" s="52"/>
      <c r="G13854" s="33"/>
    </row>
    <row r="13855" spans="5:7" x14ac:dyDescent="0.45">
      <c r="E13855" s="32"/>
      <c r="F13855" s="52"/>
      <c r="G13855" s="33"/>
    </row>
    <row r="13856" spans="5:7" x14ac:dyDescent="0.45">
      <c r="E13856" s="32"/>
      <c r="F13856" s="52"/>
      <c r="G13856" s="33"/>
    </row>
    <row r="13857" spans="5:7" x14ac:dyDescent="0.45">
      <c r="E13857" s="32"/>
      <c r="F13857" s="52"/>
      <c r="G13857" s="33"/>
    </row>
    <row r="13858" spans="5:7" x14ac:dyDescent="0.45">
      <c r="E13858" s="32"/>
      <c r="F13858" s="52"/>
      <c r="G13858" s="33"/>
    </row>
    <row r="13859" spans="5:7" x14ac:dyDescent="0.45">
      <c r="E13859" s="32"/>
      <c r="F13859" s="52"/>
      <c r="G13859" s="33"/>
    </row>
    <row r="13860" spans="5:7" x14ac:dyDescent="0.45">
      <c r="E13860" s="32"/>
      <c r="F13860" s="52"/>
      <c r="G13860" s="33"/>
    </row>
    <row r="13861" spans="5:7" x14ac:dyDescent="0.45">
      <c r="E13861" s="32"/>
      <c r="F13861" s="52"/>
      <c r="G13861" s="33"/>
    </row>
    <row r="13862" spans="5:7" x14ac:dyDescent="0.45">
      <c r="E13862" s="32"/>
      <c r="F13862" s="52"/>
      <c r="G13862" s="33"/>
    </row>
    <row r="13863" spans="5:7" x14ac:dyDescent="0.45">
      <c r="E13863" s="32"/>
      <c r="F13863" s="52"/>
      <c r="G13863" s="33"/>
    </row>
    <row r="13864" spans="5:7" x14ac:dyDescent="0.45">
      <c r="E13864" s="32"/>
      <c r="F13864" s="52"/>
      <c r="G13864" s="33"/>
    </row>
    <row r="13865" spans="5:7" x14ac:dyDescent="0.45">
      <c r="E13865" s="32"/>
      <c r="F13865" s="52"/>
      <c r="G13865" s="33"/>
    </row>
    <row r="13866" spans="5:7" x14ac:dyDescent="0.45">
      <c r="E13866" s="32"/>
      <c r="F13866" s="52"/>
      <c r="G13866" s="33"/>
    </row>
    <row r="13867" spans="5:7" x14ac:dyDescent="0.45">
      <c r="E13867" s="32"/>
      <c r="F13867" s="52"/>
      <c r="G13867" s="33"/>
    </row>
    <row r="13868" spans="5:7" x14ac:dyDescent="0.45">
      <c r="E13868" s="32"/>
      <c r="F13868" s="52"/>
      <c r="G13868" s="33"/>
    </row>
    <row r="13869" spans="5:7" x14ac:dyDescent="0.45">
      <c r="E13869" s="32"/>
      <c r="F13869" s="52"/>
      <c r="G13869" s="33"/>
    </row>
    <row r="13870" spans="5:7" x14ac:dyDescent="0.45">
      <c r="E13870" s="32"/>
      <c r="F13870" s="52"/>
      <c r="G13870" s="33"/>
    </row>
    <row r="13871" spans="5:7" x14ac:dyDescent="0.45">
      <c r="E13871" s="32"/>
      <c r="F13871" s="52"/>
      <c r="G13871" s="33"/>
    </row>
    <row r="13872" spans="5:7" x14ac:dyDescent="0.45">
      <c r="E13872" s="32"/>
      <c r="F13872" s="52"/>
      <c r="G13872" s="33"/>
    </row>
    <row r="13873" spans="5:7" x14ac:dyDescent="0.45">
      <c r="E13873" s="32"/>
      <c r="F13873" s="52"/>
      <c r="G13873" s="33"/>
    </row>
    <row r="13874" spans="5:7" x14ac:dyDescent="0.45">
      <c r="E13874" s="32"/>
      <c r="F13874" s="52"/>
      <c r="G13874" s="33"/>
    </row>
    <row r="13875" spans="5:7" x14ac:dyDescent="0.45">
      <c r="E13875" s="32"/>
      <c r="F13875" s="52"/>
      <c r="G13875" s="33"/>
    </row>
    <row r="13876" spans="5:7" x14ac:dyDescent="0.45">
      <c r="E13876" s="32"/>
      <c r="F13876" s="52"/>
      <c r="G13876" s="33"/>
    </row>
    <row r="13877" spans="5:7" x14ac:dyDescent="0.45">
      <c r="E13877" s="32"/>
      <c r="F13877" s="52"/>
      <c r="G13877" s="33"/>
    </row>
    <row r="13878" spans="5:7" x14ac:dyDescent="0.45">
      <c r="E13878" s="32"/>
      <c r="F13878" s="52"/>
      <c r="G13878" s="33"/>
    </row>
    <row r="13879" spans="5:7" x14ac:dyDescent="0.45">
      <c r="E13879" s="32"/>
      <c r="F13879" s="52"/>
      <c r="G13879" s="33"/>
    </row>
    <row r="13880" spans="5:7" x14ac:dyDescent="0.45">
      <c r="E13880" s="32"/>
      <c r="F13880" s="52"/>
      <c r="G13880" s="33"/>
    </row>
    <row r="13881" spans="5:7" x14ac:dyDescent="0.45">
      <c r="E13881" s="32"/>
      <c r="F13881" s="52"/>
      <c r="G13881" s="33"/>
    </row>
    <row r="13882" spans="5:7" x14ac:dyDescent="0.45">
      <c r="E13882" s="32"/>
      <c r="F13882" s="52"/>
      <c r="G13882" s="33"/>
    </row>
    <row r="13883" spans="5:7" x14ac:dyDescent="0.45">
      <c r="E13883" s="32"/>
      <c r="F13883" s="52"/>
      <c r="G13883" s="33"/>
    </row>
    <row r="13884" spans="5:7" x14ac:dyDescent="0.45">
      <c r="E13884" s="32"/>
      <c r="F13884" s="52"/>
      <c r="G13884" s="33"/>
    </row>
    <row r="13885" spans="5:7" x14ac:dyDescent="0.45">
      <c r="E13885" s="32"/>
      <c r="F13885" s="52"/>
      <c r="G13885" s="33"/>
    </row>
    <row r="13886" spans="5:7" x14ac:dyDescent="0.45">
      <c r="E13886" s="32"/>
      <c r="F13886" s="52"/>
      <c r="G13886" s="33"/>
    </row>
    <row r="13887" spans="5:7" x14ac:dyDescent="0.45">
      <c r="E13887" s="32"/>
      <c r="F13887" s="52"/>
      <c r="G13887" s="33"/>
    </row>
    <row r="13888" spans="5:7" x14ac:dyDescent="0.45">
      <c r="E13888" s="32"/>
      <c r="F13888" s="52"/>
      <c r="G13888" s="33"/>
    </row>
    <row r="13889" spans="5:7" x14ac:dyDescent="0.45">
      <c r="E13889" s="32"/>
      <c r="F13889" s="52"/>
      <c r="G13889" s="33"/>
    </row>
    <row r="13890" spans="5:7" x14ac:dyDescent="0.45">
      <c r="E13890" s="32"/>
      <c r="F13890" s="52"/>
      <c r="G13890" s="33"/>
    </row>
    <row r="13891" spans="5:7" x14ac:dyDescent="0.45">
      <c r="E13891" s="32"/>
      <c r="F13891" s="52"/>
      <c r="G13891" s="33"/>
    </row>
    <row r="13892" spans="5:7" x14ac:dyDescent="0.45">
      <c r="E13892" s="32"/>
      <c r="F13892" s="52"/>
      <c r="G13892" s="33"/>
    </row>
    <row r="13893" spans="5:7" x14ac:dyDescent="0.45">
      <c r="E13893" s="32"/>
      <c r="F13893" s="52"/>
      <c r="G13893" s="33"/>
    </row>
    <row r="13894" spans="5:7" x14ac:dyDescent="0.45">
      <c r="E13894" s="32"/>
      <c r="F13894" s="52"/>
      <c r="G13894" s="33"/>
    </row>
    <row r="13895" spans="5:7" x14ac:dyDescent="0.45">
      <c r="E13895" s="32"/>
      <c r="F13895" s="52"/>
      <c r="G13895" s="33"/>
    </row>
    <row r="13896" spans="5:7" x14ac:dyDescent="0.45">
      <c r="E13896" s="32"/>
      <c r="F13896" s="52"/>
      <c r="G13896" s="33"/>
    </row>
    <row r="13897" spans="5:7" x14ac:dyDescent="0.45">
      <c r="E13897" s="32"/>
      <c r="F13897" s="52"/>
      <c r="G13897" s="33"/>
    </row>
    <row r="13898" spans="5:7" x14ac:dyDescent="0.45">
      <c r="E13898" s="32"/>
      <c r="F13898" s="52"/>
      <c r="G13898" s="33"/>
    </row>
    <row r="13899" spans="5:7" x14ac:dyDescent="0.45">
      <c r="E13899" s="32"/>
      <c r="F13899" s="52"/>
      <c r="G13899" s="33"/>
    </row>
    <row r="13900" spans="5:7" x14ac:dyDescent="0.45">
      <c r="E13900" s="32"/>
      <c r="F13900" s="52"/>
      <c r="G13900" s="33"/>
    </row>
    <row r="13901" spans="5:7" x14ac:dyDescent="0.45">
      <c r="E13901" s="32"/>
      <c r="F13901" s="52"/>
      <c r="G13901" s="33"/>
    </row>
    <row r="13902" spans="5:7" x14ac:dyDescent="0.45">
      <c r="E13902" s="32"/>
      <c r="F13902" s="52"/>
      <c r="G13902" s="33"/>
    </row>
    <row r="13903" spans="5:7" x14ac:dyDescent="0.45">
      <c r="E13903" s="32"/>
      <c r="F13903" s="52"/>
      <c r="G13903" s="33"/>
    </row>
    <row r="13904" spans="5:7" x14ac:dyDescent="0.45">
      <c r="E13904" s="32"/>
      <c r="F13904" s="52"/>
      <c r="G13904" s="33"/>
    </row>
    <row r="13905" spans="5:7" x14ac:dyDescent="0.45">
      <c r="E13905" s="32"/>
      <c r="F13905" s="52"/>
      <c r="G13905" s="33"/>
    </row>
    <row r="13906" spans="5:7" x14ac:dyDescent="0.45">
      <c r="E13906" s="32"/>
      <c r="F13906" s="52"/>
      <c r="G13906" s="33"/>
    </row>
    <row r="13907" spans="5:7" x14ac:dyDescent="0.45">
      <c r="E13907" s="32"/>
      <c r="F13907" s="52"/>
      <c r="G13907" s="33"/>
    </row>
    <row r="13908" spans="5:7" x14ac:dyDescent="0.45">
      <c r="E13908" s="32"/>
      <c r="F13908" s="52"/>
      <c r="G13908" s="33"/>
    </row>
    <row r="13909" spans="5:7" x14ac:dyDescent="0.45">
      <c r="E13909" s="32"/>
      <c r="F13909" s="52"/>
      <c r="G13909" s="33"/>
    </row>
    <row r="13910" spans="5:7" x14ac:dyDescent="0.45">
      <c r="E13910" s="32"/>
      <c r="F13910" s="52"/>
      <c r="G13910" s="33"/>
    </row>
    <row r="13911" spans="5:7" x14ac:dyDescent="0.45">
      <c r="E13911" s="32"/>
      <c r="F13911" s="52"/>
      <c r="G13911" s="33"/>
    </row>
    <row r="13912" spans="5:7" x14ac:dyDescent="0.45">
      <c r="E13912" s="32"/>
      <c r="F13912" s="52"/>
      <c r="G13912" s="33"/>
    </row>
    <row r="13913" spans="5:7" x14ac:dyDescent="0.45">
      <c r="E13913" s="32"/>
      <c r="F13913" s="52"/>
      <c r="G13913" s="33"/>
    </row>
    <row r="13914" spans="5:7" x14ac:dyDescent="0.45">
      <c r="E13914" s="32"/>
      <c r="F13914" s="52"/>
      <c r="G13914" s="33"/>
    </row>
    <row r="13915" spans="5:7" x14ac:dyDescent="0.45">
      <c r="E13915" s="32"/>
      <c r="F13915" s="52"/>
      <c r="G13915" s="33"/>
    </row>
    <row r="13916" spans="5:7" x14ac:dyDescent="0.45">
      <c r="E13916" s="32"/>
      <c r="F13916" s="52"/>
      <c r="G13916" s="33"/>
    </row>
    <row r="13917" spans="5:7" x14ac:dyDescent="0.45">
      <c r="E13917" s="32"/>
      <c r="F13917" s="52"/>
      <c r="G13917" s="33"/>
    </row>
    <row r="13918" spans="5:7" x14ac:dyDescent="0.45">
      <c r="E13918" s="32"/>
      <c r="F13918" s="52"/>
      <c r="G13918" s="33"/>
    </row>
    <row r="13919" spans="5:7" x14ac:dyDescent="0.45">
      <c r="E13919" s="32"/>
      <c r="F13919" s="52"/>
      <c r="G13919" s="33"/>
    </row>
    <row r="13920" spans="5:7" x14ac:dyDescent="0.45">
      <c r="E13920" s="32"/>
      <c r="F13920" s="52"/>
      <c r="G13920" s="33"/>
    </row>
    <row r="13921" spans="5:7" x14ac:dyDescent="0.45">
      <c r="E13921" s="32"/>
      <c r="F13921" s="52"/>
      <c r="G13921" s="33"/>
    </row>
    <row r="13922" spans="5:7" x14ac:dyDescent="0.45">
      <c r="E13922" s="32"/>
      <c r="F13922" s="52"/>
      <c r="G13922" s="33"/>
    </row>
    <row r="13923" spans="5:7" x14ac:dyDescent="0.45">
      <c r="E13923" s="32"/>
      <c r="F13923" s="52"/>
      <c r="G13923" s="33"/>
    </row>
    <row r="13924" spans="5:7" x14ac:dyDescent="0.45">
      <c r="E13924" s="32"/>
      <c r="F13924" s="52"/>
      <c r="G13924" s="33"/>
    </row>
    <row r="13925" spans="5:7" x14ac:dyDescent="0.45">
      <c r="E13925" s="32"/>
      <c r="F13925" s="52"/>
      <c r="G13925" s="33"/>
    </row>
    <row r="13926" spans="5:7" x14ac:dyDescent="0.45">
      <c r="E13926" s="32"/>
      <c r="F13926" s="52"/>
      <c r="G13926" s="33"/>
    </row>
    <row r="13927" spans="5:7" x14ac:dyDescent="0.45">
      <c r="E13927" s="32"/>
      <c r="F13927" s="52"/>
      <c r="G13927" s="33"/>
    </row>
    <row r="13928" spans="5:7" x14ac:dyDescent="0.45">
      <c r="E13928" s="32"/>
      <c r="F13928" s="52"/>
      <c r="G13928" s="33"/>
    </row>
    <row r="13929" spans="5:7" x14ac:dyDescent="0.45">
      <c r="E13929" s="32"/>
      <c r="F13929" s="52"/>
      <c r="G13929" s="33"/>
    </row>
    <row r="13930" spans="5:7" x14ac:dyDescent="0.45">
      <c r="E13930" s="32"/>
      <c r="F13930" s="52"/>
      <c r="G13930" s="33"/>
    </row>
    <row r="13931" spans="5:7" x14ac:dyDescent="0.45">
      <c r="E13931" s="32"/>
      <c r="F13931" s="52"/>
      <c r="G13931" s="33"/>
    </row>
    <row r="13932" spans="5:7" x14ac:dyDescent="0.45">
      <c r="E13932" s="32"/>
      <c r="F13932" s="52"/>
      <c r="G13932" s="33"/>
    </row>
    <row r="13933" spans="5:7" x14ac:dyDescent="0.45">
      <c r="E13933" s="32"/>
      <c r="F13933" s="52"/>
      <c r="G13933" s="33"/>
    </row>
    <row r="13934" spans="5:7" x14ac:dyDescent="0.45">
      <c r="E13934" s="32"/>
      <c r="F13934" s="52"/>
      <c r="G13934" s="33"/>
    </row>
    <row r="13935" spans="5:7" x14ac:dyDescent="0.45">
      <c r="E13935" s="32"/>
      <c r="F13935" s="52"/>
      <c r="G13935" s="33"/>
    </row>
    <row r="13936" spans="5:7" x14ac:dyDescent="0.45">
      <c r="E13936" s="32"/>
      <c r="F13936" s="52"/>
      <c r="G13936" s="33"/>
    </row>
    <row r="13937" spans="5:7" x14ac:dyDescent="0.45">
      <c r="E13937" s="32"/>
      <c r="F13937" s="52"/>
      <c r="G13937" s="33"/>
    </row>
    <row r="13938" spans="5:7" x14ac:dyDescent="0.45">
      <c r="E13938" s="32"/>
      <c r="F13938" s="52"/>
      <c r="G13938" s="33"/>
    </row>
    <row r="13939" spans="5:7" x14ac:dyDescent="0.45">
      <c r="E13939" s="32"/>
      <c r="F13939" s="52"/>
      <c r="G13939" s="33"/>
    </row>
    <row r="13940" spans="5:7" x14ac:dyDescent="0.45">
      <c r="E13940" s="32"/>
      <c r="F13940" s="52"/>
      <c r="G13940" s="33"/>
    </row>
    <row r="13941" spans="5:7" x14ac:dyDescent="0.45">
      <c r="E13941" s="32"/>
      <c r="F13941" s="52"/>
      <c r="G13941" s="33"/>
    </row>
    <row r="13942" spans="5:7" x14ac:dyDescent="0.45">
      <c r="E13942" s="32"/>
      <c r="F13942" s="52"/>
      <c r="G13942" s="33"/>
    </row>
    <row r="13943" spans="5:7" x14ac:dyDescent="0.45">
      <c r="E13943" s="32"/>
      <c r="F13943" s="52"/>
      <c r="G13943" s="33"/>
    </row>
    <row r="13944" spans="5:7" x14ac:dyDescent="0.45">
      <c r="E13944" s="32"/>
      <c r="F13944" s="52"/>
      <c r="G13944" s="33"/>
    </row>
    <row r="13945" spans="5:7" x14ac:dyDescent="0.45">
      <c r="E13945" s="32"/>
      <c r="F13945" s="52"/>
      <c r="G13945" s="33"/>
    </row>
    <row r="13946" spans="5:7" x14ac:dyDescent="0.45">
      <c r="E13946" s="32"/>
      <c r="F13946" s="52"/>
      <c r="G13946" s="33"/>
    </row>
    <row r="13947" spans="5:7" x14ac:dyDescent="0.45">
      <c r="E13947" s="32"/>
      <c r="F13947" s="52"/>
      <c r="G13947" s="33"/>
    </row>
    <row r="13948" spans="5:7" x14ac:dyDescent="0.45">
      <c r="E13948" s="32"/>
      <c r="F13948" s="52"/>
      <c r="G13948" s="33"/>
    </row>
    <row r="13949" spans="5:7" x14ac:dyDescent="0.45">
      <c r="E13949" s="32"/>
      <c r="F13949" s="52"/>
      <c r="G13949" s="33"/>
    </row>
    <row r="13950" spans="5:7" x14ac:dyDescent="0.45">
      <c r="E13950" s="32"/>
      <c r="F13950" s="52"/>
      <c r="G13950" s="33"/>
    </row>
    <row r="13951" spans="5:7" x14ac:dyDescent="0.45">
      <c r="E13951" s="32"/>
      <c r="F13951" s="52"/>
      <c r="G13951" s="33"/>
    </row>
    <row r="13952" spans="5:7" x14ac:dyDescent="0.45">
      <c r="E13952" s="32"/>
      <c r="F13952" s="52"/>
      <c r="G13952" s="33"/>
    </row>
    <row r="13953" spans="5:7" x14ac:dyDescent="0.45">
      <c r="E13953" s="32"/>
      <c r="F13953" s="52"/>
      <c r="G13953" s="33"/>
    </row>
    <row r="13954" spans="5:7" x14ac:dyDescent="0.45">
      <c r="E13954" s="32"/>
      <c r="F13954" s="52"/>
      <c r="G13954" s="33"/>
    </row>
    <row r="13955" spans="5:7" x14ac:dyDescent="0.45">
      <c r="E13955" s="32"/>
      <c r="F13955" s="52"/>
      <c r="G13955" s="33"/>
    </row>
    <row r="13956" spans="5:7" x14ac:dyDescent="0.45">
      <c r="E13956" s="32"/>
      <c r="F13956" s="52"/>
      <c r="G13956" s="33"/>
    </row>
    <row r="13957" spans="5:7" x14ac:dyDescent="0.45">
      <c r="E13957" s="32"/>
      <c r="F13957" s="52"/>
      <c r="G13957" s="33"/>
    </row>
    <row r="13958" spans="5:7" x14ac:dyDescent="0.45">
      <c r="E13958" s="32"/>
      <c r="F13958" s="52"/>
      <c r="G13958" s="33"/>
    </row>
    <row r="13959" spans="5:7" x14ac:dyDescent="0.45">
      <c r="E13959" s="32"/>
      <c r="F13959" s="52"/>
      <c r="G13959" s="33"/>
    </row>
    <row r="13960" spans="5:7" x14ac:dyDescent="0.45">
      <c r="E13960" s="32"/>
      <c r="F13960" s="52"/>
      <c r="G13960" s="33"/>
    </row>
    <row r="13961" spans="5:7" x14ac:dyDescent="0.45">
      <c r="E13961" s="32"/>
      <c r="F13961" s="52"/>
      <c r="G13961" s="33"/>
    </row>
    <row r="13962" spans="5:7" x14ac:dyDescent="0.45">
      <c r="E13962" s="32"/>
      <c r="F13962" s="52"/>
      <c r="G13962" s="33"/>
    </row>
    <row r="13963" spans="5:7" x14ac:dyDescent="0.45">
      <c r="E13963" s="32"/>
      <c r="F13963" s="52"/>
      <c r="G13963" s="33"/>
    </row>
    <row r="13964" spans="5:7" x14ac:dyDescent="0.45">
      <c r="E13964" s="32"/>
      <c r="F13964" s="52"/>
      <c r="G13964" s="33"/>
    </row>
    <row r="13965" spans="5:7" x14ac:dyDescent="0.45">
      <c r="E13965" s="32"/>
      <c r="F13965" s="52"/>
      <c r="G13965" s="33"/>
    </row>
    <row r="13966" spans="5:7" x14ac:dyDescent="0.45">
      <c r="E13966" s="32"/>
      <c r="F13966" s="52"/>
      <c r="G13966" s="33"/>
    </row>
    <row r="13967" spans="5:7" x14ac:dyDescent="0.45">
      <c r="E13967" s="32"/>
      <c r="F13967" s="52"/>
      <c r="G13967" s="33"/>
    </row>
    <row r="13968" spans="5:7" x14ac:dyDescent="0.45">
      <c r="E13968" s="32"/>
      <c r="F13968" s="52"/>
      <c r="G13968" s="33"/>
    </row>
    <row r="13969" spans="5:7" x14ac:dyDescent="0.45">
      <c r="E13969" s="32"/>
      <c r="F13969" s="52"/>
      <c r="G13969" s="33"/>
    </row>
    <row r="13970" spans="5:7" x14ac:dyDescent="0.45">
      <c r="E13970" s="32"/>
      <c r="F13970" s="52"/>
      <c r="G13970" s="33"/>
    </row>
    <row r="13971" spans="5:7" x14ac:dyDescent="0.45">
      <c r="E13971" s="32"/>
      <c r="F13971" s="52"/>
      <c r="G13971" s="33"/>
    </row>
    <row r="13972" spans="5:7" x14ac:dyDescent="0.45">
      <c r="E13972" s="32"/>
      <c r="F13972" s="52"/>
      <c r="G13972" s="33"/>
    </row>
    <row r="13973" spans="5:7" x14ac:dyDescent="0.45">
      <c r="E13973" s="32"/>
      <c r="F13973" s="52"/>
      <c r="G13973" s="33"/>
    </row>
    <row r="13974" spans="5:7" x14ac:dyDescent="0.45">
      <c r="E13974" s="32"/>
      <c r="F13974" s="52"/>
      <c r="G13974" s="33"/>
    </row>
    <row r="13975" spans="5:7" x14ac:dyDescent="0.45">
      <c r="E13975" s="32"/>
      <c r="F13975" s="52"/>
      <c r="G13975" s="33"/>
    </row>
    <row r="13976" spans="5:7" x14ac:dyDescent="0.45">
      <c r="E13976" s="32"/>
      <c r="F13976" s="52"/>
      <c r="G13976" s="33"/>
    </row>
    <row r="13977" spans="5:7" x14ac:dyDescent="0.45">
      <c r="E13977" s="32"/>
      <c r="F13977" s="52"/>
      <c r="G13977" s="33"/>
    </row>
    <row r="13978" spans="5:7" x14ac:dyDescent="0.45">
      <c r="E13978" s="32"/>
      <c r="F13978" s="52"/>
      <c r="G13978" s="33"/>
    </row>
    <row r="13979" spans="5:7" x14ac:dyDescent="0.45">
      <c r="E13979" s="32"/>
      <c r="F13979" s="52"/>
      <c r="G13979" s="33"/>
    </row>
    <row r="13980" spans="5:7" x14ac:dyDescent="0.45">
      <c r="E13980" s="32"/>
      <c r="F13980" s="52"/>
      <c r="G13980" s="33"/>
    </row>
    <row r="13981" spans="5:7" x14ac:dyDescent="0.45">
      <c r="E13981" s="32"/>
      <c r="F13981" s="52"/>
      <c r="G13981" s="33"/>
    </row>
    <row r="13982" spans="5:7" x14ac:dyDescent="0.45">
      <c r="E13982" s="32"/>
      <c r="F13982" s="52"/>
      <c r="G13982" s="33"/>
    </row>
    <row r="13983" spans="5:7" x14ac:dyDescent="0.45">
      <c r="E13983" s="32"/>
      <c r="F13983" s="52"/>
      <c r="G13983" s="33"/>
    </row>
    <row r="13984" spans="5:7" x14ac:dyDescent="0.45">
      <c r="E13984" s="32"/>
      <c r="F13984" s="52"/>
      <c r="G13984" s="33"/>
    </row>
    <row r="13985" spans="5:7" x14ac:dyDescent="0.45">
      <c r="E13985" s="32"/>
      <c r="F13985" s="52"/>
      <c r="G13985" s="33"/>
    </row>
    <row r="13986" spans="5:7" x14ac:dyDescent="0.45">
      <c r="E13986" s="32"/>
      <c r="F13986" s="52"/>
      <c r="G13986" s="33"/>
    </row>
    <row r="13987" spans="5:7" x14ac:dyDescent="0.45">
      <c r="E13987" s="32"/>
      <c r="F13987" s="52"/>
      <c r="G13987" s="33"/>
    </row>
    <row r="13988" spans="5:7" x14ac:dyDescent="0.45">
      <c r="E13988" s="32"/>
      <c r="F13988" s="52"/>
      <c r="G13988" s="33"/>
    </row>
    <row r="13989" spans="5:7" x14ac:dyDescent="0.45">
      <c r="E13989" s="32"/>
      <c r="F13989" s="52"/>
      <c r="G13989" s="33"/>
    </row>
    <row r="13990" spans="5:7" x14ac:dyDescent="0.45">
      <c r="E13990" s="32"/>
      <c r="F13990" s="52"/>
      <c r="G13990" s="33"/>
    </row>
    <row r="13991" spans="5:7" x14ac:dyDescent="0.45">
      <c r="E13991" s="32"/>
      <c r="F13991" s="52"/>
      <c r="G13991" s="33"/>
    </row>
    <row r="13992" spans="5:7" x14ac:dyDescent="0.45">
      <c r="E13992" s="32"/>
      <c r="F13992" s="52"/>
      <c r="G13992" s="33"/>
    </row>
    <row r="13993" spans="5:7" x14ac:dyDescent="0.45">
      <c r="E13993" s="32"/>
      <c r="F13993" s="52"/>
      <c r="G13993" s="33"/>
    </row>
    <row r="13994" spans="5:7" x14ac:dyDescent="0.45">
      <c r="E13994" s="32"/>
      <c r="F13994" s="52"/>
      <c r="G13994" s="33"/>
    </row>
    <row r="13995" spans="5:7" x14ac:dyDescent="0.45">
      <c r="E13995" s="32"/>
      <c r="F13995" s="52"/>
      <c r="G13995" s="33"/>
    </row>
    <row r="13996" spans="5:7" x14ac:dyDescent="0.45">
      <c r="E13996" s="32"/>
      <c r="F13996" s="52"/>
      <c r="G13996" s="33"/>
    </row>
    <row r="13997" spans="5:7" x14ac:dyDescent="0.45">
      <c r="E13997" s="32"/>
      <c r="F13997" s="52"/>
      <c r="G13997" s="33"/>
    </row>
    <row r="13998" spans="5:7" x14ac:dyDescent="0.45">
      <c r="E13998" s="32"/>
      <c r="F13998" s="52"/>
      <c r="G13998" s="33"/>
    </row>
    <row r="13999" spans="5:7" x14ac:dyDescent="0.45">
      <c r="E13999" s="32"/>
      <c r="F13999" s="52"/>
      <c r="G13999" s="33"/>
    </row>
    <row r="14000" spans="5:7" x14ac:dyDescent="0.45">
      <c r="E14000" s="32"/>
      <c r="F14000" s="52"/>
      <c r="G14000" s="33"/>
    </row>
    <row r="14001" spans="5:7" x14ac:dyDescent="0.45">
      <c r="E14001" s="32"/>
      <c r="F14001" s="52"/>
      <c r="G14001" s="33"/>
    </row>
    <row r="14002" spans="5:7" x14ac:dyDescent="0.45">
      <c r="E14002" s="32"/>
      <c r="F14002" s="52"/>
      <c r="G14002" s="33"/>
    </row>
    <row r="14003" spans="5:7" x14ac:dyDescent="0.45">
      <c r="E14003" s="32"/>
      <c r="F14003" s="52"/>
      <c r="G14003" s="33"/>
    </row>
    <row r="14004" spans="5:7" x14ac:dyDescent="0.45">
      <c r="E14004" s="32"/>
      <c r="F14004" s="52"/>
      <c r="G14004" s="33"/>
    </row>
    <row r="14005" spans="5:7" x14ac:dyDescent="0.45">
      <c r="E14005" s="32"/>
      <c r="F14005" s="52"/>
      <c r="G14005" s="33"/>
    </row>
    <row r="14006" spans="5:7" x14ac:dyDescent="0.45">
      <c r="E14006" s="32"/>
      <c r="F14006" s="52"/>
      <c r="G14006" s="33"/>
    </row>
    <row r="14007" spans="5:7" x14ac:dyDescent="0.45">
      <c r="E14007" s="32"/>
      <c r="F14007" s="52"/>
      <c r="G14007" s="33"/>
    </row>
    <row r="14008" spans="5:7" x14ac:dyDescent="0.45">
      <c r="E14008" s="32"/>
      <c r="F14008" s="52"/>
      <c r="G14008" s="33"/>
    </row>
    <row r="14009" spans="5:7" x14ac:dyDescent="0.45">
      <c r="E14009" s="32"/>
      <c r="F14009" s="52"/>
      <c r="G14009" s="33"/>
    </row>
    <row r="14010" spans="5:7" x14ac:dyDescent="0.45">
      <c r="E14010" s="32"/>
      <c r="F14010" s="52"/>
      <c r="G14010" s="33"/>
    </row>
    <row r="14011" spans="5:7" x14ac:dyDescent="0.45">
      <c r="E14011" s="32"/>
      <c r="F14011" s="52"/>
      <c r="G14011" s="33"/>
    </row>
    <row r="14012" spans="5:7" x14ac:dyDescent="0.45">
      <c r="E14012" s="32"/>
      <c r="F14012" s="52"/>
      <c r="G14012" s="33"/>
    </row>
    <row r="14013" spans="5:7" x14ac:dyDescent="0.45">
      <c r="E14013" s="32"/>
      <c r="F14013" s="52"/>
      <c r="G14013" s="33"/>
    </row>
    <row r="14014" spans="5:7" x14ac:dyDescent="0.45">
      <c r="E14014" s="32"/>
      <c r="F14014" s="52"/>
      <c r="G14014" s="33"/>
    </row>
    <row r="14015" spans="5:7" x14ac:dyDescent="0.45">
      <c r="E14015" s="32"/>
      <c r="F14015" s="52"/>
      <c r="G14015" s="33"/>
    </row>
    <row r="14016" spans="5:7" x14ac:dyDescent="0.45">
      <c r="E14016" s="32"/>
      <c r="F14016" s="52"/>
      <c r="G14016" s="33"/>
    </row>
    <row r="14017" spans="5:7" x14ac:dyDescent="0.45">
      <c r="E14017" s="32"/>
      <c r="F14017" s="52"/>
      <c r="G14017" s="33"/>
    </row>
    <row r="14018" spans="5:7" x14ac:dyDescent="0.45">
      <c r="E14018" s="32"/>
      <c r="F14018" s="52"/>
      <c r="G14018" s="33"/>
    </row>
    <row r="14019" spans="5:7" x14ac:dyDescent="0.45">
      <c r="E14019" s="32"/>
      <c r="F14019" s="52"/>
      <c r="G14019" s="33"/>
    </row>
    <row r="14020" spans="5:7" x14ac:dyDescent="0.45">
      <c r="E14020" s="32"/>
      <c r="F14020" s="52"/>
      <c r="G14020" s="33"/>
    </row>
    <row r="14021" spans="5:7" x14ac:dyDescent="0.45">
      <c r="E14021" s="32"/>
      <c r="F14021" s="52"/>
      <c r="G14021" s="33"/>
    </row>
    <row r="14022" spans="5:7" x14ac:dyDescent="0.45">
      <c r="E14022" s="32"/>
      <c r="F14022" s="52"/>
      <c r="G14022" s="33"/>
    </row>
    <row r="14023" spans="5:7" x14ac:dyDescent="0.45">
      <c r="E14023" s="32"/>
      <c r="F14023" s="52"/>
      <c r="G14023" s="33"/>
    </row>
    <row r="14024" spans="5:7" x14ac:dyDescent="0.45">
      <c r="E14024" s="32"/>
      <c r="F14024" s="52"/>
      <c r="G14024" s="33"/>
    </row>
    <row r="14025" spans="5:7" x14ac:dyDescent="0.45">
      <c r="E14025" s="32"/>
      <c r="F14025" s="52"/>
      <c r="G14025" s="33"/>
    </row>
    <row r="14026" spans="5:7" x14ac:dyDescent="0.45">
      <c r="E14026" s="32"/>
      <c r="F14026" s="52"/>
      <c r="G14026" s="33"/>
    </row>
    <row r="14027" spans="5:7" x14ac:dyDescent="0.45">
      <c r="E14027" s="32"/>
      <c r="F14027" s="52"/>
      <c r="G14027" s="33"/>
    </row>
    <row r="14028" spans="5:7" x14ac:dyDescent="0.45">
      <c r="E14028" s="32"/>
      <c r="F14028" s="52"/>
      <c r="G14028" s="33"/>
    </row>
    <row r="14029" spans="5:7" x14ac:dyDescent="0.45">
      <c r="E14029" s="32"/>
      <c r="F14029" s="52"/>
      <c r="G14029" s="33"/>
    </row>
    <row r="14030" spans="5:7" x14ac:dyDescent="0.45">
      <c r="E14030" s="32"/>
      <c r="F14030" s="52"/>
      <c r="G14030" s="33"/>
    </row>
    <row r="14031" spans="5:7" x14ac:dyDescent="0.45">
      <c r="E14031" s="32"/>
      <c r="F14031" s="52"/>
      <c r="G14031" s="33"/>
    </row>
    <row r="14032" spans="5:7" x14ac:dyDescent="0.45">
      <c r="E14032" s="32"/>
      <c r="F14032" s="52"/>
      <c r="G14032" s="33"/>
    </row>
    <row r="14033" spans="5:7" x14ac:dyDescent="0.45">
      <c r="E14033" s="32"/>
      <c r="F14033" s="52"/>
      <c r="G14033" s="33"/>
    </row>
    <row r="14034" spans="5:7" x14ac:dyDescent="0.45">
      <c r="E14034" s="32"/>
      <c r="F14034" s="52"/>
      <c r="G14034" s="33"/>
    </row>
    <row r="14035" spans="5:7" x14ac:dyDescent="0.45">
      <c r="E14035" s="32"/>
      <c r="F14035" s="52"/>
      <c r="G14035" s="33"/>
    </row>
    <row r="14036" spans="5:7" x14ac:dyDescent="0.45">
      <c r="E14036" s="32"/>
      <c r="F14036" s="52"/>
      <c r="G14036" s="33"/>
    </row>
    <row r="14037" spans="5:7" x14ac:dyDescent="0.45">
      <c r="E14037" s="32"/>
      <c r="F14037" s="52"/>
      <c r="G14037" s="33"/>
    </row>
    <row r="14038" spans="5:7" x14ac:dyDescent="0.45">
      <c r="E14038" s="32"/>
      <c r="F14038" s="52"/>
      <c r="G14038" s="33"/>
    </row>
    <row r="14039" spans="5:7" x14ac:dyDescent="0.45">
      <c r="E14039" s="32"/>
      <c r="F14039" s="52"/>
      <c r="G14039" s="33"/>
    </row>
    <row r="14040" spans="5:7" x14ac:dyDescent="0.45">
      <c r="E14040" s="32"/>
      <c r="F14040" s="52"/>
      <c r="G14040" s="33"/>
    </row>
    <row r="14041" spans="5:7" x14ac:dyDescent="0.45">
      <c r="E14041" s="32"/>
      <c r="F14041" s="52"/>
      <c r="G14041" s="33"/>
    </row>
    <row r="14042" spans="5:7" x14ac:dyDescent="0.45">
      <c r="E14042" s="32"/>
      <c r="F14042" s="52"/>
      <c r="G14042" s="33"/>
    </row>
    <row r="14043" spans="5:7" x14ac:dyDescent="0.45">
      <c r="E14043" s="32"/>
      <c r="F14043" s="52"/>
      <c r="G14043" s="33"/>
    </row>
    <row r="14044" spans="5:7" x14ac:dyDescent="0.45">
      <c r="E14044" s="32"/>
      <c r="F14044" s="52"/>
      <c r="G14044" s="33"/>
    </row>
    <row r="14045" spans="5:7" x14ac:dyDescent="0.45">
      <c r="E14045" s="32"/>
      <c r="F14045" s="52"/>
      <c r="G14045" s="33"/>
    </row>
    <row r="14046" spans="5:7" x14ac:dyDescent="0.45">
      <c r="E14046" s="32"/>
      <c r="F14046" s="52"/>
      <c r="G14046" s="33"/>
    </row>
    <row r="14047" spans="5:7" x14ac:dyDescent="0.45">
      <c r="E14047" s="32"/>
      <c r="F14047" s="52"/>
      <c r="G14047" s="33"/>
    </row>
    <row r="14048" spans="5:7" x14ac:dyDescent="0.45">
      <c r="E14048" s="32"/>
      <c r="F14048" s="52"/>
      <c r="G14048" s="33"/>
    </row>
    <row r="14049" spans="5:7" x14ac:dyDescent="0.45">
      <c r="E14049" s="32"/>
      <c r="F14049" s="52"/>
      <c r="G14049" s="33"/>
    </row>
    <row r="14050" spans="5:7" x14ac:dyDescent="0.45">
      <c r="E14050" s="32"/>
      <c r="F14050" s="52"/>
      <c r="G14050" s="33"/>
    </row>
    <row r="14051" spans="5:7" x14ac:dyDescent="0.45">
      <c r="E14051" s="32"/>
      <c r="F14051" s="52"/>
      <c r="G14051" s="33"/>
    </row>
    <row r="14052" spans="5:7" x14ac:dyDescent="0.45">
      <c r="E14052" s="32"/>
      <c r="F14052" s="52"/>
      <c r="G14052" s="33"/>
    </row>
    <row r="14053" spans="5:7" x14ac:dyDescent="0.45">
      <c r="E14053" s="32"/>
      <c r="F14053" s="52"/>
      <c r="G14053" s="33"/>
    </row>
    <row r="14054" spans="5:7" x14ac:dyDescent="0.45">
      <c r="E14054" s="32"/>
      <c r="F14054" s="52"/>
      <c r="G14054" s="33"/>
    </row>
    <row r="14055" spans="5:7" x14ac:dyDescent="0.45">
      <c r="E14055" s="32"/>
      <c r="F14055" s="52"/>
      <c r="G14055" s="33"/>
    </row>
    <row r="14056" spans="5:7" x14ac:dyDescent="0.45">
      <c r="E14056" s="32"/>
      <c r="F14056" s="52"/>
      <c r="G14056" s="33"/>
    </row>
    <row r="14057" spans="5:7" x14ac:dyDescent="0.45">
      <c r="E14057" s="32"/>
      <c r="F14057" s="52"/>
      <c r="G14057" s="33"/>
    </row>
    <row r="14058" spans="5:7" x14ac:dyDescent="0.45">
      <c r="E14058" s="32"/>
      <c r="F14058" s="52"/>
      <c r="G14058" s="33"/>
    </row>
    <row r="14059" spans="5:7" x14ac:dyDescent="0.45">
      <c r="E14059" s="32"/>
      <c r="F14059" s="52"/>
      <c r="G14059" s="33"/>
    </row>
    <row r="14060" spans="5:7" x14ac:dyDescent="0.45">
      <c r="E14060" s="32"/>
      <c r="F14060" s="52"/>
      <c r="G14060" s="33"/>
    </row>
    <row r="14061" spans="5:7" x14ac:dyDescent="0.45">
      <c r="E14061" s="32"/>
      <c r="F14061" s="52"/>
      <c r="G14061" s="33"/>
    </row>
    <row r="14062" spans="5:7" x14ac:dyDescent="0.45">
      <c r="E14062" s="32"/>
      <c r="F14062" s="52"/>
      <c r="G14062" s="33"/>
    </row>
    <row r="14063" spans="5:7" x14ac:dyDescent="0.45">
      <c r="E14063" s="32"/>
      <c r="F14063" s="52"/>
      <c r="G14063" s="33"/>
    </row>
    <row r="14064" spans="5:7" x14ac:dyDescent="0.45">
      <c r="E14064" s="32"/>
      <c r="F14064" s="52"/>
      <c r="G14064" s="33"/>
    </row>
    <row r="14065" spans="5:7" x14ac:dyDescent="0.45">
      <c r="E14065" s="32"/>
      <c r="F14065" s="52"/>
      <c r="G14065" s="33"/>
    </row>
    <row r="14066" spans="5:7" x14ac:dyDescent="0.45">
      <c r="E14066" s="32"/>
      <c r="F14066" s="52"/>
      <c r="G14066" s="33"/>
    </row>
    <row r="14067" spans="5:7" x14ac:dyDescent="0.45">
      <c r="E14067" s="32"/>
      <c r="F14067" s="52"/>
      <c r="G14067" s="33"/>
    </row>
    <row r="14068" spans="5:7" x14ac:dyDescent="0.45">
      <c r="E14068" s="32"/>
      <c r="F14068" s="52"/>
      <c r="G14068" s="33"/>
    </row>
    <row r="14069" spans="5:7" x14ac:dyDescent="0.45">
      <c r="E14069" s="32"/>
      <c r="F14069" s="52"/>
      <c r="G14069" s="33"/>
    </row>
    <row r="14070" spans="5:7" x14ac:dyDescent="0.45">
      <c r="E14070" s="32"/>
      <c r="F14070" s="52"/>
      <c r="G14070" s="33"/>
    </row>
    <row r="14071" spans="5:7" x14ac:dyDescent="0.45">
      <c r="E14071" s="32"/>
      <c r="F14071" s="52"/>
      <c r="G14071" s="33"/>
    </row>
    <row r="14072" spans="5:7" x14ac:dyDescent="0.45">
      <c r="E14072" s="32"/>
      <c r="F14072" s="52"/>
      <c r="G14072" s="33"/>
    </row>
    <row r="14073" spans="5:7" x14ac:dyDescent="0.45">
      <c r="E14073" s="32"/>
      <c r="F14073" s="52"/>
      <c r="G14073" s="33"/>
    </row>
    <row r="14074" spans="5:7" x14ac:dyDescent="0.45">
      <c r="E14074" s="32"/>
      <c r="F14074" s="52"/>
      <c r="G14074" s="33"/>
    </row>
    <row r="14075" spans="5:7" x14ac:dyDescent="0.45">
      <c r="E14075" s="32"/>
      <c r="F14075" s="52"/>
      <c r="G14075" s="33"/>
    </row>
    <row r="14076" spans="5:7" x14ac:dyDescent="0.45">
      <c r="E14076" s="32"/>
      <c r="F14076" s="52"/>
      <c r="G14076" s="33"/>
    </row>
    <row r="14077" spans="5:7" x14ac:dyDescent="0.45">
      <c r="E14077" s="32"/>
      <c r="F14077" s="52"/>
      <c r="G14077" s="33"/>
    </row>
    <row r="14078" spans="5:7" x14ac:dyDescent="0.45">
      <c r="E14078" s="32"/>
      <c r="F14078" s="52"/>
      <c r="G14078" s="33"/>
    </row>
    <row r="14079" spans="5:7" x14ac:dyDescent="0.45">
      <c r="E14079" s="32"/>
      <c r="F14079" s="52"/>
      <c r="G14079" s="33"/>
    </row>
    <row r="14080" spans="5:7" x14ac:dyDescent="0.45">
      <c r="E14080" s="32"/>
      <c r="F14080" s="52"/>
      <c r="G14080" s="33"/>
    </row>
    <row r="14081" spans="5:7" x14ac:dyDescent="0.45">
      <c r="E14081" s="32"/>
      <c r="F14081" s="52"/>
      <c r="G14081" s="33"/>
    </row>
    <row r="14082" spans="5:7" x14ac:dyDescent="0.45">
      <c r="E14082" s="32"/>
      <c r="F14082" s="52"/>
      <c r="G14082" s="33"/>
    </row>
    <row r="14083" spans="5:7" x14ac:dyDescent="0.45">
      <c r="E14083" s="32"/>
      <c r="F14083" s="52"/>
      <c r="G14083" s="33"/>
    </row>
    <row r="14084" spans="5:7" x14ac:dyDescent="0.45">
      <c r="E14084" s="32"/>
      <c r="F14084" s="52"/>
      <c r="G14084" s="33"/>
    </row>
    <row r="14085" spans="5:7" x14ac:dyDescent="0.45">
      <c r="E14085" s="32"/>
      <c r="F14085" s="52"/>
      <c r="G14085" s="33"/>
    </row>
    <row r="14086" spans="5:7" x14ac:dyDescent="0.45">
      <c r="E14086" s="32"/>
      <c r="F14086" s="52"/>
      <c r="G14086" s="33"/>
    </row>
    <row r="14087" spans="5:7" x14ac:dyDescent="0.45">
      <c r="E14087" s="32"/>
      <c r="F14087" s="52"/>
      <c r="G14087" s="33"/>
    </row>
    <row r="14088" spans="5:7" x14ac:dyDescent="0.45">
      <c r="E14088" s="32"/>
      <c r="F14088" s="52"/>
      <c r="G14088" s="33"/>
    </row>
    <row r="14089" spans="5:7" x14ac:dyDescent="0.45">
      <c r="E14089" s="32"/>
      <c r="F14089" s="52"/>
      <c r="G14089" s="33"/>
    </row>
    <row r="14090" spans="5:7" x14ac:dyDescent="0.45">
      <c r="E14090" s="32"/>
      <c r="F14090" s="52"/>
      <c r="G14090" s="33"/>
    </row>
    <row r="14091" spans="5:7" x14ac:dyDescent="0.45">
      <c r="E14091" s="32"/>
      <c r="F14091" s="52"/>
      <c r="G14091" s="33"/>
    </row>
    <row r="14092" spans="5:7" x14ac:dyDescent="0.45">
      <c r="E14092" s="32"/>
      <c r="F14092" s="52"/>
      <c r="G14092" s="33"/>
    </row>
    <row r="14093" spans="5:7" x14ac:dyDescent="0.45">
      <c r="E14093" s="32"/>
      <c r="F14093" s="52"/>
      <c r="G14093" s="33"/>
    </row>
    <row r="14094" spans="5:7" x14ac:dyDescent="0.45">
      <c r="E14094" s="32"/>
      <c r="F14094" s="52"/>
      <c r="G14094" s="33"/>
    </row>
    <row r="14095" spans="5:7" x14ac:dyDescent="0.45">
      <c r="E14095" s="32"/>
      <c r="F14095" s="52"/>
      <c r="G14095" s="33"/>
    </row>
    <row r="14096" spans="5:7" x14ac:dyDescent="0.45">
      <c r="E14096" s="32"/>
      <c r="F14096" s="52"/>
      <c r="G14096" s="33"/>
    </row>
    <row r="14097" spans="5:7" x14ac:dyDescent="0.45">
      <c r="E14097" s="32"/>
      <c r="F14097" s="52"/>
      <c r="G14097" s="33"/>
    </row>
    <row r="14098" spans="5:7" x14ac:dyDescent="0.45">
      <c r="E14098" s="32"/>
      <c r="F14098" s="52"/>
      <c r="G14098" s="33"/>
    </row>
    <row r="14099" spans="5:7" x14ac:dyDescent="0.45">
      <c r="E14099" s="32"/>
      <c r="F14099" s="52"/>
      <c r="G14099" s="33"/>
    </row>
    <row r="14100" spans="5:7" x14ac:dyDescent="0.45">
      <c r="E14100" s="32"/>
      <c r="F14100" s="52"/>
      <c r="G14100" s="33"/>
    </row>
    <row r="14101" spans="5:7" x14ac:dyDescent="0.45">
      <c r="E14101" s="32"/>
      <c r="F14101" s="52"/>
      <c r="G14101" s="33"/>
    </row>
    <row r="14102" spans="5:7" x14ac:dyDescent="0.45">
      <c r="E14102" s="32"/>
      <c r="F14102" s="52"/>
      <c r="G14102" s="33"/>
    </row>
    <row r="14103" spans="5:7" x14ac:dyDescent="0.45">
      <c r="E14103" s="32"/>
      <c r="F14103" s="52"/>
      <c r="G14103" s="33"/>
    </row>
    <row r="14104" spans="5:7" x14ac:dyDescent="0.45">
      <c r="E14104" s="32"/>
      <c r="F14104" s="52"/>
      <c r="G14104" s="33"/>
    </row>
    <row r="14105" spans="5:7" x14ac:dyDescent="0.45">
      <c r="E14105" s="32"/>
      <c r="F14105" s="52"/>
      <c r="G14105" s="33"/>
    </row>
    <row r="14106" spans="5:7" x14ac:dyDescent="0.45">
      <c r="E14106" s="32"/>
      <c r="F14106" s="52"/>
      <c r="G14106" s="33"/>
    </row>
    <row r="14107" spans="5:7" x14ac:dyDescent="0.45">
      <c r="E14107" s="32"/>
      <c r="F14107" s="52"/>
      <c r="G14107" s="33"/>
    </row>
    <row r="14108" spans="5:7" x14ac:dyDescent="0.45">
      <c r="E14108" s="32"/>
      <c r="F14108" s="52"/>
      <c r="G14108" s="33"/>
    </row>
    <row r="14109" spans="5:7" x14ac:dyDescent="0.45">
      <c r="E14109" s="32"/>
      <c r="F14109" s="52"/>
      <c r="G14109" s="33"/>
    </row>
    <row r="14110" spans="5:7" x14ac:dyDescent="0.45">
      <c r="E14110" s="32"/>
      <c r="F14110" s="52"/>
      <c r="G14110" s="33"/>
    </row>
    <row r="14111" spans="5:7" x14ac:dyDescent="0.45">
      <c r="E14111" s="32"/>
      <c r="F14111" s="52"/>
      <c r="G14111" s="33"/>
    </row>
    <row r="14112" spans="5:7" x14ac:dyDescent="0.45">
      <c r="E14112" s="32"/>
      <c r="F14112" s="52"/>
      <c r="G14112" s="33"/>
    </row>
    <row r="14113" spans="5:7" x14ac:dyDescent="0.45">
      <c r="E14113" s="32"/>
      <c r="F14113" s="52"/>
      <c r="G14113" s="33"/>
    </row>
    <row r="14114" spans="5:7" x14ac:dyDescent="0.45">
      <c r="E14114" s="32"/>
      <c r="F14114" s="52"/>
      <c r="G14114" s="33"/>
    </row>
    <row r="14115" spans="5:7" x14ac:dyDescent="0.45">
      <c r="E14115" s="32"/>
      <c r="F14115" s="52"/>
      <c r="G14115" s="33"/>
    </row>
    <row r="14116" spans="5:7" x14ac:dyDescent="0.45">
      <c r="E14116" s="32"/>
      <c r="F14116" s="52"/>
      <c r="G14116" s="33"/>
    </row>
    <row r="14117" spans="5:7" x14ac:dyDescent="0.45">
      <c r="E14117" s="32"/>
      <c r="F14117" s="52"/>
      <c r="G14117" s="33"/>
    </row>
    <row r="14118" spans="5:7" x14ac:dyDescent="0.45">
      <c r="E14118" s="32"/>
      <c r="F14118" s="52"/>
      <c r="G14118" s="33"/>
    </row>
    <row r="14119" spans="5:7" x14ac:dyDescent="0.45">
      <c r="E14119" s="32"/>
      <c r="F14119" s="52"/>
      <c r="G14119" s="33"/>
    </row>
    <row r="14120" spans="5:7" x14ac:dyDescent="0.45">
      <c r="E14120" s="32"/>
      <c r="F14120" s="52"/>
      <c r="G14120" s="33"/>
    </row>
    <row r="14121" spans="5:7" x14ac:dyDescent="0.45">
      <c r="E14121" s="32"/>
      <c r="F14121" s="52"/>
      <c r="G14121" s="33"/>
    </row>
    <row r="14122" spans="5:7" x14ac:dyDescent="0.45">
      <c r="E14122" s="32"/>
      <c r="F14122" s="52"/>
      <c r="G14122" s="33"/>
    </row>
    <row r="14123" spans="5:7" x14ac:dyDescent="0.45">
      <c r="E14123" s="32"/>
      <c r="F14123" s="52"/>
      <c r="G14123" s="33"/>
    </row>
    <row r="14124" spans="5:7" x14ac:dyDescent="0.45">
      <c r="E14124" s="32"/>
      <c r="F14124" s="52"/>
      <c r="G14124" s="33"/>
    </row>
    <row r="14125" spans="5:7" x14ac:dyDescent="0.45">
      <c r="E14125" s="32"/>
      <c r="F14125" s="52"/>
      <c r="G14125" s="33"/>
    </row>
    <row r="14126" spans="5:7" x14ac:dyDescent="0.45">
      <c r="E14126" s="32"/>
      <c r="F14126" s="52"/>
      <c r="G14126" s="33"/>
    </row>
    <row r="14127" spans="5:7" x14ac:dyDescent="0.45">
      <c r="E14127" s="32"/>
      <c r="F14127" s="52"/>
      <c r="G14127" s="33"/>
    </row>
    <row r="14128" spans="5:7" x14ac:dyDescent="0.45">
      <c r="E14128" s="32"/>
      <c r="F14128" s="52"/>
      <c r="G14128" s="33"/>
    </row>
    <row r="14129" spans="5:7" x14ac:dyDescent="0.45">
      <c r="E14129" s="32"/>
      <c r="F14129" s="52"/>
      <c r="G14129" s="33"/>
    </row>
    <row r="14130" spans="5:7" x14ac:dyDescent="0.45">
      <c r="E14130" s="32"/>
      <c r="F14130" s="52"/>
      <c r="G14130" s="33"/>
    </row>
    <row r="14131" spans="5:7" x14ac:dyDescent="0.45">
      <c r="E14131" s="32"/>
      <c r="F14131" s="52"/>
      <c r="G14131" s="33"/>
    </row>
    <row r="14132" spans="5:7" x14ac:dyDescent="0.45">
      <c r="E14132" s="32"/>
      <c r="F14132" s="52"/>
      <c r="G14132" s="33"/>
    </row>
    <row r="14133" spans="5:7" x14ac:dyDescent="0.45">
      <c r="E14133" s="32"/>
      <c r="F14133" s="52"/>
      <c r="G14133" s="33"/>
    </row>
    <row r="14134" spans="5:7" x14ac:dyDescent="0.45">
      <c r="E14134" s="32"/>
      <c r="F14134" s="52"/>
      <c r="G14134" s="33"/>
    </row>
    <row r="14135" spans="5:7" x14ac:dyDescent="0.45">
      <c r="E14135" s="32"/>
      <c r="F14135" s="52"/>
      <c r="G14135" s="33"/>
    </row>
    <row r="14136" spans="5:7" x14ac:dyDescent="0.45">
      <c r="E14136" s="32"/>
      <c r="F14136" s="52"/>
      <c r="G14136" s="33"/>
    </row>
    <row r="14137" spans="5:7" x14ac:dyDescent="0.45">
      <c r="E14137" s="32"/>
      <c r="F14137" s="52"/>
      <c r="G14137" s="33"/>
    </row>
    <row r="14138" spans="5:7" x14ac:dyDescent="0.45">
      <c r="E14138" s="32"/>
      <c r="F14138" s="52"/>
      <c r="G14138" s="33"/>
    </row>
    <row r="14139" spans="5:7" x14ac:dyDescent="0.45">
      <c r="E14139" s="32"/>
      <c r="F14139" s="52"/>
      <c r="G14139" s="33"/>
    </row>
    <row r="14140" spans="5:7" x14ac:dyDescent="0.45">
      <c r="E14140" s="32"/>
      <c r="F14140" s="52"/>
      <c r="G14140" s="33"/>
    </row>
    <row r="14141" spans="5:7" x14ac:dyDescent="0.45">
      <c r="E14141" s="32"/>
      <c r="F14141" s="52"/>
      <c r="G14141" s="33"/>
    </row>
    <row r="14142" spans="5:7" x14ac:dyDescent="0.45">
      <c r="E14142" s="32"/>
      <c r="F14142" s="52"/>
      <c r="G14142" s="33"/>
    </row>
    <row r="14143" spans="5:7" x14ac:dyDescent="0.45">
      <c r="E14143" s="32"/>
      <c r="F14143" s="52"/>
      <c r="G14143" s="33"/>
    </row>
    <row r="14144" spans="5:7" x14ac:dyDescent="0.45">
      <c r="E14144" s="32"/>
      <c r="F14144" s="52"/>
      <c r="G14144" s="33"/>
    </row>
    <row r="14145" spans="5:7" x14ac:dyDescent="0.45">
      <c r="E14145" s="32"/>
      <c r="F14145" s="52"/>
      <c r="G14145" s="33"/>
    </row>
    <row r="14146" spans="5:7" x14ac:dyDescent="0.45">
      <c r="E14146" s="32"/>
      <c r="F14146" s="52"/>
      <c r="G14146" s="33"/>
    </row>
    <row r="14147" spans="5:7" x14ac:dyDescent="0.45">
      <c r="E14147" s="32"/>
      <c r="F14147" s="52"/>
      <c r="G14147" s="33"/>
    </row>
    <row r="14148" spans="5:7" x14ac:dyDescent="0.45">
      <c r="E14148" s="32"/>
      <c r="F14148" s="52"/>
      <c r="G14148" s="33"/>
    </row>
    <row r="14149" spans="5:7" x14ac:dyDescent="0.45">
      <c r="E14149" s="32"/>
      <c r="F14149" s="52"/>
      <c r="G14149" s="33"/>
    </row>
    <row r="14150" spans="5:7" x14ac:dyDescent="0.45">
      <c r="E14150" s="32"/>
      <c r="F14150" s="52"/>
      <c r="G14150" s="33"/>
    </row>
    <row r="14151" spans="5:7" x14ac:dyDescent="0.45">
      <c r="E14151" s="32"/>
      <c r="F14151" s="52"/>
      <c r="G14151" s="33"/>
    </row>
    <row r="14152" spans="5:7" x14ac:dyDescent="0.45">
      <c r="E14152" s="32"/>
      <c r="F14152" s="52"/>
      <c r="G14152" s="33"/>
    </row>
    <row r="14153" spans="5:7" x14ac:dyDescent="0.45">
      <c r="E14153" s="32"/>
      <c r="F14153" s="52"/>
      <c r="G14153" s="33"/>
    </row>
    <row r="14154" spans="5:7" x14ac:dyDescent="0.45">
      <c r="E14154" s="32"/>
      <c r="F14154" s="52"/>
      <c r="G14154" s="33"/>
    </row>
    <row r="14155" spans="5:7" x14ac:dyDescent="0.45">
      <c r="E14155" s="32"/>
      <c r="F14155" s="52"/>
      <c r="G14155" s="33"/>
    </row>
    <row r="14156" spans="5:7" x14ac:dyDescent="0.45">
      <c r="E14156" s="32"/>
      <c r="F14156" s="52"/>
      <c r="G14156" s="33"/>
    </row>
    <row r="14157" spans="5:7" x14ac:dyDescent="0.45">
      <c r="E14157" s="32"/>
      <c r="F14157" s="52"/>
      <c r="G14157" s="33"/>
    </row>
    <row r="14158" spans="5:7" x14ac:dyDescent="0.45">
      <c r="E14158" s="32"/>
      <c r="F14158" s="52"/>
      <c r="G14158" s="33"/>
    </row>
    <row r="14159" spans="5:7" x14ac:dyDescent="0.45">
      <c r="E14159" s="32"/>
      <c r="F14159" s="52"/>
      <c r="G14159" s="33"/>
    </row>
    <row r="14160" spans="5:7" x14ac:dyDescent="0.45">
      <c r="E14160" s="32"/>
      <c r="F14160" s="52"/>
      <c r="G14160" s="33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sheetPr codeName="Sheet18"/>
  <dimension ref="A1:B2578"/>
  <sheetViews>
    <sheetView topLeftCell="A2548" workbookViewId="0">
      <selection activeCell="I2550" sqref="I2550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v>5.1249999999999991</v>
      </c>
    </row>
    <row r="2548" spans="1:2" x14ac:dyDescent="0.45">
      <c r="A2548" s="32">
        <f t="shared" si="0"/>
        <v>45675</v>
      </c>
      <c r="B2548" s="26">
        <v>3.1041666666666674</v>
      </c>
    </row>
    <row r="2549" spans="1:2" x14ac:dyDescent="0.45">
      <c r="A2549" s="32">
        <f t="shared" si="0"/>
        <v>45676</v>
      </c>
      <c r="B2549" s="26">
        <v>2.7791666666666668</v>
      </c>
    </row>
    <row r="2550" spans="1:2" x14ac:dyDescent="0.45">
      <c r="A2550" s="32">
        <f t="shared" si="0"/>
        <v>45677</v>
      </c>
      <c r="B2550" s="26">
        <v>3.4499999999999988</v>
      </c>
    </row>
    <row r="2551" spans="1:2" x14ac:dyDescent="0.45">
      <c r="A2551" s="32">
        <f t="shared" si="0"/>
        <v>45678</v>
      </c>
      <c r="B2551" s="26">
        <v>3.4458333333333333</v>
      </c>
    </row>
    <row r="2552" spans="1:2" x14ac:dyDescent="0.45">
      <c r="A2552" s="32">
        <f t="shared" si="0"/>
        <v>45679</v>
      </c>
      <c r="B2552" s="26">
        <v>3.0500000000000003</v>
      </c>
    </row>
    <row r="2553" spans="1:2" x14ac:dyDescent="0.45">
      <c r="A2553" s="32">
        <f t="shared" si="0"/>
        <v>45680</v>
      </c>
      <c r="B2553" s="26">
        <v>4.4375</v>
      </c>
    </row>
    <row r="2554" spans="1:2" x14ac:dyDescent="0.45">
      <c r="A2554" s="32">
        <f t="shared" si="0"/>
        <v>45681</v>
      </c>
      <c r="B2554" s="26">
        <v>7.4708333333333341</v>
      </c>
    </row>
    <row r="2555" spans="1:2" x14ac:dyDescent="0.45">
      <c r="A2555" s="32">
        <f t="shared" si="0"/>
        <v>45682</v>
      </c>
      <c r="B2555" s="26">
        <v>3.0666666666666664</v>
      </c>
    </row>
    <row r="2556" spans="1:2" x14ac:dyDescent="0.45">
      <c r="A2556" s="32">
        <f t="shared" si="0"/>
        <v>45683</v>
      </c>
      <c r="B2556" s="26">
        <v>5.6583333333333323</v>
      </c>
    </row>
    <row r="2557" spans="1:2" x14ac:dyDescent="0.45">
      <c r="A2557" s="32">
        <f t="shared" si="0"/>
        <v>45684</v>
      </c>
      <c r="B2557" s="26">
        <v>6.7124999999999986</v>
      </c>
    </row>
    <row r="2558" spans="1:2" x14ac:dyDescent="0.45">
      <c r="A2558" s="32">
        <f t="shared" si="0"/>
        <v>45685</v>
      </c>
      <c r="B2558" s="26">
        <v>7.2166666666666677</v>
      </c>
    </row>
    <row r="2559" spans="1:2" x14ac:dyDescent="0.45">
      <c r="A2559" s="32">
        <f t="shared" si="0"/>
        <v>45686</v>
      </c>
      <c r="B2559" s="26">
        <v>4.6874999999999991</v>
      </c>
    </row>
    <row r="2560" spans="1:2" x14ac:dyDescent="0.45">
      <c r="A2560" s="32">
        <f t="shared" si="0"/>
        <v>45687</v>
      </c>
      <c r="B2560" s="26">
        <v>3.1958333333333329</v>
      </c>
    </row>
    <row r="2561" spans="1:2" x14ac:dyDescent="0.45">
      <c r="A2561" s="32">
        <f t="shared" si="0"/>
        <v>45688</v>
      </c>
      <c r="B2561" s="26">
        <v>4.3291666666666666</v>
      </c>
    </row>
    <row r="2562" spans="1:2" x14ac:dyDescent="0.45">
      <c r="A2562" s="32">
        <f t="shared" si="0"/>
        <v>45689</v>
      </c>
      <c r="B2562" s="26">
        <v>6.3</v>
      </c>
    </row>
    <row r="2563" spans="1:2" x14ac:dyDescent="0.45">
      <c r="A2563" s="32">
        <f t="shared" si="0"/>
        <v>45690</v>
      </c>
      <c r="B2563" s="26">
        <v>6.7958333333333334</v>
      </c>
    </row>
    <row r="2564" spans="1:2" x14ac:dyDescent="0.45">
      <c r="A2564" s="32">
        <f t="shared" si="0"/>
        <v>45691</v>
      </c>
      <c r="B2564" s="26">
        <v>6.1333333333333337</v>
      </c>
    </row>
    <row r="2565" spans="1:2" x14ac:dyDescent="0.45">
      <c r="A2565" s="32">
        <f t="shared" si="0"/>
        <v>45692</v>
      </c>
      <c r="B2565" s="26">
        <v>5.6166666666666671</v>
      </c>
    </row>
    <row r="2566" spans="1:2" x14ac:dyDescent="0.45">
      <c r="A2566" s="32">
        <f t="shared" si="0"/>
        <v>45693</v>
      </c>
      <c r="B2566" s="26">
        <v>4.9916666666666663</v>
      </c>
    </row>
    <row r="2567" spans="1:2" x14ac:dyDescent="0.45">
      <c r="A2567" s="32">
        <f t="shared" si="0"/>
        <v>45694</v>
      </c>
      <c r="B2567" s="26">
        <v>3.9958333333333322</v>
      </c>
    </row>
    <row r="2568" spans="1:2" x14ac:dyDescent="0.45">
      <c r="A2568" s="32">
        <f t="shared" si="0"/>
        <v>45695</v>
      </c>
      <c r="B2568" s="26">
        <v>2.1749999999999994</v>
      </c>
    </row>
    <row r="2569" spans="1:2" x14ac:dyDescent="0.45">
      <c r="A2569" s="32">
        <f t="shared" si="0"/>
        <v>45696</v>
      </c>
      <c r="B2569" s="26">
        <v>2.5291666666666672</v>
      </c>
    </row>
    <row r="2570" spans="1:2" x14ac:dyDescent="0.45">
      <c r="A2570" s="32">
        <f t="shared" si="0"/>
        <v>45697</v>
      </c>
      <c r="B2570" s="26">
        <v>4.0458333333333334</v>
      </c>
    </row>
    <row r="2571" spans="1:2" x14ac:dyDescent="0.45">
      <c r="A2571" s="32">
        <f t="shared" si="0"/>
        <v>45698</v>
      </c>
      <c r="B2571" s="26">
        <v>2.8166666666666664</v>
      </c>
    </row>
    <row r="2572" spans="1:2" x14ac:dyDescent="0.45">
      <c r="A2572" s="32">
        <f t="shared" si="0"/>
        <v>45699</v>
      </c>
      <c r="B2572" s="26">
        <v>1.8291666666666666</v>
      </c>
    </row>
    <row r="2573" spans="1:2" x14ac:dyDescent="0.45">
      <c r="A2573" s="32">
        <f t="shared" si="0"/>
        <v>45700</v>
      </c>
      <c r="B2573" s="26">
        <v>1.4083333333333332</v>
      </c>
    </row>
    <row r="2574" spans="1:2" x14ac:dyDescent="0.45">
      <c r="A2574" s="32">
        <f t="shared" si="0"/>
        <v>45701</v>
      </c>
      <c r="B2574" s="26">
        <v>2.2416666666666663</v>
      </c>
    </row>
    <row r="2575" spans="1:2" x14ac:dyDescent="0.45">
      <c r="A2575" s="32">
        <f t="shared" si="0"/>
        <v>45702</v>
      </c>
      <c r="B2575" s="26">
        <v>2.7791666666666663</v>
      </c>
    </row>
    <row r="2576" spans="1:2" x14ac:dyDescent="0.45">
      <c r="A2576" s="32">
        <f t="shared" si="0"/>
        <v>45703</v>
      </c>
      <c r="B2576" s="26">
        <v>3.7708333333333326</v>
      </c>
    </row>
    <row r="2577" spans="1:2" x14ac:dyDescent="0.45">
      <c r="A2577" s="32">
        <f t="shared" si="0"/>
        <v>45704</v>
      </c>
      <c r="B2577" s="26">
        <v>3.4750000000000001</v>
      </c>
    </row>
    <row r="2578" spans="1:2" x14ac:dyDescent="0.45">
      <c r="A2578" s="32">
        <f t="shared" si="0"/>
        <v>45705</v>
      </c>
      <c r="B2578" s="26">
        <v>2.4062500000000004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sheetPr codeName="Sheet19"/>
  <dimension ref="A1:E323"/>
  <sheetViews>
    <sheetView zoomScale="88" zoomScaleNormal="175" workbookViewId="0">
      <selection activeCell="E12" sqref="E12"/>
    </sheetView>
  </sheetViews>
  <sheetFormatPr defaultRowHeight="14.25" x14ac:dyDescent="0.45"/>
  <cols>
    <col min="1" max="1" width="23.5312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10356</v>
      </c>
      <c r="B1">
        <v>15.5</v>
      </c>
      <c r="C1" s="26">
        <f>AVERAGEIF(C3:C306,"&lt;&gt;#N/A")</f>
        <v>20.414986338797814</v>
      </c>
      <c r="D1" s="26">
        <f>AVERAGEIF(D3:D306,"&lt;&gt;#N/A")</f>
        <v>3.5051048780487815</v>
      </c>
      <c r="E1" s="53">
        <f>SUM(E3:E275)</f>
        <v>3844.7140000000013</v>
      </c>
    </row>
    <row r="2" spans="1:5" x14ac:dyDescent="0.45">
      <c r="A2" t="s">
        <v>413</v>
      </c>
      <c r="B2" t="s">
        <v>10357</v>
      </c>
      <c r="C2" t="s">
        <v>10358</v>
      </c>
      <c r="D2" t="s">
        <v>10359</v>
      </c>
      <c r="E2" t="s">
        <v>111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IF(AND(E3&gt;0,B3&lt;=ManualBalancePointTemperature),E3,NA())</f>
        <v>3.3599999999999998E-2</v>
      </c>
      <c r="D3" s="26">
        <f t="shared" ref="D3:D66" si="1">IF(B3&gt;BalancePointTemperature,E3,NA())</f>
        <v>3.3599999999999998E-2</v>
      </c>
      <c r="E3" s="53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>
        <f t="shared" si="1"/>
        <v>3.3437999999999999</v>
      </c>
      <c r="E4" s="53">
        <f>SUMIF(OctopusRawData!$E$3:$E$13907,"="&amp;Daily!A4,OctopusRawData!$A$3:$A$13907)</f>
        <v>3.3437999999999999</v>
      </c>
    </row>
    <row r="5" spans="1:5" x14ac:dyDescent="0.45">
      <c r="A5" s="32">
        <f t="shared" ref="A5:A68" si="2">A4+1</f>
        <v>45431</v>
      </c>
      <c r="B5" s="26">
        <f>VLOOKUP(A5,Temperatures!$A$1:$B$3000,2,FALSE)</f>
        <v>15.554166666666669</v>
      </c>
      <c r="C5" s="26" t="e">
        <f t="shared" si="0"/>
        <v>#N/A</v>
      </c>
      <c r="D5" s="26">
        <f t="shared" si="1"/>
        <v>6.1488000000000005</v>
      </c>
      <c r="E5" s="53">
        <f>SUMIF(OctopusRawData!$E$3:$E$13907,"="&amp;Daily!A5,OctopusRawData!$A$3:$A$13907)</f>
        <v>6.1488000000000005</v>
      </c>
    </row>
    <row r="6" spans="1:5" x14ac:dyDescent="0.45">
      <c r="A6" s="32">
        <f t="shared" si="2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>
        <f t="shared" si="1"/>
        <v>3.5120999999999998</v>
      </c>
      <c r="E6" s="53">
        <f>SUMIF(OctopusRawData!$E$3:$E$13907,"="&amp;Daily!A6,OctopusRawData!$A$3:$A$13907)</f>
        <v>3.5120999999999998</v>
      </c>
    </row>
    <row r="7" spans="1:5" x14ac:dyDescent="0.45">
      <c r="A7" s="32">
        <f t="shared" si="2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>
        <f t="shared" si="1"/>
        <v>6.7098999999999993</v>
      </c>
      <c r="E7" s="53">
        <f>SUMIF(OctopusRawData!$E$3:$E$13907,"="&amp;Daily!A7,OctopusRawData!$A$3:$A$13907)</f>
        <v>6.7098999999999993</v>
      </c>
    </row>
    <row r="8" spans="1:5" x14ac:dyDescent="0.45">
      <c r="A8" s="32">
        <f t="shared" si="2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>
        <f t="shared" si="1"/>
        <v>5.688600000000001</v>
      </c>
      <c r="E8" s="53">
        <f>SUMIF(OctopusRawData!$E$3:$E$13907,"="&amp;Daily!A8,OctopusRawData!$A$3:$A$13907)</f>
        <v>5.688600000000001</v>
      </c>
    </row>
    <row r="9" spans="1:5" x14ac:dyDescent="0.45">
      <c r="A9" s="32">
        <f t="shared" si="2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 t="shared" si="1"/>
        <v>#N/A</v>
      </c>
      <c r="E9" s="53">
        <f>SUMIF(OctopusRawData!$E$3:$E$13907,"="&amp;Daily!A9,OctopusRawData!$A$3:$A$13907)</f>
        <v>8.5724999999999998</v>
      </c>
    </row>
    <row r="10" spans="1:5" x14ac:dyDescent="0.45">
      <c r="A10" s="32">
        <f t="shared" si="2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 t="shared" si="1"/>
        <v>#N/A</v>
      </c>
      <c r="E10" s="53">
        <f>SUMIF(OctopusRawData!$E$3:$E$13907,"="&amp;Daily!A10,OctopusRawData!$A$3:$A$13907)</f>
        <v>0.54970000000000008</v>
      </c>
    </row>
    <row r="11" spans="1:5" x14ac:dyDescent="0.45">
      <c r="A11" s="32">
        <f t="shared" si="2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 t="shared" si="1"/>
        <v>#N/A</v>
      </c>
      <c r="E11" s="53">
        <f>SUMIF(OctopusRawData!$E$3:$E$13907,"="&amp;Daily!A11,OctopusRawData!$A$3:$A$13907)</f>
        <v>6.4630999999999998</v>
      </c>
    </row>
    <row r="12" spans="1:5" x14ac:dyDescent="0.45">
      <c r="A12" s="32">
        <f t="shared" si="2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>
        <f t="shared" si="1"/>
        <v>10.827900000000001</v>
      </c>
      <c r="E12" s="53">
        <f>SUMIF(OctopusRawData!$E$3:$E$13907,"="&amp;Daily!A12,OctopusRawData!$A$3:$A$13907)</f>
        <v>10.827900000000001</v>
      </c>
    </row>
    <row r="13" spans="1:5" x14ac:dyDescent="0.45">
      <c r="A13" s="32">
        <f t="shared" si="2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 t="shared" si="1"/>
        <v>#N/A</v>
      </c>
      <c r="E13" s="53">
        <f>SUMIF(OctopusRawData!$E$3:$E$13907,"="&amp;Daily!A13,OctopusRawData!$A$3:$A$13907)</f>
        <v>1.2903</v>
      </c>
    </row>
    <row r="14" spans="1:5" x14ac:dyDescent="0.45">
      <c r="A14" s="32">
        <f t="shared" si="2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>
        <f t="shared" si="1"/>
        <v>2.8835999999999995</v>
      </c>
      <c r="E14" s="53">
        <f>SUMIF(OctopusRawData!$E$3:$E$13907,"="&amp;Daily!A14,OctopusRawData!$A$3:$A$13907)</f>
        <v>2.8835999999999995</v>
      </c>
    </row>
    <row r="15" spans="1:5" x14ac:dyDescent="0.45">
      <c r="A15" s="32">
        <f t="shared" si="2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>
        <f t="shared" si="1"/>
        <v>6.0368000000000004</v>
      </c>
      <c r="E15" s="53">
        <f>SUMIF(OctopusRawData!$E$3:$E$13907,"="&amp;Daily!A15,OctopusRawData!$A$3:$A$13907)</f>
        <v>6.0368000000000004</v>
      </c>
    </row>
    <row r="16" spans="1:5" x14ac:dyDescent="0.45">
      <c r="A16" s="32">
        <f t="shared" si="2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>
        <f t="shared" si="1"/>
        <v>2.1880000000000002</v>
      </c>
      <c r="E16" s="53">
        <f>SUMIF(OctopusRawData!$E$3:$E$13907,"="&amp;Daily!A16,OctopusRawData!$A$3:$A$13907)</f>
        <v>2.1880000000000002</v>
      </c>
    </row>
    <row r="17" spans="1:5" x14ac:dyDescent="0.45">
      <c r="A17" s="32">
        <f t="shared" si="2"/>
        <v>45443</v>
      </c>
      <c r="B17" s="26">
        <f>VLOOKUP(A17,Temperatures!$A$1:$B$3000,2,FALSE)</f>
        <v>14.1875</v>
      </c>
      <c r="C17" s="26">
        <f t="shared" si="0"/>
        <v>3.2315</v>
      </c>
      <c r="D17" s="26">
        <f t="shared" si="1"/>
        <v>3.2315</v>
      </c>
      <c r="E17" s="53">
        <f>SUMIF(OctopusRawData!$E$3:$E$13907,"="&amp;Daily!A17,OctopusRawData!$A$3:$A$13907)</f>
        <v>3.2315</v>
      </c>
    </row>
    <row r="18" spans="1:5" x14ac:dyDescent="0.45">
      <c r="A18" s="32">
        <f t="shared" si="2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>
        <f t="shared" si="1"/>
        <v>0</v>
      </c>
      <c r="E18" s="53">
        <f>SUMIF(OctopusRawData!$E$3:$E$13907,"="&amp;Daily!A18,OctopusRawData!$A$3:$A$13907)</f>
        <v>0</v>
      </c>
    </row>
    <row r="19" spans="1:5" x14ac:dyDescent="0.45">
      <c r="A19" s="32">
        <f t="shared" si="2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>
        <f t="shared" si="1"/>
        <v>0</v>
      </c>
      <c r="E19" s="53">
        <f>SUMIF(OctopusRawData!$E$3:$E$13907,"="&amp;Daily!A19,OctopusRawData!$A$3:$A$13907)</f>
        <v>0</v>
      </c>
    </row>
    <row r="20" spans="1:5" x14ac:dyDescent="0.45">
      <c r="A20" s="32">
        <f t="shared" si="2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 t="shared" si="1"/>
        <v>0.41509999999999997</v>
      </c>
      <c r="E20" s="53">
        <f>SUMIF(OctopusRawData!$E$3:$E$13907,"="&amp;Daily!A20,OctopusRawData!$A$3:$A$13907)</f>
        <v>0.41509999999999997</v>
      </c>
    </row>
    <row r="21" spans="1:5" x14ac:dyDescent="0.45">
      <c r="A21" s="32">
        <f t="shared" si="2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>
        <f t="shared" si="1"/>
        <v>1.2455000000000001</v>
      </c>
      <c r="E21" s="53">
        <f>SUMIF(OctopusRawData!$E$3:$E$13907,"="&amp;Daily!A21,OctopusRawData!$A$3:$A$13907)</f>
        <v>1.2455000000000001</v>
      </c>
    </row>
    <row r="22" spans="1:5" x14ac:dyDescent="0.45">
      <c r="A22" s="32">
        <f t="shared" si="2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 t="shared" si="1"/>
        <v>#N/A</v>
      </c>
      <c r="E22" s="53">
        <f>SUMIF(OctopusRawData!$E$3:$E$13907,"="&amp;Daily!A22,OctopusRawData!$A$3:$A$13907)</f>
        <v>0.33659999999999995</v>
      </c>
    </row>
    <row r="23" spans="1:5" x14ac:dyDescent="0.45">
      <c r="A23" s="32">
        <f t="shared" si="2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 t="shared" si="1"/>
        <v>#N/A</v>
      </c>
      <c r="E23" s="53">
        <f>SUMIF(OctopusRawData!$E$3:$E$13907,"="&amp;Daily!A23,OctopusRawData!$A$3:$A$13907)</f>
        <v>3.9721000000000002</v>
      </c>
    </row>
    <row r="24" spans="1:5" x14ac:dyDescent="0.45">
      <c r="A24" s="32">
        <f t="shared" si="2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 t="shared" si="1"/>
        <v>#N/A</v>
      </c>
      <c r="E24" s="53">
        <f>SUMIF(OctopusRawData!$E$3:$E$13907,"="&amp;Daily!A24,OctopusRawData!$A$3:$A$13907)</f>
        <v>2.4573999999999998</v>
      </c>
    </row>
    <row r="25" spans="1:5" x14ac:dyDescent="0.45">
      <c r="A25" s="32">
        <f t="shared" si="2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>
        <f t="shared" si="1"/>
        <v>1.0997000000000001</v>
      </c>
      <c r="E25" s="53">
        <f>SUMIF(OctopusRawData!$E$3:$E$13907,"="&amp;Daily!A25,OctopusRawData!$A$3:$A$13907)</f>
        <v>1.0997000000000001</v>
      </c>
    </row>
    <row r="26" spans="1:5" x14ac:dyDescent="0.45">
      <c r="A26" s="32">
        <f t="shared" si="2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 t="shared" si="1"/>
        <v>#N/A</v>
      </c>
      <c r="E26" s="53">
        <f>SUMIF(OctopusRawData!$E$3:$E$13907,"="&amp;Daily!A26,OctopusRawData!$A$3:$A$13907)</f>
        <v>0.17960000000000001</v>
      </c>
    </row>
    <row r="27" spans="1:5" x14ac:dyDescent="0.45">
      <c r="A27" s="32">
        <f t="shared" si="2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>
        <f t="shared" si="1"/>
        <v>13.644500000000001</v>
      </c>
      <c r="E27" s="53">
        <f>SUMIF(OctopusRawData!$E$3:$E$13907,"="&amp;Daily!A27,OctopusRawData!$A$3:$A$13907)</f>
        <v>13.644500000000001</v>
      </c>
    </row>
    <row r="28" spans="1:5" x14ac:dyDescent="0.45">
      <c r="A28" s="32">
        <f t="shared" si="2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 t="shared" si="1"/>
        <v>#N/A</v>
      </c>
      <c r="E28" s="53">
        <f>SUMIF(OctopusRawData!$E$3:$E$13907,"="&amp;Daily!A28,OctopusRawData!$A$3:$A$13907)</f>
        <v>2.4574000000000003</v>
      </c>
    </row>
    <row r="29" spans="1:5" x14ac:dyDescent="0.45">
      <c r="A29" s="32">
        <f t="shared" si="2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 t="shared" si="1"/>
        <v>#N/A</v>
      </c>
      <c r="E29" s="53">
        <f>SUMIF(OctopusRawData!$E$3:$E$13907,"="&amp;Daily!A29,OctopusRawData!$A$3:$A$13907)</f>
        <v>0.11220000000000001</v>
      </c>
    </row>
    <row r="30" spans="1:5" x14ac:dyDescent="0.45">
      <c r="A30" s="32">
        <f t="shared" si="2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 t="shared" si="1"/>
        <v>#N/A</v>
      </c>
      <c r="E30" s="53">
        <f>SUMIF(OctopusRawData!$E$3:$E$13907,"="&amp;Daily!A30,OctopusRawData!$A$3:$A$13907)</f>
        <v>0</v>
      </c>
    </row>
    <row r="31" spans="1:5" x14ac:dyDescent="0.45">
      <c r="A31" s="32">
        <f t="shared" si="2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 t="shared" si="1"/>
        <v>#N/A</v>
      </c>
      <c r="E31" s="53">
        <f>SUMIF(OctopusRawData!$E$3:$E$13907,"="&amp;Daily!A31,OctopusRawData!$A$3:$A$13907)</f>
        <v>0</v>
      </c>
    </row>
    <row r="32" spans="1:5" x14ac:dyDescent="0.45">
      <c r="A32" s="32">
        <f t="shared" si="2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 t="shared" si="1"/>
        <v>#N/A</v>
      </c>
      <c r="E32" s="53">
        <f>SUMIF(OctopusRawData!$E$3:$E$13907,"="&amp;Daily!A32,OctopusRawData!$A$3:$A$13907)</f>
        <v>0</v>
      </c>
    </row>
    <row r="33" spans="1:5" x14ac:dyDescent="0.45">
      <c r="A33" s="32">
        <f t="shared" si="2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>
        <f t="shared" si="1"/>
        <v>0</v>
      </c>
      <c r="E33" s="53">
        <f>SUMIF(OctopusRawData!$E$3:$E$13907,"="&amp;Daily!A33,OctopusRawData!$A$3:$A$13907)</f>
        <v>0</v>
      </c>
    </row>
    <row r="34" spans="1:5" x14ac:dyDescent="0.45">
      <c r="A34" s="32">
        <f t="shared" si="2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>
        <f t="shared" si="1"/>
        <v>0</v>
      </c>
      <c r="E34" s="53">
        <f>SUMIF(OctopusRawData!$E$3:$E$13907,"="&amp;Daily!A34,OctopusRawData!$A$3:$A$13907)</f>
        <v>0</v>
      </c>
    </row>
    <row r="35" spans="1:5" x14ac:dyDescent="0.45">
      <c r="A35" s="32">
        <f t="shared" si="2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>
        <f t="shared" si="1"/>
        <v>0</v>
      </c>
      <c r="E35" s="53">
        <f>SUMIF(OctopusRawData!$E$3:$E$13907,"="&amp;Daily!A35,OctopusRawData!$A$3:$A$13907)</f>
        <v>0</v>
      </c>
    </row>
    <row r="36" spans="1:5" x14ac:dyDescent="0.45">
      <c r="A36" s="32">
        <f t="shared" si="2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>
        <f t="shared" si="1"/>
        <v>0</v>
      </c>
      <c r="E36" s="53">
        <f>SUMIF(OctopusRawData!$E$3:$E$13907,"="&amp;Daily!A36,OctopusRawData!$A$3:$A$13907)</f>
        <v>0</v>
      </c>
    </row>
    <row r="37" spans="1:5" x14ac:dyDescent="0.45">
      <c r="A37" s="32">
        <f t="shared" si="2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 t="shared" si="1"/>
        <v>0</v>
      </c>
      <c r="E37" s="53">
        <f>SUMIF(OctopusRawData!$E$3:$E$13907,"="&amp;Daily!A37,OctopusRawData!$A$3:$A$13907)</f>
        <v>0</v>
      </c>
    </row>
    <row r="38" spans="1:5" x14ac:dyDescent="0.45">
      <c r="A38" s="32">
        <f t="shared" si="2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>
        <f t="shared" si="1"/>
        <v>0</v>
      </c>
      <c r="E38" s="53">
        <f>SUMIF(OctopusRawData!$E$3:$E$13907,"="&amp;Daily!A38,OctopusRawData!$A$3:$A$13907)</f>
        <v>0</v>
      </c>
    </row>
    <row r="39" spans="1:5" x14ac:dyDescent="0.45">
      <c r="A39" s="32">
        <f t="shared" si="2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 t="shared" si="1"/>
        <v>0</v>
      </c>
      <c r="E39" s="53">
        <f>SUMIF(OctopusRawData!$E$3:$E$13907,"="&amp;Daily!A39,OctopusRawData!$A$3:$A$13907)</f>
        <v>0</v>
      </c>
    </row>
    <row r="40" spans="1:5" x14ac:dyDescent="0.45">
      <c r="A40" s="32">
        <f t="shared" si="2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 t="shared" si="1"/>
        <v>0</v>
      </c>
      <c r="E40" s="53">
        <f>SUMIF(OctopusRawData!$E$3:$E$13907,"="&amp;Daily!A40,OctopusRawData!$A$3:$A$13907)</f>
        <v>0</v>
      </c>
    </row>
    <row r="41" spans="1:5" x14ac:dyDescent="0.45">
      <c r="A41" s="32">
        <f t="shared" si="2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 t="shared" si="1"/>
        <v>0.38150000000000001</v>
      </c>
      <c r="E41" s="53">
        <f>SUMIF(OctopusRawData!$E$3:$E$13907,"="&amp;Daily!A41,OctopusRawData!$A$3:$A$13907)</f>
        <v>0.38150000000000001</v>
      </c>
    </row>
    <row r="42" spans="1:5" x14ac:dyDescent="0.45">
      <c r="A42" s="32">
        <f t="shared" si="2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 t="shared" si="1"/>
        <v>2.4349000000000003</v>
      </c>
      <c r="E42" s="53">
        <f>SUMIF(OctopusRawData!$E$3:$E$13907,"="&amp;Daily!A42,OctopusRawData!$A$3:$A$13907)</f>
        <v>2.4349000000000003</v>
      </c>
    </row>
    <row r="43" spans="1:5" x14ac:dyDescent="0.45">
      <c r="A43" s="32">
        <f t="shared" si="2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 t="shared" si="1"/>
        <v>3.0969000000000002</v>
      </c>
      <c r="E43" s="53">
        <f>SUMIF(OctopusRawData!$E$3:$E$13907,"="&amp;Daily!A43,OctopusRawData!$A$3:$A$13907)</f>
        <v>3.0969000000000002</v>
      </c>
    </row>
    <row r="44" spans="1:5" x14ac:dyDescent="0.45">
      <c r="A44" s="32">
        <f t="shared" si="2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 t="shared" si="1"/>
        <v>6.4519000000000002</v>
      </c>
      <c r="E44" s="53">
        <f>SUMIF(OctopusRawData!$E$3:$E$13907,"="&amp;Daily!A44,OctopusRawData!$A$3:$A$13907)</f>
        <v>6.4519000000000002</v>
      </c>
    </row>
    <row r="45" spans="1:5" x14ac:dyDescent="0.45">
      <c r="A45" s="32">
        <f t="shared" si="2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>
        <f t="shared" si="1"/>
        <v>9.5710000000000015</v>
      </c>
      <c r="E45" s="53">
        <f>SUMIF(OctopusRawData!$E$3:$E$13907,"="&amp;Daily!A45,OctopusRawData!$A$3:$A$13907)</f>
        <v>9.5710000000000015</v>
      </c>
    </row>
    <row r="46" spans="1:5" x14ac:dyDescent="0.45">
      <c r="A46" s="32">
        <f t="shared" si="2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>
        <f t="shared" si="1"/>
        <v>1.5147000000000002</v>
      </c>
      <c r="E46" s="53">
        <f>SUMIF(OctopusRawData!$E$3:$E$13907,"="&amp;Daily!A46,OctopusRawData!$A$3:$A$13907)</f>
        <v>1.5147000000000002</v>
      </c>
    </row>
    <row r="47" spans="1:5" x14ac:dyDescent="0.45">
      <c r="A47" s="32">
        <f t="shared" si="2"/>
        <v>45473</v>
      </c>
      <c r="B47" s="26">
        <f>VLOOKUP(A47,Temperatures!$A$1:$B$3000,2,FALSE)</f>
        <v>15.954166666666667</v>
      </c>
      <c r="C47" s="26" t="e">
        <f t="shared" si="0"/>
        <v>#N/A</v>
      </c>
      <c r="D47" s="26">
        <f t="shared" si="1"/>
        <v>11.658199999999999</v>
      </c>
      <c r="E47" s="53">
        <f>SUMIF(OctopusRawData!$E$3:$E$13907,"="&amp;Daily!A47,OctopusRawData!$A$3:$A$13907)</f>
        <v>11.658199999999999</v>
      </c>
    </row>
    <row r="48" spans="1:5" x14ac:dyDescent="0.45">
      <c r="A48" s="32">
        <f t="shared" si="2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>
        <f t="shared" si="1"/>
        <v>2.4123000000000001</v>
      </c>
      <c r="E48" s="53">
        <f>SUMIF(OctopusRawData!$E$3:$E$13907,"="&amp;Daily!A48,OctopusRawData!$A$3:$A$13907)</f>
        <v>2.4123000000000001</v>
      </c>
    </row>
    <row r="49" spans="1:5" x14ac:dyDescent="0.45">
      <c r="A49" s="32">
        <f t="shared" si="2"/>
        <v>45475</v>
      </c>
      <c r="B49" s="26">
        <f>VLOOKUP(A49,Temperatures!$A$1:$B$3000,2,FALSE)</f>
        <v>15.525</v>
      </c>
      <c r="C49" s="26" t="e">
        <f t="shared" si="0"/>
        <v>#N/A</v>
      </c>
      <c r="D49" s="26">
        <f t="shared" si="1"/>
        <v>1.4923000000000002</v>
      </c>
      <c r="E49" s="53">
        <f>SUMIF(OctopusRawData!$E$3:$E$13907,"="&amp;Daily!A49,OctopusRawData!$A$3:$A$13907)</f>
        <v>1.4923000000000002</v>
      </c>
    </row>
    <row r="50" spans="1:5" x14ac:dyDescent="0.45">
      <c r="A50" s="32">
        <f t="shared" si="2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>
        <f t="shared" si="1"/>
        <v>0.80779999999999996</v>
      </c>
      <c r="E50" s="53">
        <f>SUMIF(OctopusRawData!$E$3:$E$13907,"="&amp;Daily!A50,OctopusRawData!$A$3:$A$13907)</f>
        <v>0.80779999999999996</v>
      </c>
    </row>
    <row r="51" spans="1:5" x14ac:dyDescent="0.45">
      <c r="A51" s="32">
        <f t="shared" si="2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>
        <f t="shared" si="1"/>
        <v>3.3548999999999998</v>
      </c>
      <c r="E51" s="53">
        <f>SUMIF(OctopusRawData!$E$3:$E$13907,"="&amp;Daily!A51,OctopusRawData!$A$3:$A$13907)</f>
        <v>3.3548999999999998</v>
      </c>
    </row>
    <row r="52" spans="1:5" x14ac:dyDescent="0.45">
      <c r="A52" s="32">
        <f t="shared" si="2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>
        <f t="shared" si="1"/>
        <v>5.5991</v>
      </c>
      <c r="E52" s="53">
        <f>SUMIF(OctopusRawData!$E$3:$E$13907,"="&amp;Daily!A52,OctopusRawData!$A$3:$A$13907)</f>
        <v>5.5991</v>
      </c>
    </row>
    <row r="53" spans="1:5" x14ac:dyDescent="0.45">
      <c r="A53" s="32">
        <f t="shared" si="2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>
        <f t="shared" si="1"/>
        <v>2.2777999999999996</v>
      </c>
      <c r="E53" s="53">
        <f>SUMIF(OctopusRawData!$E$3:$E$13907,"="&amp;Daily!A53,OctopusRawData!$A$3:$A$13907)</f>
        <v>2.2777999999999996</v>
      </c>
    </row>
    <row r="54" spans="1:5" x14ac:dyDescent="0.45">
      <c r="A54" s="32">
        <f t="shared" si="2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>
        <f t="shared" si="1"/>
        <v>9.2120999999999995</v>
      </c>
      <c r="E54" s="53">
        <f>SUMIF(OctopusRawData!$E$3:$E$13907,"="&amp;Daily!A54,OctopusRawData!$A$3:$A$13907)</f>
        <v>9.2120999999999995</v>
      </c>
    </row>
    <row r="55" spans="1:5" x14ac:dyDescent="0.45">
      <c r="A55" s="32">
        <f t="shared" si="2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>
        <f t="shared" si="1"/>
        <v>0.52739999999999998</v>
      </c>
      <c r="E55" s="53">
        <f>SUMIF(OctopusRawData!$E$3:$E$13907,"="&amp;Daily!A55,OctopusRawData!$A$3:$A$13907)</f>
        <v>0.52739999999999998</v>
      </c>
    </row>
    <row r="56" spans="1:5" x14ac:dyDescent="0.45">
      <c r="A56" s="32">
        <f t="shared" si="2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 t="shared" si="1"/>
        <v>1.0323</v>
      </c>
      <c r="E56" s="53">
        <f>SUMIF(OctopusRawData!$E$3:$E$13907,"="&amp;Daily!A56,OctopusRawData!$A$3:$A$13907)</f>
        <v>1.0323</v>
      </c>
    </row>
    <row r="57" spans="1:5" x14ac:dyDescent="0.45">
      <c r="A57" s="32">
        <f t="shared" si="2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 t="shared" si="1"/>
        <v>2.4685000000000001</v>
      </c>
      <c r="E57" s="53">
        <f>SUMIF(OctopusRawData!$E$3:$E$13907,"="&amp;Daily!A57,OctopusRawData!$A$3:$A$13907)</f>
        <v>2.4685000000000001</v>
      </c>
    </row>
    <row r="58" spans="1:5" x14ac:dyDescent="0.45">
      <c r="A58" s="32">
        <f t="shared" si="2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>
        <f t="shared" si="1"/>
        <v>0.32539999999999997</v>
      </c>
      <c r="E58" s="53">
        <f>SUMIF(OctopusRawData!$E$3:$E$13907,"="&amp;Daily!A58,OctopusRawData!$A$3:$A$13907)</f>
        <v>0.32539999999999997</v>
      </c>
    </row>
    <row r="59" spans="1:5" x14ac:dyDescent="0.45">
      <c r="A59" s="32">
        <f t="shared" si="2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>
        <f t="shared" si="1"/>
        <v>6.3732000000000006</v>
      </c>
      <c r="E59" s="53">
        <f>SUMIF(OctopusRawData!$E$3:$E$13907,"="&amp;Daily!A59,OctopusRawData!$A$3:$A$13907)</f>
        <v>6.3732000000000006</v>
      </c>
    </row>
    <row r="60" spans="1:5" x14ac:dyDescent="0.45">
      <c r="A60" s="32">
        <f t="shared" si="2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>
        <f t="shared" si="1"/>
        <v>7.3830999999999998</v>
      </c>
      <c r="E60" s="53">
        <f>SUMIF(OctopusRawData!$E$3:$E$13907,"="&amp;Daily!A60,OctopusRawData!$A$3:$A$13907)</f>
        <v>7.3830999999999998</v>
      </c>
    </row>
    <row r="61" spans="1:5" x14ac:dyDescent="0.45">
      <c r="A61" s="32">
        <f t="shared" si="2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>
        <f t="shared" si="1"/>
        <v>7.2149000000000001</v>
      </c>
      <c r="E61" s="53">
        <f>SUMIF(OctopusRawData!$E$3:$E$13907,"="&amp;Daily!A61,OctopusRawData!$A$3:$A$13907)</f>
        <v>7.2149000000000001</v>
      </c>
    </row>
    <row r="62" spans="1:5" x14ac:dyDescent="0.45">
      <c r="A62" s="32">
        <f t="shared" si="2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>
        <f t="shared" si="1"/>
        <v>3.5455000000000001</v>
      </c>
      <c r="E62" s="53">
        <f>SUMIF(OctopusRawData!$E$3:$E$13907,"="&amp;Daily!A62,OctopusRawData!$A$3:$A$13907)</f>
        <v>3.5455000000000001</v>
      </c>
    </row>
    <row r="63" spans="1:5" x14ac:dyDescent="0.45">
      <c r="A63" s="32">
        <f t="shared" si="2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 t="shared" si="1"/>
        <v>2.8725000000000005</v>
      </c>
      <c r="E63" s="53">
        <f>SUMIF(OctopusRawData!$E$3:$E$13907,"="&amp;Daily!A63,OctopusRawData!$A$3:$A$13907)</f>
        <v>2.8725000000000005</v>
      </c>
    </row>
    <row r="64" spans="1:5" x14ac:dyDescent="0.45">
      <c r="A64" s="32">
        <f t="shared" si="2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 t="shared" si="1"/>
        <v>3.254</v>
      </c>
      <c r="E64" s="53">
        <f>SUMIF(OctopusRawData!$E$3:$E$13907,"="&amp;Daily!A64,OctopusRawData!$A$3:$A$13907)</f>
        <v>3.254</v>
      </c>
    </row>
    <row r="65" spans="1:5" x14ac:dyDescent="0.45">
      <c r="A65" s="32">
        <f t="shared" si="2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 t="shared" si="1"/>
        <v>7.0465</v>
      </c>
      <c r="E65" s="53">
        <f>SUMIF(OctopusRawData!$E$3:$E$13907,"="&amp;Daily!A65,OctopusRawData!$A$3:$A$13907)</f>
        <v>7.0465</v>
      </c>
    </row>
    <row r="66" spans="1:5" x14ac:dyDescent="0.45">
      <c r="A66" s="32">
        <f t="shared" si="2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 t="shared" si="1"/>
        <v>0</v>
      </c>
      <c r="E66" s="53">
        <f>SUMIF(OctopusRawData!$E$3:$E$13907,"="&amp;Daily!A66,OctopusRawData!$A$3:$A$13907)</f>
        <v>0</v>
      </c>
    </row>
    <row r="67" spans="1:5" x14ac:dyDescent="0.45">
      <c r="A67" s="32">
        <f t="shared" si="2"/>
        <v>45493</v>
      </c>
      <c r="B67" s="26">
        <f>VLOOKUP(A67,Temperatures!$A$1:$B$3000,2,FALSE)</f>
        <v>18.504166666666659</v>
      </c>
      <c r="C67" s="26" t="e">
        <f t="shared" ref="C67:C130" si="3">IF(AND(E67&gt;0,B67&lt;=ManualBalancePointTemperature),E67,NA())</f>
        <v>#N/A</v>
      </c>
      <c r="D67" s="26">
        <f t="shared" ref="D67:D130" si="4">IF(B67&gt;BalancePointTemperature,E67,NA())</f>
        <v>0</v>
      </c>
      <c r="E67" s="53">
        <f>SUMIF(OctopusRawData!$E$3:$E$13907,"="&amp;Daily!A67,OctopusRawData!$A$3:$A$13907)</f>
        <v>0</v>
      </c>
    </row>
    <row r="68" spans="1:5" x14ac:dyDescent="0.45">
      <c r="A68" s="32">
        <f t="shared" si="2"/>
        <v>45494</v>
      </c>
      <c r="B68" s="26">
        <f>VLOOKUP(A68,Temperatures!$A$1:$B$3000,2,FALSE)</f>
        <v>17</v>
      </c>
      <c r="C68" s="26" t="e">
        <f t="shared" si="3"/>
        <v>#N/A</v>
      </c>
      <c r="D68" s="26">
        <f t="shared" si="4"/>
        <v>0</v>
      </c>
      <c r="E68" s="53">
        <f>SUMIF(OctopusRawData!$E$3:$E$13907,"="&amp;Daily!A68,OctopusRawData!$A$3:$A$13907)</f>
        <v>0</v>
      </c>
    </row>
    <row r="69" spans="1:5" x14ac:dyDescent="0.45">
      <c r="A69" s="32">
        <f t="shared" ref="A69:A132" si="5">A68+1</f>
        <v>45495</v>
      </c>
      <c r="B69" s="26">
        <f>VLOOKUP(A69,Temperatures!$A$1:$B$3000,2,FALSE)</f>
        <v>18.162500000000001</v>
      </c>
      <c r="C69" s="26" t="e">
        <f t="shared" si="3"/>
        <v>#N/A</v>
      </c>
      <c r="D69" s="26">
        <f t="shared" si="4"/>
        <v>0</v>
      </c>
      <c r="E69" s="53">
        <f>SUMIF(OctopusRawData!$E$3:$E$13907,"="&amp;Daily!A69,OctopusRawData!$A$3:$A$13907)</f>
        <v>0</v>
      </c>
    </row>
    <row r="70" spans="1:5" x14ac:dyDescent="0.45">
      <c r="A70" s="32">
        <f t="shared" si="5"/>
        <v>45496</v>
      </c>
      <c r="B70" s="26">
        <f>VLOOKUP(A70,Temperatures!$A$1:$B$3000,2,FALSE)</f>
        <v>18.579166666666669</v>
      </c>
      <c r="C70" s="26" t="e">
        <f t="shared" si="3"/>
        <v>#N/A</v>
      </c>
      <c r="D70" s="26">
        <f t="shared" si="4"/>
        <v>0</v>
      </c>
      <c r="E70" s="53">
        <f>SUMIF(OctopusRawData!$E$3:$E$13907,"="&amp;Daily!A70,OctopusRawData!$A$3:$A$13907)</f>
        <v>0</v>
      </c>
    </row>
    <row r="71" spans="1:5" x14ac:dyDescent="0.45">
      <c r="A71" s="32">
        <f t="shared" si="5"/>
        <v>45497</v>
      </c>
      <c r="B71" s="26">
        <f>VLOOKUP(A71,Temperatures!$A$1:$B$3000,2,FALSE)</f>
        <v>16.887500000000003</v>
      </c>
      <c r="C71" s="26" t="e">
        <f t="shared" si="3"/>
        <v>#N/A</v>
      </c>
      <c r="D71" s="26">
        <f t="shared" si="4"/>
        <v>0</v>
      </c>
      <c r="E71" s="53">
        <f>SUMIF(OctopusRawData!$E$3:$E$13907,"="&amp;Daily!A71,OctopusRawData!$A$3:$A$13907)</f>
        <v>0</v>
      </c>
    </row>
    <row r="72" spans="1:5" x14ac:dyDescent="0.45">
      <c r="A72" s="32">
        <f t="shared" si="5"/>
        <v>45498</v>
      </c>
      <c r="B72" s="26">
        <f>VLOOKUP(A72,Temperatures!$A$1:$B$3000,2,FALSE)</f>
        <v>17.929166666666664</v>
      </c>
      <c r="C72" s="26" t="e">
        <f t="shared" si="3"/>
        <v>#N/A</v>
      </c>
      <c r="D72" s="26">
        <f t="shared" si="4"/>
        <v>0</v>
      </c>
      <c r="E72" s="53">
        <f>SUMIF(OctopusRawData!$E$3:$E$13907,"="&amp;Daily!A72,OctopusRawData!$A$3:$A$13907)</f>
        <v>0</v>
      </c>
    </row>
    <row r="73" spans="1:5" x14ac:dyDescent="0.45">
      <c r="A73" s="32">
        <f t="shared" si="5"/>
        <v>45499</v>
      </c>
      <c r="B73" s="26">
        <f>VLOOKUP(A73,Temperatures!$A$1:$B$3000,2,FALSE)</f>
        <v>16.658333333333335</v>
      </c>
      <c r="C73" s="26" t="e">
        <f t="shared" si="3"/>
        <v>#N/A</v>
      </c>
      <c r="D73" s="26">
        <f t="shared" si="4"/>
        <v>2.0533999999999999</v>
      </c>
      <c r="E73" s="53">
        <f>SUMIF(OctopusRawData!$E$3:$E$13907,"="&amp;Daily!A73,OctopusRawData!$A$3:$A$13907)</f>
        <v>2.0533999999999999</v>
      </c>
    </row>
    <row r="74" spans="1:5" x14ac:dyDescent="0.45">
      <c r="A74" s="32">
        <f t="shared" si="5"/>
        <v>45500</v>
      </c>
      <c r="B74" s="26">
        <f>VLOOKUP(A74,Temperatures!$A$1:$B$3000,2,FALSE)</f>
        <v>15.620833333333332</v>
      </c>
      <c r="C74" s="26" t="e">
        <f t="shared" si="3"/>
        <v>#N/A</v>
      </c>
      <c r="D74" s="26">
        <f t="shared" si="4"/>
        <v>1.0995999999999999</v>
      </c>
      <c r="E74" s="53">
        <f>SUMIF(OctopusRawData!$E$3:$E$13907,"="&amp;Daily!A74,OctopusRawData!$A$3:$A$13907)</f>
        <v>1.0995999999999999</v>
      </c>
    </row>
    <row r="75" spans="1:5" x14ac:dyDescent="0.45">
      <c r="A75" s="32">
        <f t="shared" si="5"/>
        <v>45501</v>
      </c>
      <c r="B75" s="26">
        <f>VLOOKUP(A75,Temperatures!$A$1:$B$3000,2,FALSE)</f>
        <v>17.466666666666665</v>
      </c>
      <c r="C75" s="26" t="e">
        <f t="shared" si="3"/>
        <v>#N/A</v>
      </c>
      <c r="D75" s="26">
        <f t="shared" si="4"/>
        <v>2.9622000000000002</v>
      </c>
      <c r="E75" s="53">
        <f>SUMIF(OctopusRawData!$E$3:$E$13907,"="&amp;Daily!A75,OctopusRawData!$A$3:$A$13907)</f>
        <v>2.9622000000000002</v>
      </c>
    </row>
    <row r="76" spans="1:5" x14ac:dyDescent="0.45">
      <c r="A76" s="32">
        <f t="shared" si="5"/>
        <v>45502</v>
      </c>
      <c r="B76" s="26">
        <f>VLOOKUP(A76,Temperatures!$A$1:$B$3000,2,FALSE)</f>
        <v>20.074999999999999</v>
      </c>
      <c r="C76" s="26" t="e">
        <f t="shared" si="3"/>
        <v>#N/A</v>
      </c>
      <c r="D76" s="26">
        <f t="shared" si="4"/>
        <v>0.81910000000000005</v>
      </c>
      <c r="E76" s="53">
        <f>SUMIF(OctopusRawData!$E$3:$E$13907,"="&amp;Daily!A76,OctopusRawData!$A$3:$A$13907)</f>
        <v>0.81910000000000005</v>
      </c>
    </row>
    <row r="77" spans="1:5" x14ac:dyDescent="0.45">
      <c r="A77" s="32">
        <f t="shared" si="5"/>
        <v>45503</v>
      </c>
      <c r="B77" s="26">
        <f>VLOOKUP(A77,Temperatures!$A$1:$B$3000,2,FALSE)</f>
        <v>21.245833333333334</v>
      </c>
      <c r="C77" s="26" t="e">
        <f t="shared" si="3"/>
        <v>#N/A</v>
      </c>
      <c r="D77" s="26">
        <f t="shared" si="4"/>
        <v>1.0547</v>
      </c>
      <c r="E77" s="53">
        <f>SUMIF(OctopusRawData!$E$3:$E$13907,"="&amp;Daily!A77,OctopusRawData!$A$3:$A$13907)</f>
        <v>1.0547</v>
      </c>
    </row>
    <row r="78" spans="1:5" x14ac:dyDescent="0.45">
      <c r="A78" s="32">
        <f t="shared" si="5"/>
        <v>45504</v>
      </c>
      <c r="B78" s="26">
        <f>VLOOKUP(A78,Temperatures!$A$1:$B$3000,2,FALSE)</f>
        <v>21.787499999999998</v>
      </c>
      <c r="C78" s="26" t="e">
        <f t="shared" si="3"/>
        <v>#N/A</v>
      </c>
      <c r="D78" s="26">
        <f t="shared" si="4"/>
        <v>1.9524000000000001</v>
      </c>
      <c r="E78" s="53">
        <f>SUMIF(OctopusRawData!$E$3:$E$13907,"="&amp;Daily!A78,OctopusRawData!$A$3:$A$13907)</f>
        <v>1.9524000000000001</v>
      </c>
    </row>
    <row r="79" spans="1:5" x14ac:dyDescent="0.45">
      <c r="A79" s="32">
        <f t="shared" si="5"/>
        <v>45505</v>
      </c>
      <c r="B79" s="26">
        <f>VLOOKUP(A79,Temperatures!$A$1:$B$3000,2,FALSE)</f>
        <v>21.283333333333335</v>
      </c>
      <c r="C79" s="26" t="e">
        <f t="shared" si="3"/>
        <v>#N/A</v>
      </c>
      <c r="D79" s="26">
        <f t="shared" si="4"/>
        <v>5.5317999999999996</v>
      </c>
      <c r="E79" s="53">
        <f>SUMIF(OctopusRawData!$E$3:$E$13907,"="&amp;Daily!A79,OctopusRawData!$A$3:$A$13907)</f>
        <v>5.5317999999999996</v>
      </c>
    </row>
    <row r="80" spans="1:5" x14ac:dyDescent="0.45">
      <c r="A80" s="32">
        <f t="shared" si="5"/>
        <v>45506</v>
      </c>
      <c r="B80" s="26">
        <f>VLOOKUP(A80,Temperatures!$A$1:$B$3000,2,FALSE)</f>
        <v>19.162500000000005</v>
      </c>
      <c r="C80" s="26" t="e">
        <f t="shared" si="3"/>
        <v>#N/A</v>
      </c>
      <c r="D80" s="26">
        <f t="shared" si="4"/>
        <v>2.6929000000000003</v>
      </c>
      <c r="E80" s="53">
        <f>SUMIF(OctopusRawData!$E$3:$E$13907,"="&amp;Daily!A80,OctopusRawData!$A$3:$A$13907)</f>
        <v>2.6929000000000003</v>
      </c>
    </row>
    <row r="81" spans="1:5" x14ac:dyDescent="0.45">
      <c r="A81" s="32">
        <f t="shared" si="5"/>
        <v>45507</v>
      </c>
      <c r="B81" s="26">
        <f>VLOOKUP(A81,Temperatures!$A$1:$B$3000,2,FALSE)</f>
        <v>18.149999999999999</v>
      </c>
      <c r="C81" s="26" t="e">
        <f t="shared" si="3"/>
        <v>#N/A</v>
      </c>
      <c r="D81" s="26">
        <f t="shared" si="4"/>
        <v>11.1419</v>
      </c>
      <c r="E81" s="53">
        <f>SUMIF(OctopusRawData!$E$3:$E$13907,"="&amp;Daily!A81,OctopusRawData!$A$3:$A$13907)</f>
        <v>11.1419</v>
      </c>
    </row>
    <row r="82" spans="1:5" x14ac:dyDescent="0.45">
      <c r="A82" s="32">
        <f t="shared" si="5"/>
        <v>45508</v>
      </c>
      <c r="B82" s="26">
        <f>VLOOKUP(A82,Temperatures!$A$1:$B$3000,2,FALSE)</f>
        <v>16.154166666666669</v>
      </c>
      <c r="C82" s="26" t="e">
        <f t="shared" si="3"/>
        <v>#N/A</v>
      </c>
      <c r="D82" s="26">
        <f t="shared" si="4"/>
        <v>3.8150000000000004</v>
      </c>
      <c r="E82" s="53">
        <f>SUMIF(OctopusRawData!$E$3:$E$13907,"="&amp;Daily!A82,OctopusRawData!$A$3:$A$13907)</f>
        <v>3.8150000000000004</v>
      </c>
    </row>
    <row r="83" spans="1:5" x14ac:dyDescent="0.45">
      <c r="A83" s="32">
        <f t="shared" si="5"/>
        <v>45509</v>
      </c>
      <c r="B83" s="26">
        <f>VLOOKUP(A83,Temperatures!$A$1:$B$3000,2,FALSE)</f>
        <v>18.887500000000003</v>
      </c>
      <c r="C83" s="26" t="e">
        <f t="shared" si="3"/>
        <v>#N/A</v>
      </c>
      <c r="D83" s="26">
        <f t="shared" si="4"/>
        <v>5.6213999999999995</v>
      </c>
      <c r="E83" s="53">
        <f>SUMIF(OctopusRawData!$E$3:$E$13907,"="&amp;Daily!A83,OctopusRawData!$A$3:$A$13907)</f>
        <v>5.6213999999999995</v>
      </c>
    </row>
    <row r="84" spans="1:5" x14ac:dyDescent="0.45">
      <c r="A84" s="32">
        <f t="shared" si="5"/>
        <v>45510</v>
      </c>
      <c r="B84" s="26">
        <f>VLOOKUP(A84,Temperatures!$A$1:$B$3000,2,FALSE)</f>
        <v>18.204166666666669</v>
      </c>
      <c r="C84" s="26" t="e">
        <f t="shared" si="3"/>
        <v>#N/A</v>
      </c>
      <c r="D84" s="26">
        <f t="shared" si="4"/>
        <v>3.3599999999999998E-2</v>
      </c>
      <c r="E84" s="53">
        <f>SUMIF(OctopusRawData!$E$3:$E$13907,"="&amp;Daily!A84,OctopusRawData!$A$3:$A$13907)</f>
        <v>3.3599999999999998E-2</v>
      </c>
    </row>
    <row r="85" spans="1:5" x14ac:dyDescent="0.45">
      <c r="A85" s="32">
        <f t="shared" si="5"/>
        <v>45511</v>
      </c>
      <c r="B85" s="26">
        <f>VLOOKUP(A85,Temperatures!$A$1:$B$3000,2,FALSE)</f>
        <v>16.108333333333331</v>
      </c>
      <c r="C85" s="26" t="e">
        <f t="shared" si="3"/>
        <v>#N/A</v>
      </c>
      <c r="D85" s="26">
        <f t="shared" si="4"/>
        <v>1.6942999999999999</v>
      </c>
      <c r="E85" s="53">
        <f>SUMIF(OctopusRawData!$E$3:$E$13907,"="&amp;Daily!A85,OctopusRawData!$A$3:$A$13907)</f>
        <v>1.6942999999999999</v>
      </c>
    </row>
    <row r="86" spans="1:5" x14ac:dyDescent="0.45">
      <c r="A86" s="32">
        <f t="shared" si="5"/>
        <v>45512</v>
      </c>
      <c r="B86" s="26">
        <f>VLOOKUP(A86,Temperatures!$A$1:$B$3000,2,FALSE)</f>
        <v>17.283333333333335</v>
      </c>
      <c r="C86" s="26" t="e">
        <f t="shared" si="3"/>
        <v>#N/A</v>
      </c>
      <c r="D86" s="26">
        <f t="shared" si="4"/>
        <v>5.6215000000000002</v>
      </c>
      <c r="E86" s="53">
        <f>SUMIF(OctopusRawData!$E$3:$E$13907,"="&amp;Daily!A86,OctopusRawData!$A$3:$A$13907)</f>
        <v>5.6215000000000002</v>
      </c>
    </row>
    <row r="87" spans="1:5" x14ac:dyDescent="0.45">
      <c r="A87" s="32">
        <f t="shared" si="5"/>
        <v>45513</v>
      </c>
      <c r="B87" s="26">
        <f>VLOOKUP(A87,Temperatures!$A$1:$B$3000,2,FALSE)</f>
        <v>18.579166666666666</v>
      </c>
      <c r="C87" s="26" t="e">
        <f t="shared" si="3"/>
        <v>#N/A</v>
      </c>
      <c r="D87" s="26">
        <f t="shared" si="4"/>
        <v>0</v>
      </c>
      <c r="E87" s="53">
        <f>SUMIF(OctopusRawData!$E$3:$E$13907,"="&amp;Daily!A87,OctopusRawData!$A$3:$A$13907)</f>
        <v>0</v>
      </c>
    </row>
    <row r="88" spans="1:5" x14ac:dyDescent="0.45">
      <c r="A88" s="32">
        <f t="shared" si="5"/>
        <v>45514</v>
      </c>
      <c r="B88" s="26">
        <f>VLOOKUP(A88,Temperatures!$A$1:$B$3000,2,FALSE)</f>
        <v>18.508333333333333</v>
      </c>
      <c r="C88" s="26" t="e">
        <f t="shared" si="3"/>
        <v>#N/A</v>
      </c>
      <c r="D88" s="26">
        <f t="shared" si="4"/>
        <v>0</v>
      </c>
      <c r="E88" s="53">
        <f>SUMIF(OctopusRawData!$E$3:$E$13907,"="&amp;Daily!A88,OctopusRawData!$A$3:$A$13907)</f>
        <v>0</v>
      </c>
    </row>
    <row r="89" spans="1:5" x14ac:dyDescent="0.45">
      <c r="A89" s="32">
        <f t="shared" si="5"/>
        <v>45515</v>
      </c>
      <c r="B89" s="26">
        <f>VLOOKUP(A89,Temperatures!$A$1:$B$3000,2,FALSE)</f>
        <v>20.762500000000003</v>
      </c>
      <c r="C89" s="26" t="e">
        <f t="shared" si="3"/>
        <v>#N/A</v>
      </c>
      <c r="D89" s="26">
        <f t="shared" si="4"/>
        <v>0</v>
      </c>
      <c r="E89" s="53">
        <f>SUMIF(OctopusRawData!$E$3:$E$13907,"="&amp;Daily!A89,OctopusRawData!$A$3:$A$13907)</f>
        <v>0</v>
      </c>
    </row>
    <row r="90" spans="1:5" x14ac:dyDescent="0.45">
      <c r="A90" s="32">
        <f t="shared" si="5"/>
        <v>45516</v>
      </c>
      <c r="B90" s="26">
        <f>VLOOKUP(A90,Temperatures!$A$1:$B$3000,2,FALSE)</f>
        <v>21.204166666666666</v>
      </c>
      <c r="C90" s="26" t="e">
        <f t="shared" si="3"/>
        <v>#N/A</v>
      </c>
      <c r="D90" s="26">
        <f t="shared" si="4"/>
        <v>0</v>
      </c>
      <c r="E90" s="53">
        <f>SUMIF(OctopusRawData!$E$3:$E$13907,"="&amp;Daily!A90,OctopusRawData!$A$3:$A$13907)</f>
        <v>0</v>
      </c>
    </row>
    <row r="91" spans="1:5" x14ac:dyDescent="0.45">
      <c r="A91" s="32">
        <f t="shared" si="5"/>
        <v>45517</v>
      </c>
      <c r="B91" s="26">
        <f>VLOOKUP(A91,Temperatures!$A$1:$B$3000,2,FALSE)</f>
        <v>17.137499999999999</v>
      </c>
      <c r="C91" s="26" t="e">
        <f t="shared" si="3"/>
        <v>#N/A</v>
      </c>
      <c r="D91" s="26">
        <f t="shared" si="4"/>
        <v>0</v>
      </c>
      <c r="E91" s="53">
        <f>SUMIF(OctopusRawData!$E$3:$E$13907,"="&amp;Daily!A91,OctopusRawData!$A$3:$A$13907)</f>
        <v>0</v>
      </c>
    </row>
    <row r="92" spans="1:5" x14ac:dyDescent="0.45">
      <c r="A92" s="32">
        <f t="shared" si="5"/>
        <v>45518</v>
      </c>
      <c r="B92" s="26">
        <f>VLOOKUP(A92,Temperatures!$A$1:$B$3000,2,FALSE)</f>
        <v>18.045833333333334</v>
      </c>
      <c r="C92" s="26" t="e">
        <f t="shared" si="3"/>
        <v>#N/A</v>
      </c>
      <c r="D92" s="26">
        <f t="shared" si="4"/>
        <v>3.8487</v>
      </c>
      <c r="E92" s="53">
        <f>SUMIF(OctopusRawData!$E$3:$E$13907,"="&amp;Daily!A92,OctopusRawData!$A$3:$A$13907)</f>
        <v>3.8487</v>
      </c>
    </row>
    <row r="93" spans="1:5" x14ac:dyDescent="0.45">
      <c r="A93" s="32">
        <f t="shared" si="5"/>
        <v>45519</v>
      </c>
      <c r="B93" s="26">
        <f>VLOOKUP(A93,Temperatures!$A$1:$B$3000,2,FALSE)</f>
        <v>17.204166666666666</v>
      </c>
      <c r="C93" s="26" t="e">
        <f t="shared" si="3"/>
        <v>#N/A</v>
      </c>
      <c r="D93" s="26">
        <f t="shared" si="4"/>
        <v>5.9356999999999998</v>
      </c>
      <c r="E93" s="53">
        <f>SUMIF(OctopusRawData!$E$3:$E$13907,"="&amp;Daily!A93,OctopusRawData!$A$3:$A$13907)</f>
        <v>5.9356999999999998</v>
      </c>
    </row>
    <row r="94" spans="1:5" x14ac:dyDescent="0.45">
      <c r="A94" s="32">
        <f t="shared" si="5"/>
        <v>45520</v>
      </c>
      <c r="B94" s="26">
        <f>VLOOKUP(A94,Temperatures!$A$1:$B$3000,2,FALSE)</f>
        <v>17.345833333333335</v>
      </c>
      <c r="C94" s="26" t="e">
        <f t="shared" si="3"/>
        <v>#N/A</v>
      </c>
      <c r="D94" s="26">
        <f t="shared" si="4"/>
        <v>0.88649999999999995</v>
      </c>
      <c r="E94" s="53">
        <f>SUMIF(OctopusRawData!$E$3:$E$13907,"="&amp;Daily!A94,OctopusRawData!$A$3:$A$13907)</f>
        <v>0.88649999999999995</v>
      </c>
    </row>
    <row r="95" spans="1:5" x14ac:dyDescent="0.45">
      <c r="A95" s="32">
        <f t="shared" si="5"/>
        <v>45521</v>
      </c>
      <c r="B95" s="26">
        <f>VLOOKUP(A95,Temperatures!$A$1:$B$3000,2,FALSE)</f>
        <v>15.325000000000003</v>
      </c>
      <c r="C95" s="26">
        <f t="shared" si="3"/>
        <v>7.5065</v>
      </c>
      <c r="D95" s="26">
        <f t="shared" si="4"/>
        <v>7.5065</v>
      </c>
      <c r="E95" s="53">
        <f>SUMIF(OctopusRawData!$E$3:$E$13907,"="&amp;Daily!A95,OctopusRawData!$A$3:$A$13907)</f>
        <v>7.5065</v>
      </c>
    </row>
    <row r="96" spans="1:5" x14ac:dyDescent="0.45">
      <c r="A96" s="32">
        <f t="shared" si="5"/>
        <v>45522</v>
      </c>
      <c r="B96" s="26">
        <f>VLOOKUP(A96,Temperatures!$A$1:$B$3000,2,FALSE)</f>
        <v>16.654166666666669</v>
      </c>
      <c r="C96" s="26" t="e">
        <f t="shared" si="3"/>
        <v>#N/A</v>
      </c>
      <c r="D96" s="26">
        <f t="shared" si="4"/>
        <v>1.8064000000000002</v>
      </c>
      <c r="E96" s="53">
        <f>SUMIF(OctopusRawData!$E$3:$E$13907,"="&amp;Daily!A96,OctopusRawData!$A$3:$A$13907)</f>
        <v>1.8064000000000002</v>
      </c>
    </row>
    <row r="97" spans="1:5" x14ac:dyDescent="0.45">
      <c r="A97" s="32">
        <f t="shared" si="5"/>
        <v>45523</v>
      </c>
      <c r="B97" s="26">
        <f>VLOOKUP(A97,Temperatures!$A$1:$B$3000,2,FALSE)</f>
        <v>15.920833333333333</v>
      </c>
      <c r="C97" s="26" t="e">
        <f t="shared" si="3"/>
        <v>#N/A</v>
      </c>
      <c r="D97" s="26">
        <f t="shared" si="4"/>
        <v>5.2063000000000006</v>
      </c>
      <c r="E97" s="53">
        <f>SUMIF(OctopusRawData!$E$3:$E$13907,"="&amp;Daily!A97,OctopusRawData!$A$3:$A$13907)</f>
        <v>5.2063000000000006</v>
      </c>
    </row>
    <row r="98" spans="1:5" x14ac:dyDescent="0.45">
      <c r="A98" s="32">
        <f t="shared" si="5"/>
        <v>45524</v>
      </c>
      <c r="B98" s="26">
        <f>VLOOKUP(A98,Temperatures!$A$1:$B$3000,2,FALSE)</f>
        <v>16.712499999999999</v>
      </c>
      <c r="C98" s="26" t="e">
        <f t="shared" si="3"/>
        <v>#N/A</v>
      </c>
      <c r="D98" s="26">
        <f t="shared" si="4"/>
        <v>1.2679</v>
      </c>
      <c r="E98" s="53">
        <f>SUMIF(OctopusRawData!$E$3:$E$13907,"="&amp;Daily!A98,OctopusRawData!$A$3:$A$13907)</f>
        <v>1.2679</v>
      </c>
    </row>
    <row r="99" spans="1:5" x14ac:dyDescent="0.45">
      <c r="A99" s="32">
        <f t="shared" si="5"/>
        <v>45525</v>
      </c>
      <c r="B99" s="26">
        <f>VLOOKUP(A99,Temperatures!$A$1:$B$3000,2,FALSE)</f>
        <v>15.008333333333333</v>
      </c>
      <c r="C99" s="26">
        <f t="shared" si="3"/>
        <v>9.122399999999999</v>
      </c>
      <c r="D99" s="26">
        <f t="shared" si="4"/>
        <v>9.122399999999999</v>
      </c>
      <c r="E99" s="53">
        <f>SUMIF(OctopusRawData!$E$3:$E$13907,"="&amp;Daily!A99,OctopusRawData!$A$3:$A$13907)</f>
        <v>9.122399999999999</v>
      </c>
    </row>
    <row r="100" spans="1:5" x14ac:dyDescent="0.45">
      <c r="A100" s="32">
        <f t="shared" si="5"/>
        <v>45526</v>
      </c>
      <c r="B100" s="26">
        <f>VLOOKUP(A100,Temperatures!$A$1:$B$3000,2,FALSE)</f>
        <v>16.795833333333338</v>
      </c>
      <c r="C100" s="26" t="e">
        <f t="shared" si="3"/>
        <v>#N/A</v>
      </c>
      <c r="D100" s="26">
        <f t="shared" si="4"/>
        <v>0.65080000000000005</v>
      </c>
      <c r="E100" s="53">
        <f>SUMIF(OctopusRawData!$E$3:$E$13907,"="&amp;Daily!A100,OctopusRawData!$A$3:$A$13907)</f>
        <v>0.65080000000000005</v>
      </c>
    </row>
    <row r="101" spans="1:5" x14ac:dyDescent="0.45">
      <c r="A101" s="32">
        <f t="shared" si="5"/>
        <v>45527</v>
      </c>
      <c r="B101" s="26">
        <f>VLOOKUP(A101,Temperatures!$A$1:$B$3000,2,FALSE)</f>
        <v>16.662500000000001</v>
      </c>
      <c r="C101" s="26" t="e">
        <f t="shared" si="3"/>
        <v>#N/A</v>
      </c>
      <c r="D101" s="26">
        <f t="shared" si="4"/>
        <v>0.1459</v>
      </c>
      <c r="E101" s="53">
        <f>SUMIF(OctopusRawData!$E$3:$E$13907,"="&amp;Daily!A101,OctopusRawData!$A$3:$A$13907)</f>
        <v>0.1459</v>
      </c>
    </row>
    <row r="102" spans="1:5" x14ac:dyDescent="0.45">
      <c r="A102" s="32">
        <f t="shared" si="5"/>
        <v>45528</v>
      </c>
      <c r="B102" s="26">
        <f>VLOOKUP(A102,Temperatures!$A$1:$B$3000,2,FALSE)</f>
        <v>14.733333333333333</v>
      </c>
      <c r="C102" s="26">
        <f t="shared" si="3"/>
        <v>12.7803</v>
      </c>
      <c r="D102" s="26">
        <f t="shared" si="4"/>
        <v>12.7803</v>
      </c>
      <c r="E102" s="53">
        <f>SUMIF(OctopusRawData!$E$3:$E$13907,"="&amp;Daily!A102,OctopusRawData!$A$3:$A$13907)</f>
        <v>12.7803</v>
      </c>
    </row>
    <row r="103" spans="1:5" x14ac:dyDescent="0.45">
      <c r="A103" s="32">
        <f t="shared" si="5"/>
        <v>45529</v>
      </c>
      <c r="B103" s="26">
        <f>VLOOKUP(A103,Temperatures!$A$1:$B$3000,2,FALSE)</f>
        <v>14.008333333333331</v>
      </c>
      <c r="C103" s="26">
        <f t="shared" si="3"/>
        <v>2.1544000000000003</v>
      </c>
      <c r="D103" s="26">
        <f t="shared" si="4"/>
        <v>2.1544000000000003</v>
      </c>
      <c r="E103" s="53">
        <f>SUMIF(OctopusRawData!$E$3:$E$13907,"="&amp;Daily!A103,OctopusRawData!$A$3:$A$13907)</f>
        <v>2.1544000000000003</v>
      </c>
    </row>
    <row r="104" spans="1:5" x14ac:dyDescent="0.45">
      <c r="A104" s="32">
        <f t="shared" si="5"/>
        <v>45530</v>
      </c>
      <c r="B104" s="26">
        <f>VLOOKUP(A104,Temperatures!$A$1:$B$3000,2,FALSE)</f>
        <v>16.7</v>
      </c>
      <c r="C104" s="26" t="e">
        <f t="shared" si="3"/>
        <v>#N/A</v>
      </c>
      <c r="D104" s="26">
        <f t="shared" si="4"/>
        <v>0.49369999999999997</v>
      </c>
      <c r="E104" s="53">
        <f>SUMIF(OctopusRawData!$E$3:$E$13907,"="&amp;Daily!A104,OctopusRawData!$A$3:$A$13907)</f>
        <v>0.49369999999999997</v>
      </c>
    </row>
    <row r="105" spans="1:5" x14ac:dyDescent="0.45">
      <c r="A105" s="32">
        <f t="shared" si="5"/>
        <v>45531</v>
      </c>
      <c r="B105" s="26">
        <f>VLOOKUP(A105,Temperatures!$A$1:$B$3000,2,FALSE)</f>
        <v>17.895833333333336</v>
      </c>
      <c r="C105" s="26" t="e">
        <f t="shared" si="3"/>
        <v>#N/A</v>
      </c>
      <c r="D105" s="26">
        <f t="shared" si="4"/>
        <v>0.67320000000000002</v>
      </c>
      <c r="E105" s="53">
        <f>SUMIF(OctopusRawData!$E$3:$E$13907,"="&amp;Daily!A105,OctopusRawData!$A$3:$A$13907)</f>
        <v>0.67320000000000002</v>
      </c>
    </row>
    <row r="106" spans="1:5" x14ac:dyDescent="0.45">
      <c r="A106" s="32">
        <f t="shared" si="5"/>
        <v>45532</v>
      </c>
      <c r="B106" s="26">
        <f>VLOOKUP(A106,Temperatures!$A$1:$B$3000,2,FALSE)</f>
        <v>17.837500000000002</v>
      </c>
      <c r="C106" s="26" t="e">
        <f t="shared" si="3"/>
        <v>#N/A</v>
      </c>
      <c r="D106" s="26">
        <f t="shared" si="4"/>
        <v>7.1137999999999986</v>
      </c>
      <c r="E106" s="53">
        <f>SUMIF(OctopusRawData!$E$3:$E$13907,"="&amp;Daily!A106,OctopusRawData!$A$3:$A$13907)</f>
        <v>7.1137999999999986</v>
      </c>
    </row>
    <row r="107" spans="1:5" x14ac:dyDescent="0.45">
      <c r="A107" s="32">
        <f t="shared" si="5"/>
        <v>45533</v>
      </c>
      <c r="B107" s="26">
        <f>VLOOKUP(A107,Temperatures!$A$1:$B$3000,2,FALSE)</f>
        <v>16.087499999999999</v>
      </c>
      <c r="C107" s="26" t="e">
        <f t="shared" si="3"/>
        <v>#N/A</v>
      </c>
      <c r="D107" s="26">
        <f t="shared" si="4"/>
        <v>1.5596999999999999</v>
      </c>
      <c r="E107" s="53">
        <f>SUMIF(OctopusRawData!$E$3:$E$13907,"="&amp;Daily!A107,OctopusRawData!$A$3:$A$13907)</f>
        <v>1.5596999999999999</v>
      </c>
    </row>
    <row r="108" spans="1:5" x14ac:dyDescent="0.45">
      <c r="A108" s="32">
        <f t="shared" si="5"/>
        <v>45534</v>
      </c>
      <c r="B108" s="26">
        <f>VLOOKUP(A108,Temperatures!$A$1:$B$3000,2,FALSE)</f>
        <v>15.1875</v>
      </c>
      <c r="C108" s="26" t="e">
        <f t="shared" si="3"/>
        <v>#N/A</v>
      </c>
      <c r="D108" s="26">
        <f t="shared" si="4"/>
        <v>0</v>
      </c>
      <c r="E108" s="53">
        <f>SUMIF(OctopusRawData!$E$3:$E$13907,"="&amp;Daily!A108,OctopusRawData!$A$3:$A$13907)</f>
        <v>0</v>
      </c>
    </row>
    <row r="109" spans="1:5" x14ac:dyDescent="0.45">
      <c r="A109" s="32">
        <f t="shared" si="5"/>
        <v>45535</v>
      </c>
      <c r="B109" s="26">
        <f>VLOOKUP(A109,Temperatures!$A$1:$B$3000,2,FALSE)</f>
        <v>16.216666666666665</v>
      </c>
      <c r="C109" s="26" t="e">
        <f t="shared" si="3"/>
        <v>#N/A</v>
      </c>
      <c r="D109" s="26">
        <f t="shared" si="4"/>
        <v>7.0914000000000001</v>
      </c>
      <c r="E109" s="53">
        <f>SUMIF(OctopusRawData!$E$3:$E$13907,"="&amp;Daily!A109,OctopusRawData!$A$3:$A$13907)</f>
        <v>7.0914000000000001</v>
      </c>
    </row>
    <row r="110" spans="1:5" x14ac:dyDescent="0.45">
      <c r="A110" s="32">
        <f t="shared" si="5"/>
        <v>45536</v>
      </c>
      <c r="B110" s="26">
        <f>VLOOKUP(A110,Temperatures!$A$1:$B$3000,2,FALSE)</f>
        <v>16.7</v>
      </c>
      <c r="C110" s="26" t="e">
        <f t="shared" si="3"/>
        <v>#N/A</v>
      </c>
      <c r="D110" s="26">
        <f t="shared" si="4"/>
        <v>8.5052000000000021</v>
      </c>
      <c r="E110" s="53">
        <f>SUMIF(OctopusRawData!$E$3:$E$13907,"="&amp;Daily!A110,OctopusRawData!$A$3:$A$13907)</f>
        <v>8.5052000000000021</v>
      </c>
    </row>
    <row r="111" spans="1:5" x14ac:dyDescent="0.45">
      <c r="A111" s="32">
        <f t="shared" si="5"/>
        <v>45537</v>
      </c>
      <c r="B111" s="26">
        <f>VLOOKUP(A111,Temperatures!$A$1:$B$3000,2,FALSE)</f>
        <v>16.850000000000001</v>
      </c>
      <c r="C111" s="26" t="e">
        <f t="shared" si="3"/>
        <v>#N/A</v>
      </c>
      <c r="D111" s="26">
        <f t="shared" si="4"/>
        <v>8.6623999999999999</v>
      </c>
      <c r="E111" s="53">
        <f>SUMIF(OctopusRawData!$E$3:$E$13907,"="&amp;Daily!A111,OctopusRawData!$A$3:$A$13907)</f>
        <v>8.6623999999999999</v>
      </c>
    </row>
    <row r="112" spans="1:5" x14ac:dyDescent="0.45">
      <c r="A112" s="32">
        <f t="shared" si="5"/>
        <v>45538</v>
      </c>
      <c r="B112" s="26">
        <f>VLOOKUP(A112,Temperatures!$A$1:$B$3000,2,FALSE)</f>
        <v>17.204166666666669</v>
      </c>
      <c r="C112" s="26" t="e">
        <f t="shared" si="3"/>
        <v>#N/A</v>
      </c>
      <c r="D112" s="26">
        <f t="shared" si="4"/>
        <v>13.7004</v>
      </c>
      <c r="E112" s="53">
        <f>SUMIF(OctopusRawData!$E$3:$E$13907,"="&amp;Daily!A112,OctopusRawData!$A$3:$A$13907)</f>
        <v>13.7004</v>
      </c>
    </row>
    <row r="113" spans="1:5" x14ac:dyDescent="0.45">
      <c r="A113" s="32">
        <f t="shared" si="5"/>
        <v>45539</v>
      </c>
      <c r="B113" s="26">
        <f>VLOOKUP(A113,Temperatures!$A$1:$B$3000,2,FALSE)</f>
        <v>14.358333333333334</v>
      </c>
      <c r="C113" s="26">
        <f t="shared" si="3"/>
        <v>6.3732999999999995</v>
      </c>
      <c r="D113" s="26">
        <f t="shared" si="4"/>
        <v>6.3732999999999995</v>
      </c>
      <c r="E113" s="53">
        <f>SUMIF(OctopusRawData!$E$3:$E$13907,"="&amp;Daily!A113,OctopusRawData!$A$3:$A$13907)</f>
        <v>6.3732999999999995</v>
      </c>
    </row>
    <row r="114" spans="1:5" x14ac:dyDescent="0.45">
      <c r="A114" s="32">
        <f t="shared" si="5"/>
        <v>45540</v>
      </c>
      <c r="B114" s="26">
        <f>VLOOKUP(A114,Temperatures!$A$1:$B$3000,2,FALSE)</f>
        <v>13.762499999999998</v>
      </c>
      <c r="C114" s="26">
        <f t="shared" si="3"/>
        <v>2.6143000000000001</v>
      </c>
      <c r="D114" s="26">
        <f t="shared" si="4"/>
        <v>2.6143000000000001</v>
      </c>
      <c r="E114" s="53">
        <f>SUMIF(OctopusRawData!$E$3:$E$13907,"="&amp;Daily!A114,OctopusRawData!$A$3:$A$13907)</f>
        <v>2.6143000000000001</v>
      </c>
    </row>
    <row r="115" spans="1:5" x14ac:dyDescent="0.45">
      <c r="A115" s="32">
        <f t="shared" si="5"/>
        <v>45541</v>
      </c>
      <c r="B115" s="26">
        <f>VLOOKUP(A115,Temperatures!$A$1:$B$3000,2,FALSE)</f>
        <v>17.262500000000003</v>
      </c>
      <c r="C115" s="26" t="e">
        <f t="shared" si="3"/>
        <v>#N/A</v>
      </c>
      <c r="D115" s="26">
        <f t="shared" si="4"/>
        <v>0.3478</v>
      </c>
      <c r="E115" s="53">
        <f>SUMIF(OctopusRawData!$E$3:$E$13907,"="&amp;Daily!A115,OctopusRawData!$A$3:$A$13907)</f>
        <v>0.3478</v>
      </c>
    </row>
    <row r="116" spans="1:5" x14ac:dyDescent="0.45">
      <c r="A116" s="32">
        <f t="shared" si="5"/>
        <v>45542</v>
      </c>
      <c r="B116" s="26">
        <f>VLOOKUP(A116,Temperatures!$A$1:$B$3000,2,FALSE)</f>
        <v>16.679166666666664</v>
      </c>
      <c r="C116" s="26" t="e">
        <f t="shared" si="3"/>
        <v>#N/A</v>
      </c>
      <c r="D116" s="26">
        <f t="shared" si="4"/>
        <v>3.0409999999999999</v>
      </c>
      <c r="E116" s="53">
        <f>SUMIF(OctopusRawData!$E$3:$E$13907,"="&amp;Daily!A116,OctopusRawData!$A$3:$A$13907)</f>
        <v>3.0409999999999999</v>
      </c>
    </row>
    <row r="117" spans="1:5" x14ac:dyDescent="0.45">
      <c r="A117" s="32">
        <f t="shared" si="5"/>
        <v>45543</v>
      </c>
      <c r="B117" s="26">
        <f>VLOOKUP(A117,Temperatures!$A$1:$B$3000,2,FALSE)</f>
        <v>16.1875</v>
      </c>
      <c r="C117" s="26" t="e">
        <f t="shared" si="3"/>
        <v>#N/A</v>
      </c>
      <c r="D117" s="26">
        <f t="shared" si="4"/>
        <v>12.611800000000002</v>
      </c>
      <c r="E117" s="53">
        <f>SUMIF(OctopusRawData!$E$3:$E$13907,"="&amp;Daily!A117,OctopusRawData!$A$3:$A$13907)</f>
        <v>12.611800000000002</v>
      </c>
    </row>
    <row r="118" spans="1:5" x14ac:dyDescent="0.45">
      <c r="A118" s="32">
        <f t="shared" si="5"/>
        <v>45544</v>
      </c>
      <c r="B118" s="26">
        <f>VLOOKUP(A118,Temperatures!$A$1:$B$3000,2,FALSE)</f>
        <v>14.416666666666666</v>
      </c>
      <c r="C118" s="26">
        <f t="shared" si="3"/>
        <v>3.4112000000000005</v>
      </c>
      <c r="D118" s="26">
        <f t="shared" si="4"/>
        <v>3.4112000000000005</v>
      </c>
      <c r="E118" s="53">
        <f>SUMIF(OctopusRawData!$E$3:$E$13907,"="&amp;Daily!A118,OctopusRawData!$A$3:$A$13907)</f>
        <v>3.4112000000000005</v>
      </c>
    </row>
    <row r="119" spans="1:5" x14ac:dyDescent="0.45">
      <c r="A119" s="32">
        <f t="shared" si="5"/>
        <v>45545</v>
      </c>
      <c r="B119" s="26">
        <f>VLOOKUP(A119,Temperatures!$A$1:$B$3000,2,FALSE)</f>
        <v>14.087499999999999</v>
      </c>
      <c r="C119" s="26">
        <f t="shared" si="3"/>
        <v>8.0677000000000003</v>
      </c>
      <c r="D119" s="26">
        <f t="shared" si="4"/>
        <v>8.0677000000000003</v>
      </c>
      <c r="E119" s="53">
        <f>SUMIF(OctopusRawData!$E$3:$E$13907,"="&amp;Daily!A119,OctopusRawData!$A$3:$A$13907)</f>
        <v>8.0677000000000003</v>
      </c>
    </row>
    <row r="120" spans="1:5" x14ac:dyDescent="0.45">
      <c r="A120" s="32">
        <f t="shared" si="5"/>
        <v>45546</v>
      </c>
      <c r="B120" s="26">
        <f>VLOOKUP(A120,Temperatures!$A$1:$B$3000,2,FALSE)</f>
        <v>11.008333333333333</v>
      </c>
      <c r="C120" s="26">
        <f t="shared" si="3"/>
        <v>1.8176999999999999</v>
      </c>
      <c r="D120" s="26" t="e">
        <f t="shared" si="4"/>
        <v>#N/A</v>
      </c>
      <c r="E120" s="53">
        <f>SUMIF(OctopusRawData!$E$3:$E$13907,"="&amp;Daily!A120,OctopusRawData!$A$3:$A$13907)</f>
        <v>1.8176999999999999</v>
      </c>
    </row>
    <row r="121" spans="1:5" x14ac:dyDescent="0.45">
      <c r="A121" s="32">
        <f t="shared" si="5"/>
        <v>45547</v>
      </c>
      <c r="B121" s="26">
        <f>VLOOKUP(A121,Temperatures!$A$1:$B$3000,2,FALSE)</f>
        <v>9.9583333333333339</v>
      </c>
      <c r="C121" s="26">
        <f t="shared" si="3"/>
        <v>6.6987999999999994</v>
      </c>
      <c r="D121" s="26" t="e">
        <f t="shared" si="4"/>
        <v>#N/A</v>
      </c>
      <c r="E121" s="53">
        <f>SUMIF(OctopusRawData!$E$3:$E$13907,"="&amp;Daily!A121,OctopusRawData!$A$3:$A$13907)</f>
        <v>6.6987999999999994</v>
      </c>
    </row>
    <row r="122" spans="1:5" x14ac:dyDescent="0.45">
      <c r="A122" s="32">
        <f t="shared" si="5"/>
        <v>45548</v>
      </c>
      <c r="B122" s="26">
        <f>VLOOKUP(A122,Temperatures!$A$1:$B$3000,2,FALSE)</f>
        <v>10.320833333333335</v>
      </c>
      <c r="C122" s="26">
        <f t="shared" si="3"/>
        <v>18.940499999999997</v>
      </c>
      <c r="D122" s="26" t="e">
        <f t="shared" si="4"/>
        <v>#N/A</v>
      </c>
      <c r="E122" s="53">
        <f>SUMIF(OctopusRawData!$E$3:$E$13907,"="&amp;Daily!A122,OctopusRawData!$A$3:$A$13907)</f>
        <v>18.940499999999997</v>
      </c>
    </row>
    <row r="123" spans="1:5" x14ac:dyDescent="0.45">
      <c r="A123" s="32">
        <f t="shared" si="5"/>
        <v>45549</v>
      </c>
      <c r="B123" s="26">
        <f>VLOOKUP(A123,Temperatures!$A$1:$B$3000,2,FALSE)</f>
        <v>12.699999999999998</v>
      </c>
      <c r="C123" s="26">
        <f t="shared" si="3"/>
        <v>1.12E-2</v>
      </c>
      <c r="D123" s="26" t="e">
        <f t="shared" si="4"/>
        <v>#N/A</v>
      </c>
      <c r="E123" s="53">
        <f>SUMIF(OctopusRawData!$E$3:$E$13907,"="&amp;Daily!A123,OctopusRawData!$A$3:$A$13907)</f>
        <v>1.12E-2</v>
      </c>
    </row>
    <row r="124" spans="1:5" x14ac:dyDescent="0.45">
      <c r="A124" s="32">
        <f t="shared" si="5"/>
        <v>45550</v>
      </c>
      <c r="B124" s="26">
        <f>VLOOKUP(A124,Temperatures!$A$1:$B$3000,2,FALSE)</f>
        <v>13.949999999999998</v>
      </c>
      <c r="C124" s="26" t="e">
        <f t="shared" si="3"/>
        <v>#N/A</v>
      </c>
      <c r="D124" s="26">
        <f t="shared" si="4"/>
        <v>0</v>
      </c>
      <c r="E124" s="53">
        <f>SUMIF(OctopusRawData!$E$3:$E$13907,"="&amp;Daily!A124,OctopusRawData!$A$3:$A$13907)</f>
        <v>0</v>
      </c>
    </row>
    <row r="125" spans="1:5" x14ac:dyDescent="0.45">
      <c r="A125" s="32">
        <f t="shared" si="5"/>
        <v>45551</v>
      </c>
      <c r="B125" s="26">
        <f>VLOOKUP(A125,Temperatures!$A$1:$B$3000,2,FALSE)</f>
        <v>14.933333333333335</v>
      </c>
      <c r="C125" s="26" t="e">
        <f t="shared" si="3"/>
        <v>#N/A</v>
      </c>
      <c r="D125" s="26">
        <f t="shared" si="4"/>
        <v>0</v>
      </c>
      <c r="E125" s="53">
        <f>SUMIF(OctopusRawData!$E$3:$E$13907,"="&amp;Daily!A125,OctopusRawData!$A$3:$A$13907)</f>
        <v>0</v>
      </c>
    </row>
    <row r="126" spans="1:5" x14ac:dyDescent="0.45">
      <c r="A126" s="32">
        <f t="shared" si="5"/>
        <v>45552</v>
      </c>
      <c r="B126" s="26">
        <f>VLOOKUP(A126,Temperatures!$A$1:$B$3000,2,FALSE)</f>
        <v>13.775</v>
      </c>
      <c r="C126" s="26" t="e">
        <f t="shared" si="3"/>
        <v>#N/A</v>
      </c>
      <c r="D126" s="26">
        <f t="shared" si="4"/>
        <v>0</v>
      </c>
      <c r="E126" s="53">
        <f>SUMIF(OctopusRawData!$E$3:$E$13907,"="&amp;Daily!A126,OctopusRawData!$A$3:$A$13907)</f>
        <v>0</v>
      </c>
    </row>
    <row r="127" spans="1:5" x14ac:dyDescent="0.45">
      <c r="A127" s="32">
        <f t="shared" si="5"/>
        <v>45553</v>
      </c>
      <c r="B127" s="26">
        <f>VLOOKUP(A127,Temperatures!$A$1:$B$3000,2,FALSE)</f>
        <v>15.649999999999999</v>
      </c>
      <c r="C127" s="26" t="e">
        <f t="shared" si="3"/>
        <v>#N/A</v>
      </c>
      <c r="D127" s="26">
        <f t="shared" si="4"/>
        <v>0</v>
      </c>
      <c r="E127" s="53">
        <f>SUMIF(OctopusRawData!$E$3:$E$13907,"="&amp;Daily!A127,OctopusRawData!$A$3:$A$13907)</f>
        <v>0</v>
      </c>
    </row>
    <row r="128" spans="1:5" x14ac:dyDescent="0.45">
      <c r="A128" s="32">
        <f t="shared" si="5"/>
        <v>45554</v>
      </c>
      <c r="B128" s="26">
        <f>VLOOKUP(A128,Temperatures!$A$1:$B$3000,2,FALSE)</f>
        <v>16.712500000000002</v>
      </c>
      <c r="C128" s="26" t="e">
        <f t="shared" si="3"/>
        <v>#N/A</v>
      </c>
      <c r="D128" s="26">
        <f t="shared" si="4"/>
        <v>0</v>
      </c>
      <c r="E128" s="53">
        <f>SUMIF(OctopusRawData!$E$3:$E$13907,"="&amp;Daily!A128,OctopusRawData!$A$3:$A$13907)</f>
        <v>0</v>
      </c>
    </row>
    <row r="129" spans="1:5" x14ac:dyDescent="0.45">
      <c r="A129" s="32">
        <f t="shared" si="5"/>
        <v>45555</v>
      </c>
      <c r="B129" s="26">
        <f>VLOOKUP(A129,Temperatures!$A$1:$B$3000,2,FALSE)</f>
        <v>15.224999999999996</v>
      </c>
      <c r="C129" s="26" t="e">
        <f t="shared" si="3"/>
        <v>#N/A</v>
      </c>
      <c r="D129" s="26">
        <f t="shared" si="4"/>
        <v>0</v>
      </c>
      <c r="E129" s="53">
        <f>SUMIF(OctopusRawData!$E$3:$E$13907,"="&amp;Daily!A129,OctopusRawData!$A$3:$A$13907)</f>
        <v>0</v>
      </c>
    </row>
    <row r="130" spans="1:5" x14ac:dyDescent="0.45">
      <c r="A130" s="32">
        <f t="shared" si="5"/>
        <v>45556</v>
      </c>
      <c r="B130" s="26">
        <f>VLOOKUP(A130,Temperatures!$A$1:$B$3000,2,FALSE)</f>
        <v>15.966666666666667</v>
      </c>
      <c r="C130" s="26" t="e">
        <f t="shared" si="3"/>
        <v>#N/A</v>
      </c>
      <c r="D130" s="26">
        <f t="shared" si="4"/>
        <v>1.12E-2</v>
      </c>
      <c r="E130" s="53">
        <f>SUMIF(OctopusRawData!$E$3:$E$13907,"="&amp;Daily!A130,OctopusRawData!$A$3:$A$13907)</f>
        <v>1.12E-2</v>
      </c>
    </row>
    <row r="131" spans="1:5" x14ac:dyDescent="0.45">
      <c r="A131" s="32">
        <f t="shared" si="5"/>
        <v>45557</v>
      </c>
      <c r="B131" s="26">
        <f>VLOOKUP(A131,Temperatures!$A$1:$B$3000,2,FALSE)</f>
        <v>15.641666666666671</v>
      </c>
      <c r="C131" s="26" t="e">
        <f t="shared" ref="C131:C194" si="6">IF(AND(E131&gt;0,B131&lt;=ManualBalancePointTemperature),E131,NA())</f>
        <v>#N/A</v>
      </c>
      <c r="D131" s="26">
        <f t="shared" ref="D131:D194" si="7">IF(B131&gt;BalancePointTemperature,E131,NA())</f>
        <v>2.6704000000000003</v>
      </c>
      <c r="E131" s="53">
        <f>SUMIF(OctopusRawData!$E$3:$E$13907,"="&amp;Daily!A131,OctopusRawData!$A$3:$A$13907)</f>
        <v>2.6704000000000003</v>
      </c>
    </row>
    <row r="132" spans="1:5" x14ac:dyDescent="0.45">
      <c r="A132" s="32">
        <f t="shared" si="5"/>
        <v>45558</v>
      </c>
      <c r="B132" s="26">
        <f>VLOOKUP(A132,Temperatures!$A$1:$B$3000,2,FALSE)</f>
        <v>14.525000000000004</v>
      </c>
      <c r="C132" s="26">
        <f t="shared" si="6"/>
        <v>16.370800000000003</v>
      </c>
      <c r="D132" s="26">
        <f t="shared" si="7"/>
        <v>16.370800000000003</v>
      </c>
      <c r="E132" s="53">
        <f>SUMIF(OctopusRawData!$E$3:$E$13907,"="&amp;Daily!A132,OctopusRawData!$A$3:$A$13907)</f>
        <v>16.370800000000003</v>
      </c>
    </row>
    <row r="133" spans="1:5" x14ac:dyDescent="0.45">
      <c r="A133" s="32">
        <f t="shared" ref="A133:A196" si="8">A132+1</f>
        <v>45559</v>
      </c>
      <c r="B133" s="26">
        <f>VLOOKUP(A133,Temperatures!$A$1:$B$3000,2,FALSE)</f>
        <v>13.70833333333333</v>
      </c>
      <c r="C133" s="26">
        <f t="shared" si="6"/>
        <v>0.85270000000000001</v>
      </c>
      <c r="D133" s="26">
        <f t="shared" si="7"/>
        <v>0.85270000000000001</v>
      </c>
      <c r="E133" s="53">
        <f>SUMIF(OctopusRawData!$E$3:$E$13907,"="&amp;Daily!A133,OctopusRawData!$A$3:$A$13907)</f>
        <v>0.85270000000000001</v>
      </c>
    </row>
    <row r="134" spans="1:5" x14ac:dyDescent="0.45">
      <c r="A134" s="32">
        <f t="shared" si="8"/>
        <v>45560</v>
      </c>
      <c r="B134" s="26">
        <f>VLOOKUP(A134,Temperatures!$A$1:$B$3000,2,FALSE)</f>
        <v>12.316666666666668</v>
      </c>
      <c r="C134" s="26">
        <f t="shared" si="6"/>
        <v>4.791199999999999</v>
      </c>
      <c r="D134" s="26" t="e">
        <f t="shared" si="7"/>
        <v>#N/A</v>
      </c>
      <c r="E134" s="53">
        <f>SUMIF(OctopusRawData!$E$3:$E$13907,"="&amp;Daily!A134,OctopusRawData!$A$3:$A$13907)</f>
        <v>4.791199999999999</v>
      </c>
    </row>
    <row r="135" spans="1:5" x14ac:dyDescent="0.45">
      <c r="A135" s="32">
        <f t="shared" si="8"/>
        <v>45561</v>
      </c>
      <c r="B135" s="26">
        <f>VLOOKUP(A135,Temperatures!$A$1:$B$3000,2,FALSE)</f>
        <v>13.091666666666667</v>
      </c>
      <c r="C135" s="26">
        <f t="shared" si="6"/>
        <v>6.3846999999999996</v>
      </c>
      <c r="D135" s="26" t="e">
        <f t="shared" si="7"/>
        <v>#N/A</v>
      </c>
      <c r="E135" s="53">
        <f>SUMIF(OctopusRawData!$E$3:$E$13907,"="&amp;Daily!A135,OctopusRawData!$A$3:$A$13907)</f>
        <v>6.3846999999999996</v>
      </c>
    </row>
    <row r="136" spans="1:5" x14ac:dyDescent="0.45">
      <c r="A136" s="32">
        <f t="shared" si="8"/>
        <v>45562</v>
      </c>
      <c r="B136" s="26">
        <f>VLOOKUP(A136,Temperatures!$A$1:$B$3000,2,FALSE)</f>
        <v>10.7125</v>
      </c>
      <c r="C136" s="26">
        <f t="shared" si="6"/>
        <v>2.2553999999999998</v>
      </c>
      <c r="D136" s="26" t="e">
        <f t="shared" si="7"/>
        <v>#N/A</v>
      </c>
      <c r="E136" s="53">
        <f>SUMIF(OctopusRawData!$E$3:$E$13907,"="&amp;Daily!A136,OctopusRawData!$A$3:$A$13907)</f>
        <v>2.2553999999999998</v>
      </c>
    </row>
    <row r="137" spans="1:5" x14ac:dyDescent="0.45">
      <c r="A137" s="32">
        <f t="shared" si="8"/>
        <v>45563</v>
      </c>
      <c r="B137" s="26">
        <f>VLOOKUP(A137,Temperatures!$A$1:$B$3000,2,FALSE)</f>
        <v>9.6666666666666679</v>
      </c>
      <c r="C137" s="26">
        <f t="shared" si="6"/>
        <v>5.9582999999999995</v>
      </c>
      <c r="D137" s="26" t="e">
        <f t="shared" si="7"/>
        <v>#N/A</v>
      </c>
      <c r="E137" s="53">
        <f>SUMIF(OctopusRawData!$E$3:$E$13907,"="&amp;Daily!A137,OctopusRawData!$A$3:$A$13907)</f>
        <v>5.9582999999999995</v>
      </c>
    </row>
    <row r="138" spans="1:5" x14ac:dyDescent="0.45">
      <c r="A138" s="32">
        <f t="shared" si="8"/>
        <v>45564</v>
      </c>
      <c r="B138" s="26">
        <f>VLOOKUP(A138,Temperatures!$A$1:$B$3000,2,FALSE)</f>
        <v>10.570833333333335</v>
      </c>
      <c r="C138" s="26">
        <f t="shared" si="6"/>
        <v>0.33660000000000001</v>
      </c>
      <c r="D138" s="26" t="e">
        <f t="shared" si="7"/>
        <v>#N/A</v>
      </c>
      <c r="E138" s="53">
        <f>SUMIF(OctopusRawData!$E$3:$E$13907,"="&amp;Daily!A138,OctopusRawData!$A$3:$A$13907)</f>
        <v>0.33660000000000001</v>
      </c>
    </row>
    <row r="139" spans="1:5" x14ac:dyDescent="0.45">
      <c r="A139" s="32">
        <f t="shared" si="8"/>
        <v>45565</v>
      </c>
      <c r="B139" s="26">
        <f>VLOOKUP(A139,Temperatures!$A$1:$B$3000,2,FALSE)</f>
        <v>13.304166666666665</v>
      </c>
      <c r="C139" s="26">
        <f t="shared" si="6"/>
        <v>0.47119999999999995</v>
      </c>
      <c r="D139" s="26">
        <f t="shared" si="7"/>
        <v>0.47119999999999995</v>
      </c>
      <c r="E139" s="53">
        <f>SUMIF(OctopusRawData!$E$3:$E$13907,"="&amp;Daily!A139,OctopusRawData!$A$3:$A$13907)</f>
        <v>0.47119999999999995</v>
      </c>
    </row>
    <row r="140" spans="1:5" x14ac:dyDescent="0.45">
      <c r="A140" s="32">
        <f t="shared" si="8"/>
        <v>45566</v>
      </c>
      <c r="B140" s="26">
        <f>VLOOKUP(A140,Temperatures!$A$1:$B$3000,2,FALSE)</f>
        <v>12.204166666666666</v>
      </c>
      <c r="C140" s="26">
        <f t="shared" si="6"/>
        <v>5.0603000000000007</v>
      </c>
      <c r="D140" s="26" t="e">
        <f t="shared" si="7"/>
        <v>#N/A</v>
      </c>
      <c r="E140" s="53">
        <f>SUMIF(OctopusRawData!$E$3:$E$13907,"="&amp;Daily!A140,OctopusRawData!$A$3:$A$13907)</f>
        <v>5.0603000000000007</v>
      </c>
    </row>
    <row r="141" spans="1:5" x14ac:dyDescent="0.45">
      <c r="A141" s="32">
        <f t="shared" si="8"/>
        <v>45567</v>
      </c>
      <c r="B141" s="26">
        <f>VLOOKUP(A141,Temperatures!$A$1:$B$3000,2,FALSE)</f>
        <v>13.074999999999998</v>
      </c>
      <c r="C141" s="26">
        <f t="shared" si="6"/>
        <v>7.7421999999999995</v>
      </c>
      <c r="D141" s="26" t="e">
        <f t="shared" si="7"/>
        <v>#N/A</v>
      </c>
      <c r="E141" s="53">
        <f>SUMIF(OctopusRawData!$E$3:$E$13907,"="&amp;Daily!A141,OctopusRawData!$A$3:$A$13907)</f>
        <v>7.7421999999999995</v>
      </c>
    </row>
    <row r="142" spans="1:5" x14ac:dyDescent="0.45">
      <c r="A142" s="32">
        <f t="shared" si="8"/>
        <v>45568</v>
      </c>
      <c r="B142" s="26">
        <f>VLOOKUP(A142,Temperatures!$A$1:$B$3000,2,FALSE)</f>
        <v>11.266666666666666</v>
      </c>
      <c r="C142" s="26">
        <f t="shared" si="6"/>
        <v>15.248900000000003</v>
      </c>
      <c r="D142" s="26" t="e">
        <f t="shared" si="7"/>
        <v>#N/A</v>
      </c>
      <c r="E142" s="53">
        <f>SUMIF(OctopusRawData!$E$3:$E$13907,"="&amp;Daily!A142,OctopusRawData!$A$3:$A$13907)</f>
        <v>15.248900000000003</v>
      </c>
    </row>
    <row r="143" spans="1:5" x14ac:dyDescent="0.45">
      <c r="A143" s="32">
        <f t="shared" si="8"/>
        <v>45569</v>
      </c>
      <c r="B143" s="26">
        <f>VLOOKUP(A143,Temperatures!$A$1:$B$3000,2,FALSE)</f>
        <v>10.583333333333332</v>
      </c>
      <c r="C143" s="26">
        <f t="shared" si="6"/>
        <v>14.284000000000001</v>
      </c>
      <c r="D143" s="26" t="e">
        <f t="shared" si="7"/>
        <v>#N/A</v>
      </c>
      <c r="E143" s="53">
        <f>SUMIF(OctopusRawData!$E$3:$E$13907,"="&amp;Daily!A143,OctopusRawData!$A$3:$A$13907)</f>
        <v>14.284000000000001</v>
      </c>
    </row>
    <row r="144" spans="1:5" x14ac:dyDescent="0.45">
      <c r="A144" s="32">
        <f t="shared" si="8"/>
        <v>45570</v>
      </c>
      <c r="B144" s="26">
        <f>VLOOKUP(A144,Temperatures!$A$1:$B$3000,2,FALSE)</f>
        <v>11.454166666666667</v>
      </c>
      <c r="C144" s="26">
        <f t="shared" si="6"/>
        <v>5.7785999999999991</v>
      </c>
      <c r="D144" s="26" t="e">
        <f t="shared" si="7"/>
        <v>#N/A</v>
      </c>
      <c r="E144" s="53">
        <f>SUMIF(OctopusRawData!$E$3:$E$13907,"="&amp;Daily!A144,OctopusRawData!$A$3:$A$13907)</f>
        <v>5.7785999999999991</v>
      </c>
    </row>
    <row r="145" spans="1:5" x14ac:dyDescent="0.45">
      <c r="A145" s="32">
        <f t="shared" si="8"/>
        <v>45571</v>
      </c>
      <c r="B145" s="26">
        <f>VLOOKUP(A145,Temperatures!$A$1:$B$3000,2,FALSE)</f>
        <v>12.695833333333335</v>
      </c>
      <c r="C145" s="26">
        <f t="shared" si="6"/>
        <v>0.53859999999999997</v>
      </c>
      <c r="D145" s="26" t="e">
        <f t="shared" si="7"/>
        <v>#N/A</v>
      </c>
      <c r="E145" s="53">
        <f>SUMIF(OctopusRawData!$E$3:$E$13907,"="&amp;Daily!A145,OctopusRawData!$A$3:$A$13907)</f>
        <v>0.53859999999999997</v>
      </c>
    </row>
    <row r="146" spans="1:5" x14ac:dyDescent="0.45">
      <c r="A146" s="32">
        <f t="shared" si="8"/>
        <v>45572</v>
      </c>
      <c r="B146" s="26">
        <f>VLOOKUP(A146,Temperatures!$A$1:$B$3000,2,FALSE)</f>
        <v>13.475000000000001</v>
      </c>
      <c r="C146" s="26">
        <f t="shared" si="6"/>
        <v>9.2457999999999991</v>
      </c>
      <c r="D146" s="26">
        <f t="shared" si="7"/>
        <v>9.2457999999999991</v>
      </c>
      <c r="E146" s="53">
        <f>SUMIF(OctopusRawData!$E$3:$E$13907,"="&amp;Daily!A146,OctopusRawData!$A$3:$A$13907)</f>
        <v>9.2457999999999991</v>
      </c>
    </row>
    <row r="147" spans="1:5" x14ac:dyDescent="0.45">
      <c r="A147" s="32">
        <f t="shared" si="8"/>
        <v>45573</v>
      </c>
      <c r="B147" s="26">
        <f>VLOOKUP(A147,Temperatures!$A$1:$B$3000,2,FALSE)</f>
        <v>12.924999999999999</v>
      </c>
      <c r="C147" s="26">
        <f t="shared" si="6"/>
        <v>2.2216</v>
      </c>
      <c r="D147" s="26" t="e">
        <f t="shared" si="7"/>
        <v>#N/A</v>
      </c>
      <c r="E147" s="53">
        <f>SUMIF(OctopusRawData!$E$3:$E$13907,"="&amp;Daily!A147,OctopusRawData!$A$3:$A$13907)</f>
        <v>2.2216</v>
      </c>
    </row>
    <row r="148" spans="1:5" x14ac:dyDescent="0.45">
      <c r="A148" s="32">
        <f t="shared" si="8"/>
        <v>45574</v>
      </c>
      <c r="B148" s="26">
        <f>VLOOKUP(A148,Temperatures!$A$1:$B$3000,2,FALSE)</f>
        <v>12.291666666666666</v>
      </c>
      <c r="C148" s="26">
        <f t="shared" si="6"/>
        <v>3.0857000000000001</v>
      </c>
      <c r="D148" s="26" t="e">
        <f t="shared" si="7"/>
        <v>#N/A</v>
      </c>
      <c r="E148" s="53">
        <f>SUMIF(OctopusRawData!$E$3:$E$13907,"="&amp;Daily!A148,OctopusRawData!$A$3:$A$13907)</f>
        <v>3.0857000000000001</v>
      </c>
    </row>
    <row r="149" spans="1:5" x14ac:dyDescent="0.45">
      <c r="A149" s="32">
        <f t="shared" si="8"/>
        <v>45575</v>
      </c>
      <c r="B149" s="26">
        <f>VLOOKUP(A149,Temperatures!$A$1:$B$3000,2,FALSE)</f>
        <v>9.3583333333333325</v>
      </c>
      <c r="C149" s="26">
        <f t="shared" si="6"/>
        <v>8.1013999999999999</v>
      </c>
      <c r="D149" s="26" t="e">
        <f t="shared" si="7"/>
        <v>#N/A</v>
      </c>
      <c r="E149" s="53">
        <f>SUMIF(OctopusRawData!$E$3:$E$13907,"="&amp;Daily!A149,OctopusRawData!$A$3:$A$13907)</f>
        <v>8.1013999999999999</v>
      </c>
    </row>
    <row r="150" spans="1:5" x14ac:dyDescent="0.45">
      <c r="A150" s="32">
        <f t="shared" si="8"/>
        <v>45576</v>
      </c>
      <c r="B150" s="26">
        <f>VLOOKUP(A150,Temperatures!$A$1:$B$3000,2,FALSE)</f>
        <v>7.4625000000000012</v>
      </c>
      <c r="C150" s="26">
        <f t="shared" si="6"/>
        <v>2.8388000000000004</v>
      </c>
      <c r="D150" s="26" t="e">
        <f t="shared" si="7"/>
        <v>#N/A</v>
      </c>
      <c r="E150" s="53">
        <f>SUMIF(OctopusRawData!$E$3:$E$13907,"="&amp;Daily!A150,OctopusRawData!$A$3:$A$13907)</f>
        <v>2.8388000000000004</v>
      </c>
    </row>
    <row r="151" spans="1:5" x14ac:dyDescent="0.45">
      <c r="A151" s="32">
        <f t="shared" si="8"/>
        <v>45577</v>
      </c>
      <c r="B151" s="26">
        <f>VLOOKUP(A151,Temperatures!$A$1:$B$3000,2,FALSE)</f>
        <v>9.8749999999999982</v>
      </c>
      <c r="C151" s="26">
        <f t="shared" si="6"/>
        <v>3.1979000000000002</v>
      </c>
      <c r="D151" s="26" t="e">
        <f t="shared" si="7"/>
        <v>#N/A</v>
      </c>
      <c r="E151" s="53">
        <f>SUMIF(OctopusRawData!$E$3:$E$13907,"="&amp;Daily!A151,OctopusRawData!$A$3:$A$13907)</f>
        <v>3.1979000000000002</v>
      </c>
    </row>
    <row r="152" spans="1:5" x14ac:dyDescent="0.45">
      <c r="A152" s="32">
        <f t="shared" si="8"/>
        <v>45578</v>
      </c>
      <c r="B152" s="26">
        <f>VLOOKUP(A152,Temperatures!$A$1:$B$3000,2,FALSE)</f>
        <v>7.3166666666666655</v>
      </c>
      <c r="C152" s="26">
        <f t="shared" si="6"/>
        <v>16.404700000000005</v>
      </c>
      <c r="D152" s="26" t="e">
        <f t="shared" si="7"/>
        <v>#N/A</v>
      </c>
      <c r="E152" s="53">
        <f>SUMIF(OctopusRawData!$E$3:$E$13907,"="&amp;Daily!A152,OctopusRawData!$A$3:$A$13907)</f>
        <v>16.404700000000005</v>
      </c>
    </row>
    <row r="153" spans="1:5" x14ac:dyDescent="0.45">
      <c r="A153" s="32">
        <f t="shared" si="8"/>
        <v>45579</v>
      </c>
      <c r="B153" s="26">
        <f>VLOOKUP(A153,Temperatures!$A$1:$B$3000,2,FALSE)</f>
        <v>10.495833333333332</v>
      </c>
      <c r="C153" s="26">
        <f t="shared" si="6"/>
        <v>2.8724999999999996</v>
      </c>
      <c r="D153" s="26" t="e">
        <f t="shared" si="7"/>
        <v>#N/A</v>
      </c>
      <c r="E153" s="53">
        <f>SUMIF(OctopusRawData!$E$3:$E$13907,"="&amp;Daily!A153,OctopusRawData!$A$3:$A$13907)</f>
        <v>2.8724999999999996</v>
      </c>
    </row>
    <row r="154" spans="1:5" x14ac:dyDescent="0.45">
      <c r="A154" s="32">
        <f t="shared" si="8"/>
        <v>45580</v>
      </c>
      <c r="B154" s="26">
        <f>VLOOKUP(A154,Temperatures!$A$1:$B$3000,2,FALSE)</f>
        <v>13.241666666666669</v>
      </c>
      <c r="C154" s="26">
        <f t="shared" si="6"/>
        <v>4.3421999999999992</v>
      </c>
      <c r="D154" s="26">
        <f t="shared" si="7"/>
        <v>4.3421999999999992</v>
      </c>
      <c r="E154" s="53">
        <f>SUMIF(OctopusRawData!$E$3:$E$13907,"="&amp;Daily!A154,OctopusRawData!$A$3:$A$13907)</f>
        <v>4.3421999999999992</v>
      </c>
    </row>
    <row r="155" spans="1:5" x14ac:dyDescent="0.45">
      <c r="A155" s="32">
        <f t="shared" si="8"/>
        <v>45581</v>
      </c>
      <c r="B155" s="26">
        <f>VLOOKUP(A155,Temperatures!$A$1:$B$3000,2,FALSE)</f>
        <v>15.954166666666666</v>
      </c>
      <c r="C155" s="26" t="e">
        <f t="shared" si="6"/>
        <v>#N/A</v>
      </c>
      <c r="D155" s="26">
        <f t="shared" si="7"/>
        <v>1.3912000000000002</v>
      </c>
      <c r="E155" s="53">
        <f>SUMIF(OctopusRawData!$E$3:$E$13907,"="&amp;Daily!A155,OctopusRawData!$A$3:$A$13907)</f>
        <v>1.3912000000000002</v>
      </c>
    </row>
    <row r="156" spans="1:5" x14ac:dyDescent="0.45">
      <c r="A156" s="32">
        <f t="shared" si="8"/>
        <v>45582</v>
      </c>
      <c r="B156" s="26">
        <f>VLOOKUP(A156,Temperatures!$A$1:$B$3000,2,FALSE)</f>
        <v>13.766666666666667</v>
      </c>
      <c r="C156" s="26">
        <f t="shared" si="6"/>
        <v>7.3270999999999997</v>
      </c>
      <c r="D156" s="26">
        <f t="shared" si="7"/>
        <v>7.3270999999999997</v>
      </c>
      <c r="E156" s="53">
        <f>SUMIF(OctopusRawData!$E$3:$E$13907,"="&amp;Daily!A156,OctopusRawData!$A$3:$A$13907)</f>
        <v>7.3270999999999997</v>
      </c>
    </row>
    <row r="157" spans="1:5" x14ac:dyDescent="0.45">
      <c r="A157" s="32">
        <f t="shared" si="8"/>
        <v>45583</v>
      </c>
      <c r="B157" s="26">
        <f>VLOOKUP(A157,Temperatures!$A$1:$B$3000,2,FALSE)</f>
        <v>12.516666666666666</v>
      </c>
      <c r="C157" s="26">
        <f t="shared" si="6"/>
        <v>7.5288000000000013</v>
      </c>
      <c r="D157" s="26" t="e">
        <f t="shared" si="7"/>
        <v>#N/A</v>
      </c>
      <c r="E157" s="53">
        <f>SUMIF(OctopusRawData!$E$3:$E$13907,"="&amp;Daily!A157,OctopusRawData!$A$3:$A$13907)</f>
        <v>7.5288000000000013</v>
      </c>
    </row>
    <row r="158" spans="1:5" x14ac:dyDescent="0.45">
      <c r="A158" s="32">
        <f t="shared" si="8"/>
        <v>45584</v>
      </c>
      <c r="B158" s="26">
        <f>VLOOKUP(A158,Temperatures!$A$1:$B$3000,2,FALSE)</f>
        <v>13.35416666666667</v>
      </c>
      <c r="C158" s="26">
        <f t="shared" si="6"/>
        <v>7.0128000000000004</v>
      </c>
      <c r="D158" s="26">
        <f t="shared" si="7"/>
        <v>7.0128000000000004</v>
      </c>
      <c r="E158" s="53">
        <f>SUMIF(OctopusRawData!$E$3:$E$13907,"="&amp;Daily!A158,OctopusRawData!$A$3:$A$13907)</f>
        <v>7.0128000000000004</v>
      </c>
    </row>
    <row r="159" spans="1:5" x14ac:dyDescent="0.45">
      <c r="A159" s="32">
        <f t="shared" si="8"/>
        <v>45585</v>
      </c>
      <c r="B159" s="26">
        <f>VLOOKUP(A159,Temperatures!$A$1:$B$3000,2,FALSE)</f>
        <v>13.479166666666671</v>
      </c>
      <c r="C159" s="26">
        <f t="shared" si="6"/>
        <v>15.6866</v>
      </c>
      <c r="D159" s="26">
        <f t="shared" si="7"/>
        <v>15.6866</v>
      </c>
      <c r="E159" s="53">
        <f>SUMIF(OctopusRawData!$E$3:$E$13907,"="&amp;Daily!A159,OctopusRawData!$A$3:$A$13907)</f>
        <v>15.6866</v>
      </c>
    </row>
    <row r="160" spans="1:5" x14ac:dyDescent="0.45">
      <c r="A160" s="32">
        <f t="shared" si="8"/>
        <v>45586</v>
      </c>
      <c r="B160" s="26">
        <f>VLOOKUP(A160,Temperatures!$A$1:$B$3000,2,FALSE)</f>
        <v>11.875</v>
      </c>
      <c r="C160" s="26">
        <f t="shared" si="6"/>
        <v>1.2119</v>
      </c>
      <c r="D160" s="26" t="e">
        <f t="shared" si="7"/>
        <v>#N/A</v>
      </c>
      <c r="E160" s="53">
        <f>SUMIF(OctopusRawData!$E$3:$E$13907,"="&amp;Daily!A160,OctopusRawData!$A$3:$A$13907)</f>
        <v>1.2119</v>
      </c>
    </row>
    <row r="161" spans="1:5" x14ac:dyDescent="0.45">
      <c r="A161" s="32">
        <f t="shared" si="8"/>
        <v>45587</v>
      </c>
      <c r="B161" s="26">
        <f>VLOOKUP(A161,Temperatures!$A$1:$B$3000,2,FALSE)</f>
        <v>11.695833333333333</v>
      </c>
      <c r="C161" s="26">
        <f t="shared" si="6"/>
        <v>2.0308999999999999</v>
      </c>
      <c r="D161" s="26" t="e">
        <f t="shared" si="7"/>
        <v>#N/A</v>
      </c>
      <c r="E161" s="53">
        <f>SUMIF(OctopusRawData!$E$3:$E$13907,"="&amp;Daily!A161,OctopusRawData!$A$3:$A$13907)</f>
        <v>2.0308999999999999</v>
      </c>
    </row>
    <row r="162" spans="1:5" x14ac:dyDescent="0.45">
      <c r="A162" s="32">
        <f t="shared" si="8"/>
        <v>45588</v>
      </c>
      <c r="B162" s="26">
        <f>VLOOKUP(A162,Temperatures!$A$1:$B$3000,2,FALSE)</f>
        <v>11.545833333333333</v>
      </c>
      <c r="C162" s="26">
        <f t="shared" si="6"/>
        <v>4.4207999999999998</v>
      </c>
      <c r="D162" s="26" t="e">
        <f t="shared" si="7"/>
        <v>#N/A</v>
      </c>
      <c r="E162" s="53">
        <f>SUMIF(OctopusRawData!$E$3:$E$13907,"="&amp;Daily!A162,OctopusRawData!$A$3:$A$13907)</f>
        <v>4.4207999999999998</v>
      </c>
    </row>
    <row r="163" spans="1:5" x14ac:dyDescent="0.45">
      <c r="A163" s="32">
        <f t="shared" si="8"/>
        <v>45589</v>
      </c>
      <c r="B163" s="26">
        <f>VLOOKUP(A163,Temperatures!$A$1:$B$3000,2,FALSE)</f>
        <v>12.608333333333333</v>
      </c>
      <c r="C163" s="26">
        <f t="shared" si="6"/>
        <v>14.227600000000004</v>
      </c>
      <c r="D163" s="26" t="e">
        <f t="shared" si="7"/>
        <v>#N/A</v>
      </c>
      <c r="E163" s="53">
        <f>SUMIF(OctopusRawData!$E$3:$E$13907,"="&amp;Daily!A163,OctopusRawData!$A$3:$A$13907)</f>
        <v>14.227600000000004</v>
      </c>
    </row>
    <row r="164" spans="1:5" x14ac:dyDescent="0.45">
      <c r="A164" s="32">
        <f t="shared" si="8"/>
        <v>45590</v>
      </c>
      <c r="B164" s="26">
        <f>VLOOKUP(A164,Temperatures!$A$1:$B$3000,2,FALSE)</f>
        <v>13.412500000000001</v>
      </c>
      <c r="C164" s="26">
        <f t="shared" si="6"/>
        <v>12.107199999999999</v>
      </c>
      <c r="D164" s="26">
        <f t="shared" si="7"/>
        <v>12.107199999999999</v>
      </c>
      <c r="E164" s="53">
        <f>SUMIF(OctopusRawData!$E$3:$E$13907,"="&amp;Daily!A164,OctopusRawData!$A$3:$A$13907)</f>
        <v>12.107199999999999</v>
      </c>
    </row>
    <row r="165" spans="1:5" x14ac:dyDescent="0.45">
      <c r="A165" s="32">
        <f t="shared" si="8"/>
        <v>45591</v>
      </c>
      <c r="B165" s="26">
        <f>VLOOKUP(A165,Temperatures!$A$1:$B$3000,2,FALSE)</f>
        <v>10.862500000000002</v>
      </c>
      <c r="C165" s="26">
        <f t="shared" si="6"/>
        <v>0.72940000000000005</v>
      </c>
      <c r="D165" s="26" t="e">
        <f t="shared" si="7"/>
        <v>#N/A</v>
      </c>
      <c r="E165" s="53">
        <f>SUMIF(OctopusRawData!$E$3:$E$13907,"="&amp;Daily!A165,OctopusRawData!$A$3:$A$13907)</f>
        <v>0.72940000000000005</v>
      </c>
    </row>
    <row r="166" spans="1:5" x14ac:dyDescent="0.45">
      <c r="A166" s="32">
        <f t="shared" si="8"/>
        <v>45592</v>
      </c>
      <c r="B166" s="26">
        <f>VLOOKUP(A166,Temperatures!$A$1:$B$3000,2,FALSE)</f>
        <v>10.245833333333334</v>
      </c>
      <c r="C166" s="26">
        <f t="shared" si="6"/>
        <v>11.635799999999998</v>
      </c>
      <c r="D166" s="26" t="e">
        <f t="shared" si="7"/>
        <v>#N/A</v>
      </c>
      <c r="E166" s="53">
        <f>SUMIF(OctopusRawData!$E$3:$E$13907,"="&amp;Daily!A166,OctopusRawData!$A$3:$A$13907)</f>
        <v>11.635799999999998</v>
      </c>
    </row>
    <row r="167" spans="1:5" x14ac:dyDescent="0.45">
      <c r="A167" s="32">
        <f t="shared" si="8"/>
        <v>45593</v>
      </c>
      <c r="B167" s="26">
        <f>VLOOKUP(A167,Temperatures!$A$1:$B$3000,2,FALSE)</f>
        <v>13.35</v>
      </c>
      <c r="C167" s="26">
        <f t="shared" si="6"/>
        <v>2.6480999999999999</v>
      </c>
      <c r="D167" s="26">
        <f t="shared" si="7"/>
        <v>2.6480999999999999</v>
      </c>
      <c r="E167" s="53">
        <f>SUMIF(OctopusRawData!$E$3:$E$13907,"="&amp;Daily!A167,OctopusRawData!$A$3:$A$13907)</f>
        <v>2.6480999999999999</v>
      </c>
    </row>
    <row r="168" spans="1:5" x14ac:dyDescent="0.45">
      <c r="A168" s="32">
        <f t="shared" si="8"/>
        <v>45594</v>
      </c>
      <c r="B168" s="26">
        <f>VLOOKUP(A168,Temperatures!$A$1:$B$3000,2,FALSE)</f>
        <v>12.804166666666667</v>
      </c>
      <c r="C168" s="26">
        <f t="shared" si="6"/>
        <v>4.656600000000001</v>
      </c>
      <c r="D168" s="26" t="e">
        <f t="shared" si="7"/>
        <v>#N/A</v>
      </c>
      <c r="E168" s="53">
        <f>SUMIF(OctopusRawData!$E$3:$E$13907,"="&amp;Daily!A168,OctopusRawData!$A$3:$A$13907)</f>
        <v>4.656600000000001</v>
      </c>
    </row>
    <row r="169" spans="1:5" x14ac:dyDescent="0.45">
      <c r="A169" s="32">
        <f t="shared" si="8"/>
        <v>45595</v>
      </c>
      <c r="B169" s="26">
        <f>VLOOKUP(A169,Temperatures!$A$1:$B$3000,2,FALSE)</f>
        <v>11.066666666666665</v>
      </c>
      <c r="C169" s="26">
        <f t="shared" si="6"/>
        <v>1.5822000000000001</v>
      </c>
      <c r="D169" s="26" t="e">
        <f t="shared" si="7"/>
        <v>#N/A</v>
      </c>
      <c r="E169" s="53">
        <f>SUMIF(OctopusRawData!$E$3:$E$13907,"="&amp;Daily!A169,OctopusRawData!$A$3:$A$13907)</f>
        <v>1.5822000000000001</v>
      </c>
    </row>
    <row r="170" spans="1:5" x14ac:dyDescent="0.45">
      <c r="A170" s="32">
        <f t="shared" si="8"/>
        <v>45596</v>
      </c>
      <c r="B170" s="26">
        <f>VLOOKUP(A170,Temperatures!$A$1:$B$3000,2,FALSE)</f>
        <v>10.525</v>
      </c>
      <c r="C170" s="26">
        <f t="shared" si="6"/>
        <v>10.165699999999999</v>
      </c>
      <c r="D170" s="26" t="e">
        <f t="shared" si="7"/>
        <v>#N/A</v>
      </c>
      <c r="E170" s="53">
        <f>SUMIF(OctopusRawData!$E$3:$E$13907,"="&amp;Daily!A170,OctopusRawData!$A$3:$A$13907)</f>
        <v>10.165699999999999</v>
      </c>
    </row>
    <row r="171" spans="1:5" x14ac:dyDescent="0.45">
      <c r="A171" s="32">
        <f t="shared" si="8"/>
        <v>45597</v>
      </c>
      <c r="B171" s="26">
        <f>VLOOKUP(A171,Temperatures!$A$1:$B$3000,2,FALSE)</f>
        <v>9.85</v>
      </c>
      <c r="C171" s="26">
        <f t="shared" si="6"/>
        <v>26.615500000000004</v>
      </c>
      <c r="D171" s="26" t="e">
        <f t="shared" si="7"/>
        <v>#N/A</v>
      </c>
      <c r="E171" s="53">
        <f>SUMIF(OctopusRawData!$E$3:$E$13907,"="&amp;Daily!A171,OctopusRawData!$A$3:$A$13907)</f>
        <v>26.615500000000004</v>
      </c>
    </row>
    <row r="172" spans="1:5" x14ac:dyDescent="0.45">
      <c r="A172" s="32">
        <f t="shared" si="8"/>
        <v>45598</v>
      </c>
      <c r="B172" s="26">
        <f>VLOOKUP(A172,Temperatures!$A$1:$B$3000,2,FALSE)</f>
        <v>11.225000000000001</v>
      </c>
      <c r="C172" s="26">
        <f t="shared" si="6"/>
        <v>19.198499999999999</v>
      </c>
      <c r="D172" s="26" t="e">
        <f t="shared" si="7"/>
        <v>#N/A</v>
      </c>
      <c r="E172" s="53">
        <f>SUMIF(OctopusRawData!$E$3:$E$13907,"="&amp;Daily!A172,OctopusRawData!$A$3:$A$13907)</f>
        <v>19.198499999999999</v>
      </c>
    </row>
    <row r="173" spans="1:5" x14ac:dyDescent="0.45">
      <c r="A173" s="32">
        <f t="shared" si="8"/>
        <v>45599</v>
      </c>
      <c r="B173" s="26">
        <f>VLOOKUP(A173,Temperatures!$A$1:$B$3000,2,FALSE)</f>
        <v>11.158333333333333</v>
      </c>
      <c r="C173" s="26">
        <f t="shared" si="6"/>
        <v>31.417700000000004</v>
      </c>
      <c r="D173" s="26" t="e">
        <f t="shared" si="7"/>
        <v>#N/A</v>
      </c>
      <c r="E173" s="53">
        <f>SUMIF(OctopusRawData!$E$3:$E$13907,"="&amp;Daily!A173,OctopusRawData!$A$3:$A$13907)</f>
        <v>31.417700000000004</v>
      </c>
    </row>
    <row r="174" spans="1:5" x14ac:dyDescent="0.45">
      <c r="A174" s="32">
        <f t="shared" si="8"/>
        <v>45600</v>
      </c>
      <c r="B174" s="26">
        <f>VLOOKUP(A174,Temperatures!$A$1:$B$3000,2,FALSE)</f>
        <v>10.237499999999999</v>
      </c>
      <c r="C174" s="26">
        <f t="shared" si="6"/>
        <v>27.165399999999998</v>
      </c>
      <c r="D174" s="26" t="e">
        <f t="shared" si="7"/>
        <v>#N/A</v>
      </c>
      <c r="E174" s="53">
        <f>SUMIF(OctopusRawData!$E$3:$E$13907,"="&amp;Daily!A174,OctopusRawData!$A$3:$A$13907)</f>
        <v>27.165399999999998</v>
      </c>
    </row>
    <row r="175" spans="1:5" x14ac:dyDescent="0.45">
      <c r="A175" s="32">
        <f t="shared" si="8"/>
        <v>45601</v>
      </c>
      <c r="B175" s="26">
        <f>VLOOKUP(A175,Temperatures!$A$1:$B$3000,2,FALSE)</f>
        <v>11.154166666666669</v>
      </c>
      <c r="C175" s="26">
        <f t="shared" si="6"/>
        <v>12.398599999999998</v>
      </c>
      <c r="D175" s="26" t="e">
        <f t="shared" si="7"/>
        <v>#N/A</v>
      </c>
      <c r="E175" s="53">
        <f>SUMIF(OctopusRawData!$E$3:$E$13907,"="&amp;Daily!A175,OctopusRawData!$A$3:$A$13907)</f>
        <v>12.398599999999998</v>
      </c>
    </row>
    <row r="176" spans="1:5" x14ac:dyDescent="0.45">
      <c r="A176" s="32">
        <f t="shared" si="8"/>
        <v>45602</v>
      </c>
      <c r="B176" s="26">
        <f>VLOOKUP(A176,Temperatures!$A$1:$B$3000,2,FALSE)</f>
        <v>12.100000000000001</v>
      </c>
      <c r="C176" s="26">
        <f t="shared" si="6"/>
        <v>4.6899999999999995</v>
      </c>
      <c r="D176" s="26" t="e">
        <f t="shared" si="7"/>
        <v>#N/A</v>
      </c>
      <c r="E176" s="53">
        <f>SUMIF(OctopusRawData!$E$3:$E$13907,"="&amp;Daily!A176,OctopusRawData!$A$3:$A$13907)</f>
        <v>4.6899999999999995</v>
      </c>
    </row>
    <row r="177" spans="1:5" x14ac:dyDescent="0.45">
      <c r="A177" s="32">
        <f t="shared" si="8"/>
        <v>45603</v>
      </c>
      <c r="B177" s="26">
        <f>VLOOKUP(A177,Temperatures!$A$1:$B$3000,2,FALSE)</f>
        <v>11.129166666666665</v>
      </c>
      <c r="C177" s="26">
        <f t="shared" si="6"/>
        <v>24.685400000000001</v>
      </c>
      <c r="D177" s="26" t="e">
        <f t="shared" si="7"/>
        <v>#N/A</v>
      </c>
      <c r="E177" s="53">
        <f>SUMIF(OctopusRawData!$E$3:$E$13907,"="&amp;Daily!A177,OctopusRawData!$A$3:$A$13907)</f>
        <v>24.685400000000001</v>
      </c>
    </row>
    <row r="178" spans="1:5" x14ac:dyDescent="0.45">
      <c r="A178" s="32">
        <f t="shared" si="8"/>
        <v>45604</v>
      </c>
      <c r="B178" s="26">
        <f>VLOOKUP(A178,Temperatures!$A$1:$B$3000,2,FALSE)</f>
        <v>9.2541666666666664</v>
      </c>
      <c r="C178" s="26">
        <f t="shared" si="6"/>
        <v>18.850699999999996</v>
      </c>
      <c r="D178" s="26" t="e">
        <f t="shared" si="7"/>
        <v>#N/A</v>
      </c>
      <c r="E178" s="53">
        <f>SUMIF(OctopusRawData!$E$3:$E$13907,"="&amp;Daily!A178,OctopusRawData!$A$3:$A$13907)</f>
        <v>18.850699999999996</v>
      </c>
    </row>
    <row r="179" spans="1:5" x14ac:dyDescent="0.45">
      <c r="A179" s="32">
        <f t="shared" si="8"/>
        <v>45605</v>
      </c>
      <c r="B179" s="26">
        <f>VLOOKUP(A179,Temperatures!$A$1:$B$3000,2,FALSE)</f>
        <v>8.0041666666666664</v>
      </c>
      <c r="C179" s="26">
        <f t="shared" si="6"/>
        <v>21.173300000000001</v>
      </c>
      <c r="D179" s="26" t="e">
        <f t="shared" si="7"/>
        <v>#N/A</v>
      </c>
      <c r="E179" s="53">
        <f>SUMIF(OctopusRawData!$E$3:$E$13907,"="&amp;Daily!A179,OctopusRawData!$A$3:$A$13907)</f>
        <v>21.173300000000001</v>
      </c>
    </row>
    <row r="180" spans="1:5" x14ac:dyDescent="0.45">
      <c r="A180" s="32">
        <f t="shared" si="8"/>
        <v>45606</v>
      </c>
      <c r="B180" s="26">
        <f>VLOOKUP(A180,Temperatures!$A$1:$B$3000,2,FALSE)</f>
        <v>10.487499999999999</v>
      </c>
      <c r="C180" s="26">
        <f t="shared" si="6"/>
        <v>21.251700000000007</v>
      </c>
      <c r="D180" s="26" t="e">
        <f t="shared" si="7"/>
        <v>#N/A</v>
      </c>
      <c r="E180" s="53">
        <f>SUMIF(OctopusRawData!$E$3:$E$13907,"="&amp;Daily!A180,OctopusRawData!$A$3:$A$13907)</f>
        <v>21.251700000000007</v>
      </c>
    </row>
    <row r="181" spans="1:5" x14ac:dyDescent="0.45">
      <c r="A181" s="32">
        <f t="shared" si="8"/>
        <v>45607</v>
      </c>
      <c r="B181" s="26">
        <f>VLOOKUP(A181,Temperatures!$A$1:$B$3000,2,FALSE)</f>
        <v>9.1458333333333304</v>
      </c>
      <c r="C181" s="26">
        <f t="shared" si="6"/>
        <v>13.7789</v>
      </c>
      <c r="D181" s="26" t="e">
        <f t="shared" si="7"/>
        <v>#N/A</v>
      </c>
      <c r="E181" s="53">
        <f>SUMIF(OctopusRawData!$E$3:$E$13907,"="&amp;Daily!A181,OctopusRawData!$A$3:$A$13907)</f>
        <v>13.7789</v>
      </c>
    </row>
    <row r="182" spans="1:5" x14ac:dyDescent="0.45">
      <c r="A182" s="32">
        <f t="shared" si="8"/>
        <v>45608</v>
      </c>
      <c r="B182" s="26">
        <f>VLOOKUP(A182,Temperatures!$A$1:$B$3000,2,FALSE)</f>
        <v>6.5374999999999988</v>
      </c>
      <c r="C182" s="26">
        <f t="shared" si="6"/>
        <v>22.800599999999999</v>
      </c>
      <c r="D182" s="26" t="e">
        <f t="shared" si="7"/>
        <v>#N/A</v>
      </c>
      <c r="E182" s="53">
        <f>SUMIF(OctopusRawData!$E$3:$E$13907,"="&amp;Daily!A182,OctopusRawData!$A$3:$A$13907)</f>
        <v>22.800599999999999</v>
      </c>
    </row>
    <row r="183" spans="1:5" x14ac:dyDescent="0.45">
      <c r="A183" s="32">
        <f t="shared" si="8"/>
        <v>45609</v>
      </c>
      <c r="B183" s="26">
        <f>VLOOKUP(A183,Temperatures!$A$1:$B$3000,2,FALSE)</f>
        <v>7.104166666666667</v>
      </c>
      <c r="C183" s="26">
        <f t="shared" si="6"/>
        <v>16.415700000000001</v>
      </c>
      <c r="D183" s="26" t="e">
        <f t="shared" si="7"/>
        <v>#N/A</v>
      </c>
      <c r="E183" s="53">
        <f>SUMIF(OctopusRawData!$E$3:$E$13907,"="&amp;Daily!A183,OctopusRawData!$A$3:$A$13907)</f>
        <v>16.415700000000001</v>
      </c>
    </row>
    <row r="184" spans="1:5" x14ac:dyDescent="0.45">
      <c r="A184" s="32">
        <f t="shared" si="8"/>
        <v>45610</v>
      </c>
      <c r="B184" s="26">
        <f>VLOOKUP(A184,Temperatures!$A$1:$B$3000,2,FALSE)</f>
        <v>9.2541666666666647</v>
      </c>
      <c r="C184" s="26">
        <f t="shared" si="6"/>
        <v>26.794700000000002</v>
      </c>
      <c r="D184" s="26" t="e">
        <f t="shared" si="7"/>
        <v>#N/A</v>
      </c>
      <c r="E184" s="53">
        <f>SUMIF(OctopusRawData!$E$3:$E$13907,"="&amp;Daily!A184,OctopusRawData!$A$3:$A$13907)</f>
        <v>26.794700000000002</v>
      </c>
    </row>
    <row r="185" spans="1:5" x14ac:dyDescent="0.45">
      <c r="A185" s="32">
        <f t="shared" si="8"/>
        <v>45611</v>
      </c>
      <c r="B185" s="26">
        <f>VLOOKUP(A185,Temperatures!$A$1:$B$3000,2,FALSE)</f>
        <v>6.3666666666666663</v>
      </c>
      <c r="C185" s="26">
        <f t="shared" si="6"/>
        <v>39.081499999999991</v>
      </c>
      <c r="D185" s="26" t="e">
        <f t="shared" si="7"/>
        <v>#N/A</v>
      </c>
      <c r="E185" s="53">
        <f>SUMIF(OctopusRawData!$E$3:$E$13907,"="&amp;Daily!A185,OctopusRawData!$A$3:$A$13907)</f>
        <v>39.081499999999991</v>
      </c>
    </row>
    <row r="186" spans="1:5" x14ac:dyDescent="0.45">
      <c r="A186" s="32">
        <f t="shared" si="8"/>
        <v>45612</v>
      </c>
      <c r="B186" s="26">
        <f>VLOOKUP(A186,Temperatures!$A$1:$B$3000,2,FALSE)</f>
        <v>7.9166666666666652</v>
      </c>
      <c r="C186" s="26">
        <f t="shared" si="6"/>
        <v>8.280899999999999</v>
      </c>
      <c r="D186" s="26" t="e">
        <f t="shared" si="7"/>
        <v>#N/A</v>
      </c>
      <c r="E186" s="53">
        <f>SUMIF(OctopusRawData!$E$3:$E$13907,"="&amp;Daily!A186,OctopusRawData!$A$3:$A$13907)</f>
        <v>8.280899999999999</v>
      </c>
    </row>
    <row r="187" spans="1:5" x14ac:dyDescent="0.45">
      <c r="A187" s="32">
        <f t="shared" si="8"/>
        <v>45613</v>
      </c>
      <c r="B187" s="26">
        <f>VLOOKUP(A187,Temperatures!$A$1:$B$3000,2,FALSE)</f>
        <v>7.270833333333333</v>
      </c>
      <c r="C187" s="26">
        <f t="shared" si="6"/>
        <v>11.826800000000004</v>
      </c>
      <c r="D187" s="26" t="e">
        <f t="shared" si="7"/>
        <v>#N/A</v>
      </c>
      <c r="E187" s="53">
        <f>SUMIF(OctopusRawData!$E$3:$E$13907,"="&amp;Daily!A187,OctopusRawData!$A$3:$A$13907)</f>
        <v>11.826800000000004</v>
      </c>
    </row>
    <row r="188" spans="1:5" x14ac:dyDescent="0.45">
      <c r="A188" s="32">
        <f t="shared" si="8"/>
        <v>45614</v>
      </c>
      <c r="B188" s="26">
        <f>VLOOKUP(A188,Temperatures!$A$1:$B$3000,2,FALSE)</f>
        <v>7.4624999999999995</v>
      </c>
      <c r="C188" s="26">
        <f t="shared" si="6"/>
        <v>10.9849</v>
      </c>
      <c r="D188" s="26" t="e">
        <f t="shared" si="7"/>
        <v>#N/A</v>
      </c>
      <c r="E188" s="53">
        <f>SUMIF(OctopusRawData!$E$3:$E$13907,"="&amp;Daily!A188,OctopusRawData!$A$3:$A$13907)</f>
        <v>10.9849</v>
      </c>
    </row>
    <row r="189" spans="1:5" x14ac:dyDescent="0.45">
      <c r="A189" s="32">
        <f t="shared" si="8"/>
        <v>45615</v>
      </c>
      <c r="B189" s="26">
        <f>VLOOKUP(A189,Temperatures!$A$1:$B$3000,2,FALSE)</f>
        <v>3.9125000000000001</v>
      </c>
      <c r="C189" s="26">
        <f t="shared" si="6"/>
        <v>40.730899999999998</v>
      </c>
      <c r="D189" s="26" t="e">
        <f t="shared" si="7"/>
        <v>#N/A</v>
      </c>
      <c r="E189" s="53">
        <f>SUMIF(OctopusRawData!$E$3:$E$13907,"="&amp;Daily!A189,OctopusRawData!$A$3:$A$13907)</f>
        <v>40.730899999999998</v>
      </c>
    </row>
    <row r="190" spans="1:5" x14ac:dyDescent="0.45">
      <c r="A190" s="32">
        <f t="shared" si="8"/>
        <v>45616</v>
      </c>
      <c r="B190" s="26">
        <f>VLOOKUP(A190,Temperatures!$A$1:$B$3000,2,FALSE)</f>
        <v>1.2499999999999998</v>
      </c>
      <c r="C190" s="26">
        <f t="shared" si="6"/>
        <v>70.387000000000015</v>
      </c>
      <c r="D190" s="26" t="e">
        <f t="shared" si="7"/>
        <v>#N/A</v>
      </c>
      <c r="E190" s="53">
        <f>SUMIF(OctopusRawData!$E$3:$E$13907,"="&amp;Daily!A190,OctopusRawData!$A$3:$A$13907)</f>
        <v>70.387000000000015</v>
      </c>
    </row>
    <row r="191" spans="1:5" x14ac:dyDescent="0.45">
      <c r="A191" s="32">
        <f t="shared" si="8"/>
        <v>45617</v>
      </c>
      <c r="B191" s="26">
        <f>VLOOKUP(A191,Temperatures!$A$1:$B$3000,2,FALSE)</f>
        <v>0.74583333333333357</v>
      </c>
      <c r="C191" s="26">
        <f t="shared" si="6"/>
        <v>46.543300000000002</v>
      </c>
      <c r="D191" s="26" t="e">
        <f t="shared" si="7"/>
        <v>#N/A</v>
      </c>
      <c r="E191" s="53">
        <f>SUMIF(OctopusRawData!$E$3:$E$13907,"="&amp;Daily!A191,OctopusRawData!$A$3:$A$13907)</f>
        <v>46.543300000000002</v>
      </c>
    </row>
    <row r="192" spans="1:5" x14ac:dyDescent="0.45">
      <c r="A192" s="32">
        <f t="shared" si="8"/>
        <v>45618</v>
      </c>
      <c r="B192" s="26">
        <f>VLOOKUP(A192,Temperatures!$A$1:$B$3000,2,FALSE)</f>
        <v>2.6958333333333333</v>
      </c>
      <c r="C192" s="26">
        <f t="shared" si="6"/>
        <v>38.250900000000009</v>
      </c>
      <c r="D192" s="26" t="e">
        <f t="shared" si="7"/>
        <v>#N/A</v>
      </c>
      <c r="E192" s="53">
        <f>SUMIF(OctopusRawData!$E$3:$E$13907,"="&amp;Daily!A192,OctopusRawData!$A$3:$A$13907)</f>
        <v>38.250900000000009</v>
      </c>
    </row>
    <row r="193" spans="1:5" x14ac:dyDescent="0.45">
      <c r="A193" s="32">
        <f t="shared" si="8"/>
        <v>45619</v>
      </c>
      <c r="B193" s="26">
        <f>VLOOKUP(A193,Temperatures!$A$1:$B$3000,2,FALSE)</f>
        <v>9.7124999999999986</v>
      </c>
      <c r="C193" s="26">
        <f t="shared" si="6"/>
        <v>41.886600000000001</v>
      </c>
      <c r="D193" s="26" t="e">
        <f t="shared" si="7"/>
        <v>#N/A</v>
      </c>
      <c r="E193" s="53">
        <f>SUMIF(OctopusRawData!$E$3:$E$13907,"="&amp;Daily!A193,OctopusRawData!$A$3:$A$13907)</f>
        <v>41.886600000000001</v>
      </c>
    </row>
    <row r="194" spans="1:5" x14ac:dyDescent="0.45">
      <c r="A194" s="32">
        <f t="shared" si="8"/>
        <v>45620</v>
      </c>
      <c r="B194" s="26">
        <f>VLOOKUP(A194,Temperatures!$A$1:$B$3000,2,FALSE)</f>
        <v>12.979166666666666</v>
      </c>
      <c r="C194" s="26">
        <f t="shared" si="6"/>
        <v>9.2345000000000024</v>
      </c>
      <c r="D194" s="26" t="e">
        <f t="shared" si="7"/>
        <v>#N/A</v>
      </c>
      <c r="E194" s="53">
        <f>SUMIF(OctopusRawData!$E$3:$E$13907,"="&amp;Daily!A194,OctopusRawData!$A$3:$A$13907)</f>
        <v>9.2345000000000024</v>
      </c>
    </row>
    <row r="195" spans="1:5" x14ac:dyDescent="0.45">
      <c r="A195" s="32">
        <f t="shared" si="8"/>
        <v>45621</v>
      </c>
      <c r="B195" s="26">
        <f>VLOOKUP(A195,Temperatures!$A$1:$B$3000,2,FALSE)</f>
        <v>8.408333333333335</v>
      </c>
      <c r="C195" s="26">
        <f t="shared" ref="C195:C258" si="9">IF(AND(E195&gt;0,B195&lt;=ManualBalancePointTemperature),E195,NA())</f>
        <v>15.361000000000002</v>
      </c>
      <c r="D195" s="26" t="e">
        <f t="shared" ref="D195:D258" si="10">IF(B195&gt;BalancePointTemperature,E195,NA())</f>
        <v>#N/A</v>
      </c>
      <c r="E195" s="53">
        <f>SUMIF(OctopusRawData!$E$3:$E$13907,"="&amp;Daily!A195,OctopusRawData!$A$3:$A$13907)</f>
        <v>15.361000000000002</v>
      </c>
    </row>
    <row r="196" spans="1:5" x14ac:dyDescent="0.45">
      <c r="A196" s="32">
        <f t="shared" si="8"/>
        <v>45622</v>
      </c>
      <c r="B196" s="26">
        <f>VLOOKUP(A196,Temperatures!$A$1:$B$3000,2,FALSE)</f>
        <v>5.8874999999999993</v>
      </c>
      <c r="C196" s="26">
        <f t="shared" si="9"/>
        <v>30.475400000000004</v>
      </c>
      <c r="D196" s="26" t="e">
        <f t="shared" si="10"/>
        <v>#N/A</v>
      </c>
      <c r="E196" s="53">
        <f>SUMIF(OctopusRawData!$E$3:$E$13907,"="&amp;Daily!A196,OctopusRawData!$A$3:$A$13907)</f>
        <v>30.475400000000004</v>
      </c>
    </row>
    <row r="197" spans="1:5" x14ac:dyDescent="0.45">
      <c r="A197" s="32">
        <f t="shared" ref="A197:A260" si="11">A196+1</f>
        <v>45623</v>
      </c>
      <c r="B197" s="26">
        <f>VLOOKUP(A197,Temperatures!$A$1:$B$3000,2,FALSE)</f>
        <v>4.5625000000000009</v>
      </c>
      <c r="C197" s="26">
        <f t="shared" si="9"/>
        <v>46.778900000000007</v>
      </c>
      <c r="D197" s="26" t="e">
        <f t="shared" si="10"/>
        <v>#N/A</v>
      </c>
      <c r="E197" s="53">
        <f>SUMIF(OctopusRawData!$E$3:$E$13907,"="&amp;Daily!A197,OctopusRawData!$A$3:$A$13907)</f>
        <v>46.778900000000007</v>
      </c>
    </row>
    <row r="198" spans="1:5" x14ac:dyDescent="0.45">
      <c r="A198" s="32">
        <f t="shared" si="11"/>
        <v>45624</v>
      </c>
      <c r="B198" s="26">
        <f>VLOOKUP(A198,Temperatures!$A$1:$B$3000,2,FALSE)</f>
        <v>3.3166666666666669</v>
      </c>
      <c r="C198" s="26">
        <f t="shared" si="9"/>
        <v>48.888199999999998</v>
      </c>
      <c r="D198" s="26" t="e">
        <f t="shared" si="10"/>
        <v>#N/A</v>
      </c>
      <c r="E198" s="53">
        <f>SUMIF(OctopusRawData!$E$3:$E$13907,"="&amp;Daily!A198,OctopusRawData!$A$3:$A$13907)</f>
        <v>48.888199999999998</v>
      </c>
    </row>
    <row r="199" spans="1:5" x14ac:dyDescent="0.45">
      <c r="A199" s="32">
        <f t="shared" si="11"/>
        <v>45625</v>
      </c>
      <c r="B199" s="26">
        <f>VLOOKUP(A199,Temperatures!$A$1:$B$3000,2,FALSE)</f>
        <v>8.1791666666666671</v>
      </c>
      <c r="C199" s="26">
        <f t="shared" si="9"/>
        <v>39.676299999999998</v>
      </c>
      <c r="D199" s="26" t="e">
        <f t="shared" si="10"/>
        <v>#N/A</v>
      </c>
      <c r="E199" s="53">
        <f>SUMIF(OctopusRawData!$E$3:$E$13907,"="&amp;Daily!A199,OctopusRawData!$A$3:$A$13907)</f>
        <v>39.676299999999998</v>
      </c>
    </row>
    <row r="200" spans="1:5" x14ac:dyDescent="0.45">
      <c r="A200" s="32">
        <f t="shared" si="11"/>
        <v>45626</v>
      </c>
      <c r="B200" s="26">
        <f>VLOOKUP(A200,Temperatures!$A$1:$B$3000,2,FALSE)</f>
        <v>11.920833333333334</v>
      </c>
      <c r="C200" s="26">
        <f t="shared" si="9"/>
        <v>21.801600000000008</v>
      </c>
      <c r="D200" s="26" t="e">
        <f t="shared" si="10"/>
        <v>#N/A</v>
      </c>
      <c r="E200" s="53">
        <f>SUMIF(OctopusRawData!$E$3:$E$13907,"="&amp;Daily!A200,OctopusRawData!$A$3:$A$13907)</f>
        <v>21.801600000000008</v>
      </c>
    </row>
    <row r="201" spans="1:5" x14ac:dyDescent="0.45">
      <c r="A201" s="32">
        <f t="shared" si="11"/>
        <v>45627</v>
      </c>
      <c r="B201" s="26">
        <f>VLOOKUP(A201,Temperatures!$A$1:$B$3000,2,FALSE)</f>
        <v>11.625000000000002</v>
      </c>
      <c r="C201" s="26">
        <f t="shared" si="9"/>
        <v>7.2372999999999994</v>
      </c>
      <c r="D201" s="26" t="e">
        <f t="shared" si="10"/>
        <v>#N/A</v>
      </c>
      <c r="E201" s="53">
        <f>SUMIF(OctopusRawData!$E$3:$E$13907,"="&amp;Daily!A201,OctopusRawData!$A$3:$A$13907)</f>
        <v>7.2372999999999994</v>
      </c>
    </row>
    <row r="202" spans="1:5" x14ac:dyDescent="0.45">
      <c r="A202" s="32">
        <f t="shared" si="11"/>
        <v>45628</v>
      </c>
      <c r="B202" s="26">
        <f>VLOOKUP(A202,Temperatures!$A$1:$B$3000,2,FALSE)</f>
        <v>7.5416666666666679</v>
      </c>
      <c r="C202" s="26">
        <f t="shared" si="9"/>
        <v>20.051300000000001</v>
      </c>
      <c r="D202" s="26" t="e">
        <f t="shared" si="10"/>
        <v>#N/A</v>
      </c>
      <c r="E202" s="53">
        <f>SUMIF(OctopusRawData!$E$3:$E$13907,"="&amp;Daily!A202,OctopusRawData!$A$3:$A$13907)</f>
        <v>20.051300000000001</v>
      </c>
    </row>
    <row r="203" spans="1:5" x14ac:dyDescent="0.45">
      <c r="A203" s="32">
        <f t="shared" si="11"/>
        <v>45629</v>
      </c>
      <c r="B203" s="26">
        <f>VLOOKUP(A203,Temperatures!$A$1:$B$3000,2,FALSE)</f>
        <v>4.041666666666667</v>
      </c>
      <c r="C203" s="26">
        <f t="shared" si="9"/>
        <v>36.130699999999997</v>
      </c>
      <c r="D203" s="26" t="e">
        <f t="shared" si="10"/>
        <v>#N/A</v>
      </c>
      <c r="E203" s="53">
        <f>SUMIF(OctopusRawData!$E$3:$E$13907,"="&amp;Daily!A203,OctopusRawData!$A$3:$A$13907)</f>
        <v>36.130699999999997</v>
      </c>
    </row>
    <row r="204" spans="1:5" x14ac:dyDescent="0.45">
      <c r="A204" s="32">
        <f t="shared" si="11"/>
        <v>45630</v>
      </c>
      <c r="B204" s="26">
        <f>VLOOKUP(A204,Temperatures!$A$1:$B$3000,2,FALSE)</f>
        <v>6.7958333333333334</v>
      </c>
      <c r="C204" s="26">
        <f t="shared" si="9"/>
        <v>48.517899999999997</v>
      </c>
      <c r="D204" s="26" t="e">
        <f t="shared" si="10"/>
        <v>#N/A</v>
      </c>
      <c r="E204" s="53">
        <f>SUMIF(OctopusRawData!$E$3:$E$13907,"="&amp;Daily!A204,OctopusRawData!$A$3:$A$13907)</f>
        <v>48.517899999999997</v>
      </c>
    </row>
    <row r="205" spans="1:5" x14ac:dyDescent="0.45">
      <c r="A205" s="32">
        <f t="shared" si="11"/>
        <v>45631</v>
      </c>
      <c r="B205" s="26">
        <f>VLOOKUP(A205,Temperatures!$A$1:$B$3000,2,FALSE)</f>
        <v>11.158333333333333</v>
      </c>
      <c r="C205" s="26">
        <f t="shared" si="9"/>
        <v>31.518800000000002</v>
      </c>
      <c r="D205" s="26" t="e">
        <f t="shared" si="10"/>
        <v>#N/A</v>
      </c>
      <c r="E205" s="53">
        <f>SUMIF(OctopusRawData!$E$3:$E$13907,"="&amp;Daily!A205,OctopusRawData!$A$3:$A$13907)</f>
        <v>31.518800000000002</v>
      </c>
    </row>
    <row r="206" spans="1:5" x14ac:dyDescent="0.45">
      <c r="A206" s="32">
        <f t="shared" si="11"/>
        <v>45632</v>
      </c>
      <c r="B206" s="26">
        <f>VLOOKUP(A206,Temperatures!$A$1:$B$3000,2,FALSE)</f>
        <v>7.4833333333333334</v>
      </c>
      <c r="C206" s="26">
        <f t="shared" si="9"/>
        <v>32.225500000000004</v>
      </c>
      <c r="D206" s="26" t="e">
        <f t="shared" si="10"/>
        <v>#N/A</v>
      </c>
      <c r="E206" s="53">
        <f>SUMIF(OctopusRawData!$E$3:$E$13907,"="&amp;Daily!A206,OctopusRawData!$A$3:$A$13907)</f>
        <v>32.225500000000004</v>
      </c>
    </row>
    <row r="207" spans="1:5" x14ac:dyDescent="0.45">
      <c r="A207" s="32">
        <f t="shared" si="11"/>
        <v>45633</v>
      </c>
      <c r="B207" s="26">
        <f>VLOOKUP(A207,Temperatures!$A$1:$B$3000,2,FALSE)</f>
        <v>7.3625000000000016</v>
      </c>
      <c r="C207" s="26">
        <f t="shared" si="9"/>
        <v>29.846799999999998</v>
      </c>
      <c r="D207" s="26" t="e">
        <f t="shared" si="10"/>
        <v>#N/A</v>
      </c>
      <c r="E207" s="53">
        <f>SUMIF(OctopusRawData!$E$3:$E$13907,"="&amp;Daily!A207,OctopusRawData!$A$3:$A$13907)</f>
        <v>29.846799999999998</v>
      </c>
    </row>
    <row r="208" spans="1:5" x14ac:dyDescent="0.45">
      <c r="A208" s="32">
        <f t="shared" si="11"/>
        <v>45634</v>
      </c>
      <c r="B208" s="26">
        <f>VLOOKUP(A208,Temperatures!$A$1:$B$3000,2,FALSE)</f>
        <v>5.1708333333333334</v>
      </c>
      <c r="C208" s="26">
        <f t="shared" si="9"/>
        <v>32.360300000000002</v>
      </c>
      <c r="D208" s="26" t="e">
        <f t="shared" si="10"/>
        <v>#N/A</v>
      </c>
      <c r="E208" s="53">
        <f>SUMIF(OctopusRawData!$E$3:$E$13907,"="&amp;Daily!A208,OctopusRawData!$A$3:$A$13907)</f>
        <v>32.360300000000002</v>
      </c>
    </row>
    <row r="209" spans="1:5" x14ac:dyDescent="0.45">
      <c r="A209" s="32">
        <f t="shared" si="11"/>
        <v>45635</v>
      </c>
      <c r="B209" s="26">
        <f>VLOOKUP(A209,Temperatures!$A$1:$B$3000,2,FALSE)</f>
        <v>5.3833333333333329</v>
      </c>
      <c r="C209" s="26">
        <f t="shared" si="9"/>
        <v>25.953200000000002</v>
      </c>
      <c r="D209" s="26" t="e">
        <f t="shared" si="10"/>
        <v>#N/A</v>
      </c>
      <c r="E209" s="53">
        <f>SUMIF(OctopusRawData!$E$3:$E$13907,"="&amp;Daily!A209,OctopusRawData!$A$3:$A$13907)</f>
        <v>25.953200000000002</v>
      </c>
    </row>
    <row r="210" spans="1:5" x14ac:dyDescent="0.45">
      <c r="A210" s="32">
        <f t="shared" si="11"/>
        <v>45636</v>
      </c>
      <c r="B210" s="26">
        <f>VLOOKUP(A210,Temperatures!$A$1:$B$3000,2,FALSE)</f>
        <v>4.375</v>
      </c>
      <c r="C210" s="26">
        <f t="shared" si="9"/>
        <v>32.382900000000006</v>
      </c>
      <c r="D210" s="26" t="e">
        <f t="shared" si="10"/>
        <v>#N/A</v>
      </c>
      <c r="E210" s="53">
        <f>SUMIF(OctopusRawData!$E$3:$E$13907,"="&amp;Daily!A210,OctopusRawData!$A$3:$A$13907)</f>
        <v>32.382900000000006</v>
      </c>
    </row>
    <row r="211" spans="1:5" x14ac:dyDescent="0.45">
      <c r="A211" s="32">
        <f t="shared" si="11"/>
        <v>45637</v>
      </c>
      <c r="B211" s="26">
        <f>VLOOKUP(A211,Temperatures!$A$1:$B$3000,2,FALSE)</f>
        <v>3.85</v>
      </c>
      <c r="C211" s="26">
        <f t="shared" si="9"/>
        <v>40.629799999999996</v>
      </c>
      <c r="D211" s="26" t="e">
        <f t="shared" si="10"/>
        <v>#N/A</v>
      </c>
      <c r="E211" s="53">
        <f>SUMIF(OctopusRawData!$E$3:$E$13907,"="&amp;Daily!A211,OctopusRawData!$A$3:$A$13907)</f>
        <v>40.629799999999996</v>
      </c>
    </row>
    <row r="212" spans="1:5" x14ac:dyDescent="0.45">
      <c r="A212" s="32">
        <f t="shared" si="11"/>
        <v>45638</v>
      </c>
      <c r="B212" s="26">
        <f>VLOOKUP(A212,Temperatures!$A$1:$B$3000,2,FALSE)</f>
        <v>3.4875000000000003</v>
      </c>
      <c r="C212" s="26">
        <f t="shared" si="9"/>
        <v>39.765900000000002</v>
      </c>
      <c r="D212" s="26" t="e">
        <f t="shared" si="10"/>
        <v>#N/A</v>
      </c>
      <c r="E212" s="53">
        <f>SUMIF(OctopusRawData!$E$3:$E$13907,"="&amp;Daily!A212,OctopusRawData!$A$3:$A$13907)</f>
        <v>39.765900000000002</v>
      </c>
    </row>
    <row r="213" spans="1:5" x14ac:dyDescent="0.45">
      <c r="A213" s="32">
        <f t="shared" si="11"/>
        <v>45639</v>
      </c>
      <c r="B213" s="26">
        <f>VLOOKUP(A213,Temperatures!$A$1:$B$3000,2,FALSE)</f>
        <v>4.4416666666666673</v>
      </c>
      <c r="C213" s="26">
        <f t="shared" si="9"/>
        <v>32.371399999999994</v>
      </c>
      <c r="D213" s="26" t="e">
        <f t="shared" si="10"/>
        <v>#N/A</v>
      </c>
      <c r="E213" s="53">
        <f>SUMIF(OctopusRawData!$E$3:$E$13907,"="&amp;Daily!A213,OctopusRawData!$A$3:$A$13907)</f>
        <v>32.371399999999994</v>
      </c>
    </row>
    <row r="214" spans="1:5" x14ac:dyDescent="0.45">
      <c r="A214" s="32">
        <f t="shared" si="11"/>
        <v>45640</v>
      </c>
      <c r="B214" s="26">
        <f>VLOOKUP(A214,Temperatures!$A$1:$B$3000,2,FALSE)</f>
        <v>4.9541666666666657</v>
      </c>
      <c r="C214" s="26">
        <f t="shared" si="9"/>
        <v>19.411799999999999</v>
      </c>
      <c r="D214" s="26" t="e">
        <f t="shared" si="10"/>
        <v>#N/A</v>
      </c>
      <c r="E214" s="53">
        <f>SUMIF(OctopusRawData!$E$3:$E$13907,"="&amp;Daily!A214,OctopusRawData!$A$3:$A$13907)</f>
        <v>19.411799999999999</v>
      </c>
    </row>
    <row r="215" spans="1:5" x14ac:dyDescent="0.45">
      <c r="A215" s="32">
        <f t="shared" si="11"/>
        <v>45641</v>
      </c>
      <c r="B215" s="26">
        <f>VLOOKUP(A215,Temperatures!$A$1:$B$3000,2,FALSE)</f>
        <v>9.5124999999999993</v>
      </c>
      <c r="C215" s="26">
        <f t="shared" si="9"/>
        <v>20.118400000000005</v>
      </c>
      <c r="D215" s="26" t="e">
        <f t="shared" si="10"/>
        <v>#N/A</v>
      </c>
      <c r="E215" s="53">
        <f>SUMIF(OctopusRawData!$E$3:$E$13907,"="&amp;Daily!A215,OctopusRawData!$A$3:$A$13907)</f>
        <v>20.118400000000005</v>
      </c>
    </row>
    <row r="216" spans="1:5" x14ac:dyDescent="0.45">
      <c r="A216" s="32">
        <f t="shared" si="11"/>
        <v>45642</v>
      </c>
      <c r="B216" s="26">
        <f>VLOOKUP(A216,Temperatures!$A$1:$B$3000,2,FALSE)</f>
        <v>9.0083333333333311</v>
      </c>
      <c r="C216" s="26">
        <f t="shared" si="9"/>
        <v>24.797500000000003</v>
      </c>
      <c r="D216" s="26" t="e">
        <f t="shared" si="10"/>
        <v>#N/A</v>
      </c>
      <c r="E216" s="53">
        <f>SUMIF(OctopusRawData!$E$3:$E$13907,"="&amp;Daily!A216,OctopusRawData!$A$3:$A$13907)</f>
        <v>24.797500000000003</v>
      </c>
    </row>
    <row r="217" spans="1:5" x14ac:dyDescent="0.45">
      <c r="A217" s="32">
        <f t="shared" si="11"/>
        <v>45643</v>
      </c>
      <c r="B217" s="26">
        <f>VLOOKUP(A217,Temperatures!$A$1:$B$3000,2,FALSE)</f>
        <v>8.4916666666666654</v>
      </c>
      <c r="C217" s="26">
        <f t="shared" si="9"/>
        <v>22.935099999999998</v>
      </c>
      <c r="D217" s="26" t="e">
        <f t="shared" si="10"/>
        <v>#N/A</v>
      </c>
      <c r="E217" s="53">
        <f>SUMIF(OctopusRawData!$E$3:$E$13907,"="&amp;Daily!A217,OctopusRawData!$A$3:$A$13907)</f>
        <v>22.935099999999998</v>
      </c>
    </row>
    <row r="218" spans="1:5" x14ac:dyDescent="0.45">
      <c r="A218" s="32">
        <f t="shared" si="11"/>
        <v>45644</v>
      </c>
      <c r="B218" s="26">
        <f>VLOOKUP(A218,Temperatures!$A$1:$B$3000,2,FALSE)</f>
        <v>11.441666666666663</v>
      </c>
      <c r="C218" s="26">
        <f t="shared" si="9"/>
        <v>26.188699999999997</v>
      </c>
      <c r="D218" s="26" t="e">
        <f t="shared" si="10"/>
        <v>#N/A</v>
      </c>
      <c r="E218" s="53">
        <f>SUMIF(OctopusRawData!$E$3:$E$13907,"="&amp;Daily!A218,OctopusRawData!$A$3:$A$13907)</f>
        <v>26.188699999999997</v>
      </c>
    </row>
    <row r="219" spans="1:5" x14ac:dyDescent="0.45">
      <c r="A219" s="32">
        <f t="shared" si="11"/>
        <v>45645</v>
      </c>
      <c r="B219" s="26">
        <f>VLOOKUP(A219,Temperatures!$A$1:$B$3000,2,FALSE)</f>
        <v>5.15</v>
      </c>
      <c r="C219" s="26">
        <f t="shared" si="9"/>
        <v>36.971900000000005</v>
      </c>
      <c r="D219" s="26" t="e">
        <f t="shared" si="10"/>
        <v>#N/A</v>
      </c>
      <c r="E219" s="53">
        <f>SUMIF(OctopusRawData!$E$3:$E$13907,"="&amp;Daily!A219,OctopusRawData!$A$3:$A$13907)</f>
        <v>36.971900000000005</v>
      </c>
    </row>
    <row r="220" spans="1:5" x14ac:dyDescent="0.45">
      <c r="A220" s="32">
        <f t="shared" si="11"/>
        <v>45646</v>
      </c>
      <c r="B220" s="26">
        <f>VLOOKUP(A220,Temperatures!$A$1:$B$3000,2,FALSE)</f>
        <v>5.2041666666666666</v>
      </c>
      <c r="C220" s="26">
        <f t="shared" si="9"/>
        <v>42.504000000000012</v>
      </c>
      <c r="D220" s="26" t="e">
        <f t="shared" si="10"/>
        <v>#N/A</v>
      </c>
      <c r="E220" s="53">
        <f>SUMIF(OctopusRawData!$E$3:$E$13907,"="&amp;Daily!A220,OctopusRawData!$A$3:$A$13907)</f>
        <v>42.504000000000012</v>
      </c>
    </row>
    <row r="221" spans="1:5" x14ac:dyDescent="0.45">
      <c r="A221" s="32">
        <f t="shared" si="11"/>
        <v>45647</v>
      </c>
      <c r="B221" s="26">
        <f>VLOOKUP(A221,Temperatures!$A$1:$B$3000,2,FALSE)</f>
        <v>7.9333333333333345</v>
      </c>
      <c r="C221" s="26">
        <f t="shared" si="9"/>
        <v>26.817299999999996</v>
      </c>
      <c r="D221" s="26" t="e">
        <f t="shared" si="10"/>
        <v>#N/A</v>
      </c>
      <c r="E221" s="53">
        <f>SUMIF(OctopusRawData!$E$3:$E$13907,"="&amp;Daily!A221,OctopusRawData!$A$3:$A$13907)</f>
        <v>26.817299999999996</v>
      </c>
    </row>
    <row r="222" spans="1:5" x14ac:dyDescent="0.45">
      <c r="A222" s="32">
        <f t="shared" si="11"/>
        <v>45648</v>
      </c>
      <c r="B222" s="26">
        <f>VLOOKUP(A222,Temperatures!$A$1:$B$3000,2,FALSE)</f>
        <v>5.1000000000000005</v>
      </c>
      <c r="C222" s="26">
        <f t="shared" si="9"/>
        <v>36.467199999999998</v>
      </c>
      <c r="D222" s="26" t="e">
        <f t="shared" si="10"/>
        <v>#N/A</v>
      </c>
      <c r="E222" s="53">
        <f>SUMIF(OctopusRawData!$E$3:$E$13907,"="&amp;Daily!A222,OctopusRawData!$A$3:$A$13907)</f>
        <v>36.467199999999998</v>
      </c>
    </row>
    <row r="223" spans="1:5" x14ac:dyDescent="0.45">
      <c r="A223" s="32">
        <f t="shared" si="11"/>
        <v>45649</v>
      </c>
      <c r="B223" s="26">
        <f>VLOOKUP(A223,Temperatures!$A$1:$B$3000,2,FALSE)</f>
        <v>5.6333333333333337</v>
      </c>
      <c r="C223" s="26">
        <f t="shared" si="9"/>
        <v>52.175800000000017</v>
      </c>
      <c r="D223" s="26" t="e">
        <f t="shared" si="10"/>
        <v>#N/A</v>
      </c>
      <c r="E223" s="53">
        <f>SUMIF(OctopusRawData!$E$3:$E$13907,"="&amp;Daily!A223,OctopusRawData!$A$3:$A$13907)</f>
        <v>52.175800000000017</v>
      </c>
    </row>
    <row r="224" spans="1:5" x14ac:dyDescent="0.45">
      <c r="A224" s="32">
        <f t="shared" si="11"/>
        <v>45650</v>
      </c>
      <c r="B224" s="26">
        <f>VLOOKUP(A224,Temperatures!$A$1:$B$3000,2,FALSE)</f>
        <v>9.8666666666666671</v>
      </c>
      <c r="C224" s="26">
        <f t="shared" si="9"/>
        <v>9.8180999999999994</v>
      </c>
      <c r="D224" s="26" t="e">
        <f t="shared" si="10"/>
        <v>#N/A</v>
      </c>
      <c r="E224" s="53">
        <f>SUMIF(OctopusRawData!$E$3:$E$13907,"="&amp;Daily!A224,OctopusRawData!$A$3:$A$13907)</f>
        <v>9.8180999999999994</v>
      </c>
    </row>
    <row r="225" spans="1:5" x14ac:dyDescent="0.45">
      <c r="A225" s="32">
        <f t="shared" si="11"/>
        <v>45651</v>
      </c>
      <c r="B225" s="26">
        <f>VLOOKUP(A225,Temperatures!$A$1:$B$3000,2,FALSE)</f>
        <v>8.9791666666666661</v>
      </c>
      <c r="C225" s="26" t="e">
        <f t="shared" si="9"/>
        <v>#N/A</v>
      </c>
      <c r="D225" s="26" t="e">
        <f t="shared" si="10"/>
        <v>#N/A</v>
      </c>
      <c r="E225" s="53">
        <f>SUMIF(OctopusRawData!$E$3:$E$13907,"="&amp;Daily!A225,OctopusRawData!$A$3:$A$13907)</f>
        <v>0</v>
      </c>
    </row>
    <row r="226" spans="1:5" x14ac:dyDescent="0.45">
      <c r="A226" s="32">
        <f t="shared" si="11"/>
        <v>45652</v>
      </c>
      <c r="B226" s="26">
        <f>VLOOKUP(A226,Temperatures!$A$1:$B$3000,2,FALSE)</f>
        <v>7.7416666666666671</v>
      </c>
      <c r="C226" s="26" t="e">
        <f t="shared" si="9"/>
        <v>#N/A</v>
      </c>
      <c r="D226" s="26" t="e">
        <f t="shared" si="10"/>
        <v>#N/A</v>
      </c>
      <c r="E226" s="53">
        <f>SUMIF(OctopusRawData!$E$3:$E$13907,"="&amp;Daily!A226,OctopusRawData!$A$3:$A$13907)</f>
        <v>0</v>
      </c>
    </row>
    <row r="227" spans="1:5" x14ac:dyDescent="0.45">
      <c r="A227" s="32">
        <f t="shared" si="11"/>
        <v>45653</v>
      </c>
      <c r="B227" s="26">
        <f>VLOOKUP(A227,Temperatures!$A$1:$B$3000,2,FALSE)</f>
        <v>5.6916666666666664</v>
      </c>
      <c r="C227" s="26" t="e">
        <f t="shared" si="9"/>
        <v>#N/A</v>
      </c>
      <c r="D227" s="26" t="e">
        <f t="shared" si="10"/>
        <v>#N/A</v>
      </c>
      <c r="E227" s="53">
        <f>SUMIF(OctopusRawData!$E$3:$E$13907,"="&amp;Daily!A227,OctopusRawData!$A$3:$A$13907)</f>
        <v>0</v>
      </c>
    </row>
    <row r="228" spans="1:5" x14ac:dyDescent="0.45">
      <c r="A228" s="32">
        <f t="shared" si="11"/>
        <v>45654</v>
      </c>
      <c r="B228" s="26">
        <f>VLOOKUP(A228,Temperatures!$A$1:$B$3000,2,FALSE)</f>
        <v>5.2458333333333336</v>
      </c>
      <c r="C228" s="26" t="e">
        <f t="shared" si="9"/>
        <v>#N/A</v>
      </c>
      <c r="D228" s="26" t="e">
        <f t="shared" si="10"/>
        <v>#N/A</v>
      </c>
      <c r="E228" s="53">
        <f>SUMIF(OctopusRawData!$E$3:$E$13907,"="&amp;Daily!A228,OctopusRawData!$A$3:$A$13907)</f>
        <v>0</v>
      </c>
    </row>
    <row r="229" spans="1:5" x14ac:dyDescent="0.45">
      <c r="A229" s="32">
        <f t="shared" si="11"/>
        <v>45655</v>
      </c>
      <c r="B229" s="26">
        <f>VLOOKUP(A229,Temperatures!$A$1:$B$3000,2,FALSE)</f>
        <v>6.2249999999999988</v>
      </c>
      <c r="C229" s="26" t="e">
        <f t="shared" si="9"/>
        <v>#N/A</v>
      </c>
      <c r="D229" s="26" t="e">
        <f t="shared" si="10"/>
        <v>#N/A</v>
      </c>
      <c r="E229" s="53">
        <f>SUMIF(OctopusRawData!$E$3:$E$13907,"="&amp;Daily!A229,OctopusRawData!$A$3:$A$13907)</f>
        <v>0</v>
      </c>
    </row>
    <row r="230" spans="1:5" x14ac:dyDescent="0.45">
      <c r="A230" s="32">
        <f t="shared" si="11"/>
        <v>45656</v>
      </c>
      <c r="B230" s="26">
        <f>VLOOKUP(A230,Temperatures!$A$1:$B$3000,2,FALSE)</f>
        <v>7.2208333333333341</v>
      </c>
      <c r="C230" s="26" t="e">
        <f t="shared" si="9"/>
        <v>#N/A</v>
      </c>
      <c r="D230" s="26" t="e">
        <f t="shared" si="10"/>
        <v>#N/A</v>
      </c>
      <c r="E230" s="53">
        <f>SUMIF(OctopusRawData!$E$3:$E$13907,"="&amp;Daily!A230,OctopusRawData!$A$3:$A$13907)</f>
        <v>0</v>
      </c>
    </row>
    <row r="231" spans="1:5" x14ac:dyDescent="0.45">
      <c r="A231" s="32">
        <f t="shared" si="11"/>
        <v>45657</v>
      </c>
      <c r="B231" s="26">
        <f>VLOOKUP(A231,Temperatures!$A$1:$B$3000,2,FALSE)</f>
        <v>8.6958333333333329</v>
      </c>
      <c r="C231" s="26" t="e">
        <f t="shared" si="9"/>
        <v>#N/A</v>
      </c>
      <c r="D231" s="26" t="e">
        <f t="shared" si="10"/>
        <v>#N/A</v>
      </c>
      <c r="E231" s="53">
        <f>SUMIF(OctopusRawData!$E$3:$E$13907,"="&amp;Daily!A231,OctopusRawData!$A$3:$A$13907)</f>
        <v>0</v>
      </c>
    </row>
    <row r="232" spans="1:5" x14ac:dyDescent="0.45">
      <c r="A232" s="32">
        <f t="shared" si="11"/>
        <v>45658</v>
      </c>
      <c r="B232" s="26">
        <f>VLOOKUP(A232,Temperatures!$A$1:$B$3000,2,FALSE)</f>
        <v>7.8166666666666655</v>
      </c>
      <c r="C232" s="26" t="e">
        <f t="shared" si="9"/>
        <v>#N/A</v>
      </c>
      <c r="D232" s="26" t="e">
        <f t="shared" si="10"/>
        <v>#N/A</v>
      </c>
      <c r="E232" s="53">
        <f>SUMIF(OctopusRawData!$E$3:$E$13907,"="&amp;Daily!A232,OctopusRawData!$A$3:$A$13907)</f>
        <v>0</v>
      </c>
    </row>
    <row r="233" spans="1:5" x14ac:dyDescent="0.45">
      <c r="A233" s="32">
        <f t="shared" si="11"/>
        <v>45659</v>
      </c>
      <c r="B233" s="26">
        <f>VLOOKUP(A233,Temperatures!$A$1:$B$3000,2,FALSE)</f>
        <v>1.3916666666666664</v>
      </c>
      <c r="C233" s="26" t="e">
        <f t="shared" si="9"/>
        <v>#N/A</v>
      </c>
      <c r="D233" s="26" t="e">
        <f t="shared" si="10"/>
        <v>#N/A</v>
      </c>
      <c r="E233" s="53">
        <f>SUMIF(OctopusRawData!$E$3:$E$13907,"="&amp;Daily!A233,OctopusRawData!$A$3:$A$13907)</f>
        <v>0</v>
      </c>
    </row>
    <row r="234" spans="1:5" x14ac:dyDescent="0.45">
      <c r="A234" s="32">
        <f t="shared" si="11"/>
        <v>45660</v>
      </c>
      <c r="B234" s="26">
        <f>VLOOKUP(A234,Temperatures!$A$1:$B$3000,2,FALSE)</f>
        <v>0.32499999999999996</v>
      </c>
      <c r="C234" s="26" t="e">
        <f t="shared" si="9"/>
        <v>#N/A</v>
      </c>
      <c r="D234" s="26" t="e">
        <f t="shared" si="10"/>
        <v>#N/A</v>
      </c>
      <c r="E234" s="53">
        <f>SUMIF(OctopusRawData!$E$3:$E$13907,"="&amp;Daily!A234,OctopusRawData!$A$3:$A$13907)</f>
        <v>0</v>
      </c>
    </row>
    <row r="235" spans="1:5" x14ac:dyDescent="0.45">
      <c r="A235" s="32">
        <f t="shared" si="11"/>
        <v>45661</v>
      </c>
      <c r="B235" s="26">
        <f>VLOOKUP(A235,Temperatures!$A$1:$B$3000,2,FALSE)</f>
        <v>1.0125</v>
      </c>
      <c r="C235" s="26" t="e">
        <f t="shared" si="9"/>
        <v>#N/A</v>
      </c>
      <c r="D235" s="26" t="e">
        <f t="shared" si="10"/>
        <v>#N/A</v>
      </c>
      <c r="E235" s="53">
        <f>SUMIF(OctopusRawData!$E$3:$E$13907,"="&amp;Daily!A235,OctopusRawData!$A$3:$A$13907)</f>
        <v>0</v>
      </c>
    </row>
    <row r="236" spans="1:5" x14ac:dyDescent="0.45">
      <c r="A236" s="32">
        <f t="shared" si="11"/>
        <v>45662</v>
      </c>
      <c r="B236" s="26">
        <f>VLOOKUP(A236,Temperatures!$A$1:$B$3000,2,FALSE)</f>
        <v>7.8</v>
      </c>
      <c r="C236" s="26">
        <f t="shared" si="9"/>
        <v>67.626799999999989</v>
      </c>
      <c r="D236" s="26" t="e">
        <f t="shared" si="10"/>
        <v>#N/A</v>
      </c>
      <c r="E236" s="53">
        <f>SUMIF(OctopusRawData!$E$3:$E$13907,"="&amp;Daily!A236,OctopusRawData!$A$3:$A$13907)</f>
        <v>67.626799999999989</v>
      </c>
    </row>
    <row r="237" spans="1:5" x14ac:dyDescent="0.45">
      <c r="A237" s="32">
        <f t="shared" si="11"/>
        <v>45663</v>
      </c>
      <c r="B237" s="26">
        <f>VLOOKUP(A237,Temperatures!$A$1:$B$3000,2,FALSE)</f>
        <v>5.6708333333333334</v>
      </c>
      <c r="C237" s="26">
        <f t="shared" si="9"/>
        <v>66.381700000000009</v>
      </c>
      <c r="D237" s="26" t="e">
        <f t="shared" si="10"/>
        <v>#N/A</v>
      </c>
      <c r="E237" s="53">
        <f>SUMIF(OctopusRawData!$E$3:$E$13907,"="&amp;Daily!A237,OctopusRawData!$A$3:$A$13907)</f>
        <v>66.381700000000009</v>
      </c>
    </row>
    <row r="238" spans="1:5" x14ac:dyDescent="0.45">
      <c r="A238" s="32">
        <f t="shared" si="11"/>
        <v>45664</v>
      </c>
      <c r="B238" s="26">
        <f>VLOOKUP(A238,Temperatures!$A$1:$B$3000,2,FALSE)</f>
        <v>1.8375000000000004</v>
      </c>
      <c r="C238" s="26">
        <f t="shared" si="9"/>
        <v>52.781999999999996</v>
      </c>
      <c r="D238" s="26" t="e">
        <f t="shared" si="10"/>
        <v>#N/A</v>
      </c>
      <c r="E238" s="53">
        <f>SUMIF(OctopusRawData!$E$3:$E$13907,"="&amp;Daily!A238,OctopusRawData!$A$3:$A$13907)</f>
        <v>52.781999999999996</v>
      </c>
    </row>
    <row r="239" spans="1:5" x14ac:dyDescent="0.45">
      <c r="A239" s="32">
        <f t="shared" si="11"/>
        <v>45665</v>
      </c>
      <c r="B239" s="26">
        <f>VLOOKUP(A239,Temperatures!$A$1:$B$3000,2,FALSE)</f>
        <v>0.54583333333333339</v>
      </c>
      <c r="C239" s="26">
        <f t="shared" si="9"/>
        <v>57.965600000000009</v>
      </c>
      <c r="D239" s="26" t="e">
        <f t="shared" si="10"/>
        <v>#N/A</v>
      </c>
      <c r="E239" s="53">
        <f>SUMIF(OctopusRawData!$E$3:$E$13907,"="&amp;Daily!A239,OctopusRawData!$A$3:$A$13907)</f>
        <v>57.965600000000009</v>
      </c>
    </row>
    <row r="240" spans="1:5" x14ac:dyDescent="0.45">
      <c r="A240" s="32">
        <f t="shared" si="11"/>
        <v>45666</v>
      </c>
      <c r="B240" s="26">
        <f>VLOOKUP(A240,Temperatures!$A$1:$B$3000,2,FALSE)</f>
        <v>-5.4166666666666675E-2</v>
      </c>
      <c r="C240" s="26">
        <f t="shared" si="9"/>
        <v>68.883700000000005</v>
      </c>
      <c r="D240" s="26" t="e">
        <f t="shared" si="10"/>
        <v>#N/A</v>
      </c>
      <c r="E240" s="53">
        <f>SUMIF(OctopusRawData!$E$3:$E$13907,"="&amp;Daily!A240,OctopusRawData!$A$3:$A$13907)</f>
        <v>68.883700000000005</v>
      </c>
    </row>
    <row r="241" spans="1:5" x14ac:dyDescent="0.45">
      <c r="A241" s="32">
        <f t="shared" si="11"/>
        <v>45667</v>
      </c>
      <c r="B241" s="26">
        <f>VLOOKUP(A241,Temperatures!$A$1:$B$3000,2,FALSE)</f>
        <v>0.53749999999999987</v>
      </c>
      <c r="C241" s="26">
        <f t="shared" si="9"/>
        <v>65.753099999999989</v>
      </c>
      <c r="D241" s="26" t="e">
        <f t="shared" si="10"/>
        <v>#N/A</v>
      </c>
      <c r="E241" s="53">
        <f>SUMIF(OctopusRawData!$E$3:$E$13907,"="&amp;Daily!A241,OctopusRawData!$A$3:$A$13907)</f>
        <v>65.753099999999989</v>
      </c>
    </row>
    <row r="242" spans="1:5" x14ac:dyDescent="0.45">
      <c r="A242" s="32">
        <f t="shared" si="11"/>
        <v>45668</v>
      </c>
      <c r="B242" s="26">
        <f>VLOOKUP(A242,Temperatures!$A$1:$B$3000,2,FALSE)</f>
        <v>2.2083333333333335</v>
      </c>
      <c r="C242" s="26">
        <f t="shared" si="9"/>
        <v>63.060100000000006</v>
      </c>
      <c r="D242" s="26" t="e">
        <f t="shared" si="10"/>
        <v>#N/A</v>
      </c>
      <c r="E242" s="53">
        <f>SUMIF(OctopusRawData!$E$3:$E$13907,"="&amp;Daily!A242,OctopusRawData!$A$3:$A$13907)</f>
        <v>63.060100000000006</v>
      </c>
    </row>
    <row r="243" spans="1:5" x14ac:dyDescent="0.45">
      <c r="A243" s="32">
        <f t="shared" si="11"/>
        <v>45669</v>
      </c>
      <c r="B243" s="26">
        <f>VLOOKUP(A243,Temperatures!$A$1:$B$3000,2,FALSE)</f>
        <v>4.258333333333332</v>
      </c>
      <c r="C243" s="26">
        <f t="shared" si="9"/>
        <v>31.215699999999991</v>
      </c>
      <c r="D243" s="26" t="e">
        <f t="shared" si="10"/>
        <v>#N/A</v>
      </c>
      <c r="E243" s="53">
        <f>SUMIF(OctopusRawData!$E$3:$E$13907,"="&amp;Daily!A243,OctopusRawData!$A$3:$A$13907)</f>
        <v>31.215699999999991</v>
      </c>
    </row>
    <row r="244" spans="1:5" x14ac:dyDescent="0.45">
      <c r="A244" s="32">
        <f t="shared" si="11"/>
        <v>45670</v>
      </c>
      <c r="B244" s="26">
        <f>VLOOKUP(A244,Temperatures!$A$1:$B$3000,2,FALSE)</f>
        <v>6.333333333333333</v>
      </c>
      <c r="C244" s="26">
        <f t="shared" si="9"/>
        <v>44.321600000000004</v>
      </c>
      <c r="D244" s="26" t="e">
        <f t="shared" si="10"/>
        <v>#N/A</v>
      </c>
      <c r="E244" s="53">
        <f>SUMIF(OctopusRawData!$E$3:$E$13907,"="&amp;Daily!A244,OctopusRawData!$A$3:$A$13907)</f>
        <v>44.321600000000004</v>
      </c>
    </row>
    <row r="245" spans="1:5" x14ac:dyDescent="0.45">
      <c r="A245" s="32">
        <f t="shared" si="11"/>
        <v>45671</v>
      </c>
      <c r="B245" s="26">
        <f>VLOOKUP(A245,Temperatures!$A$1:$B$3000,2,FALSE)</f>
        <v>6.2625000000000002</v>
      </c>
      <c r="C245" s="26">
        <f t="shared" si="9"/>
        <v>29.319600000000001</v>
      </c>
      <c r="D245" s="26" t="e">
        <f t="shared" si="10"/>
        <v>#N/A</v>
      </c>
      <c r="E245" s="53">
        <f>SUMIF(OctopusRawData!$E$3:$E$13907,"="&amp;Daily!A245,OctopusRawData!$A$3:$A$13907)</f>
        <v>29.319600000000001</v>
      </c>
    </row>
    <row r="246" spans="1:5" x14ac:dyDescent="0.45">
      <c r="A246" s="32">
        <f t="shared" si="11"/>
        <v>45672</v>
      </c>
      <c r="B246" s="26">
        <f>VLOOKUP(A246,Temperatures!$A$1:$B$3000,2,FALSE)</f>
        <v>5.958333333333333</v>
      </c>
      <c r="C246" s="26">
        <f t="shared" si="9"/>
        <v>27.479200000000002</v>
      </c>
      <c r="D246" s="26" t="e">
        <f t="shared" si="10"/>
        <v>#N/A</v>
      </c>
      <c r="E246" s="53">
        <f>SUMIF(OctopusRawData!$E$3:$E$13907,"="&amp;Daily!A246,OctopusRawData!$A$3:$A$13907)</f>
        <v>27.479200000000002</v>
      </c>
    </row>
    <row r="247" spans="1:5" x14ac:dyDescent="0.45">
      <c r="A247" s="32">
        <f t="shared" si="11"/>
        <v>45673</v>
      </c>
      <c r="B247" s="26">
        <f>VLOOKUP(A247,Temperatures!$A$1:$B$3000,2,FALSE)</f>
        <v>5.6166666666666663</v>
      </c>
      <c r="C247" s="26">
        <f t="shared" si="9"/>
        <v>25.358699999999995</v>
      </c>
      <c r="D247" s="26" t="e">
        <f t="shared" si="10"/>
        <v>#N/A</v>
      </c>
      <c r="E247" s="53">
        <f>SUMIF(OctopusRawData!$E$3:$E$13907,"="&amp;Daily!A247,OctopusRawData!$A$3:$A$13907)</f>
        <v>25.358699999999995</v>
      </c>
    </row>
    <row r="248" spans="1:5" x14ac:dyDescent="0.45">
      <c r="A248" s="32">
        <f t="shared" si="11"/>
        <v>45674</v>
      </c>
      <c r="B248" s="26">
        <f>VLOOKUP(A248,Temperatures!$A$1:$B$3000,2,FALSE)</f>
        <v>5.1249999999999991</v>
      </c>
      <c r="C248" s="26">
        <f t="shared" si="9"/>
        <v>25.762299999999996</v>
      </c>
      <c r="D248" s="26" t="e">
        <f t="shared" si="10"/>
        <v>#N/A</v>
      </c>
      <c r="E248" s="53">
        <f>SUMIF(OctopusRawData!$E$3:$E$13907,"="&amp;Daily!A248,OctopusRawData!$A$3:$A$13907)</f>
        <v>25.762299999999996</v>
      </c>
    </row>
    <row r="249" spans="1:5" x14ac:dyDescent="0.45">
      <c r="A249" s="32">
        <f t="shared" si="11"/>
        <v>45675</v>
      </c>
      <c r="B249" s="26">
        <f>VLOOKUP(A249,Temperatures!$A$1:$B$3000,2,FALSE)</f>
        <v>3.1041666666666674</v>
      </c>
      <c r="C249" s="26">
        <f t="shared" si="9"/>
        <v>41.684900000000006</v>
      </c>
      <c r="D249" s="26" t="e">
        <f t="shared" si="10"/>
        <v>#N/A</v>
      </c>
      <c r="E249" s="53">
        <f>SUMIF(OctopusRawData!$E$3:$E$13907,"="&amp;Daily!A249,OctopusRawData!$A$3:$A$13907)</f>
        <v>41.684900000000006</v>
      </c>
    </row>
    <row r="250" spans="1:5" x14ac:dyDescent="0.45">
      <c r="A250" s="32">
        <f t="shared" si="11"/>
        <v>45676</v>
      </c>
      <c r="B250" s="26">
        <f>VLOOKUP(A250,Temperatures!$A$1:$B$3000,2,FALSE)</f>
        <v>2.7791666666666668</v>
      </c>
      <c r="C250" s="26">
        <f t="shared" si="9"/>
        <v>53.264199999999995</v>
      </c>
      <c r="D250" s="26" t="e">
        <f t="shared" si="10"/>
        <v>#N/A</v>
      </c>
      <c r="E250" s="53">
        <f>SUMIF(OctopusRawData!$E$3:$E$13907,"="&amp;Daily!A250,OctopusRawData!$A$3:$A$13907)</f>
        <v>53.264199999999995</v>
      </c>
    </row>
    <row r="251" spans="1:5" x14ac:dyDescent="0.45">
      <c r="A251" s="32">
        <f t="shared" si="11"/>
        <v>45677</v>
      </c>
      <c r="B251" s="26">
        <f>VLOOKUP(A251,Temperatures!$A$1:$B$3000,2,FALSE)</f>
        <v>3.4499999999999988</v>
      </c>
      <c r="C251" s="26">
        <f t="shared" si="9"/>
        <v>33.426499999999997</v>
      </c>
      <c r="D251" s="26" t="e">
        <f t="shared" si="10"/>
        <v>#N/A</v>
      </c>
      <c r="E251" s="53">
        <f>SUMIF(OctopusRawData!$E$3:$E$13907,"="&amp;Daily!A251,OctopusRawData!$A$3:$A$13907)</f>
        <v>33.426499999999997</v>
      </c>
    </row>
    <row r="252" spans="1:5" x14ac:dyDescent="0.45">
      <c r="A252" s="32">
        <f t="shared" si="11"/>
        <v>45678</v>
      </c>
      <c r="B252" s="26">
        <f>VLOOKUP(A252,Temperatures!$A$1:$B$3000,2,FALSE)</f>
        <v>3.4458333333333333</v>
      </c>
      <c r="C252" s="26">
        <f t="shared" si="9"/>
        <v>46.554300000000005</v>
      </c>
      <c r="D252" s="26" t="e">
        <f t="shared" si="10"/>
        <v>#N/A</v>
      </c>
      <c r="E252" s="53">
        <f>SUMIF(OctopusRawData!$E$3:$E$13907,"="&amp;Daily!A252,OctopusRawData!$A$3:$A$13907)</f>
        <v>46.554300000000005</v>
      </c>
    </row>
    <row r="253" spans="1:5" x14ac:dyDescent="0.45">
      <c r="A253" s="32">
        <f t="shared" si="11"/>
        <v>45679</v>
      </c>
      <c r="B253" s="26">
        <f>VLOOKUP(A253,Temperatures!$A$1:$B$3000,2,FALSE)</f>
        <v>3.0500000000000003</v>
      </c>
      <c r="C253" s="26">
        <f t="shared" si="9"/>
        <v>5.6099999999999997E-2</v>
      </c>
      <c r="D253" s="26" t="e">
        <f t="shared" si="10"/>
        <v>#N/A</v>
      </c>
      <c r="E253" s="53">
        <f>SUMIF(OctopusRawData!$E$3:$E$13907,"="&amp;Daily!A253,OctopusRawData!$A$3:$A$13907)</f>
        <v>5.6099999999999997E-2</v>
      </c>
    </row>
    <row r="254" spans="1:5" x14ac:dyDescent="0.45">
      <c r="A254" s="32">
        <f t="shared" si="11"/>
        <v>45680</v>
      </c>
      <c r="B254" s="26">
        <f>VLOOKUP(A254,Temperatures!$A$1:$B$3000,2,FALSE)</f>
        <v>4.4375</v>
      </c>
      <c r="C254" s="26">
        <f t="shared" si="9"/>
        <v>47.867200000000011</v>
      </c>
      <c r="D254" s="26" t="e">
        <f t="shared" si="10"/>
        <v>#N/A</v>
      </c>
      <c r="E254" s="53">
        <f>SUMIF(OctopusRawData!$E$3:$E$13907,"="&amp;Daily!A254,OctopusRawData!$A$3:$A$13907)</f>
        <v>47.867200000000011</v>
      </c>
    </row>
    <row r="255" spans="1:5" x14ac:dyDescent="0.45">
      <c r="A255" s="32">
        <f t="shared" si="11"/>
        <v>45681</v>
      </c>
      <c r="B255" s="26">
        <f>VLOOKUP(A255,Temperatures!$A$1:$B$3000,2,FALSE)</f>
        <v>7.4708333333333341</v>
      </c>
      <c r="C255" s="26">
        <f t="shared" si="9"/>
        <v>58.975599999999993</v>
      </c>
      <c r="D255" s="26" t="e">
        <f t="shared" si="10"/>
        <v>#N/A</v>
      </c>
      <c r="E255" s="53">
        <f>SUMIF(OctopusRawData!$E$3:$E$13907,"="&amp;Daily!A255,OctopusRawData!$A$3:$A$13907)</f>
        <v>58.975599999999993</v>
      </c>
    </row>
    <row r="256" spans="1:5" x14ac:dyDescent="0.45">
      <c r="A256" s="32">
        <f t="shared" si="11"/>
        <v>45682</v>
      </c>
      <c r="B256" s="26">
        <f>VLOOKUP(A256,Temperatures!$A$1:$B$3000,2,FALSE)</f>
        <v>3.0666666666666664</v>
      </c>
      <c r="C256" s="26">
        <f t="shared" si="9"/>
        <v>23.181700000000003</v>
      </c>
      <c r="D256" s="26" t="e">
        <f t="shared" si="10"/>
        <v>#N/A</v>
      </c>
      <c r="E256" s="53">
        <f>SUMIF(OctopusRawData!$E$3:$E$13907,"="&amp;Daily!A256,OctopusRawData!$A$3:$A$13907)</f>
        <v>23.181700000000003</v>
      </c>
    </row>
    <row r="257" spans="1:5" x14ac:dyDescent="0.45">
      <c r="A257" s="32">
        <f t="shared" si="11"/>
        <v>45683</v>
      </c>
      <c r="B257" s="26">
        <f>VLOOKUP(A257,Temperatures!$A$1:$B$3000,2,FALSE)</f>
        <v>5.6583333333333323</v>
      </c>
      <c r="C257" s="26">
        <f t="shared" si="9"/>
        <v>46.015900000000009</v>
      </c>
      <c r="D257" s="26" t="e">
        <f t="shared" si="10"/>
        <v>#N/A</v>
      </c>
      <c r="E257" s="53">
        <f>SUMIF(OctopusRawData!$E$3:$E$13907,"="&amp;Daily!A257,OctopusRawData!$A$3:$A$13907)</f>
        <v>46.015900000000009</v>
      </c>
    </row>
    <row r="258" spans="1:5" x14ac:dyDescent="0.45">
      <c r="A258" s="32">
        <f t="shared" si="11"/>
        <v>45684</v>
      </c>
      <c r="B258" s="26">
        <f>VLOOKUP(A258,Temperatures!$A$1:$B$3000,2,FALSE)</f>
        <v>6.7124999999999986</v>
      </c>
      <c r="C258" s="26">
        <f t="shared" si="9"/>
        <v>37.847099999999998</v>
      </c>
      <c r="D258" s="26" t="e">
        <f t="shared" si="10"/>
        <v>#N/A</v>
      </c>
      <c r="E258" s="53">
        <f>SUMIF(OctopusRawData!$E$3:$E$13907,"="&amp;Daily!A258,OctopusRawData!$A$3:$A$13907)</f>
        <v>37.847099999999998</v>
      </c>
    </row>
    <row r="259" spans="1:5" x14ac:dyDescent="0.45">
      <c r="A259" s="32">
        <f t="shared" si="11"/>
        <v>45685</v>
      </c>
      <c r="B259" s="26">
        <f>VLOOKUP(A259,Temperatures!$A$1:$B$3000,2,FALSE)</f>
        <v>7.2166666666666677</v>
      </c>
      <c r="C259" s="26">
        <f t="shared" ref="C259:C277" si="12">IF(AND(E259&gt;0,B259&lt;=ManualBalancePointTemperature),E259,NA())</f>
        <v>35.311499999999995</v>
      </c>
      <c r="D259" s="26" t="e">
        <f t="shared" ref="D259:D277" si="13">IF(B259&gt;BalancePointTemperature,E259,NA())</f>
        <v>#N/A</v>
      </c>
      <c r="E259" s="53">
        <f>SUMIF(OctopusRawData!$E$3:$E$13907,"="&amp;Daily!A259,OctopusRawData!$A$3:$A$13907)</f>
        <v>35.311499999999995</v>
      </c>
    </row>
    <row r="260" spans="1:5" x14ac:dyDescent="0.45">
      <c r="A260" s="32">
        <f t="shared" si="11"/>
        <v>45686</v>
      </c>
      <c r="B260" s="26">
        <f>VLOOKUP(A260,Temperatures!$A$1:$B$3000,2,FALSE)</f>
        <v>4.6874999999999991</v>
      </c>
      <c r="C260" s="26">
        <f t="shared" si="12"/>
        <v>24.730300000000003</v>
      </c>
      <c r="D260" s="26" t="e">
        <f t="shared" si="13"/>
        <v>#N/A</v>
      </c>
      <c r="E260" s="53">
        <f>SUMIF(OctopusRawData!$E$3:$E$13907,"="&amp;Daily!A260,OctopusRawData!$A$3:$A$13907)</f>
        <v>24.730300000000003</v>
      </c>
    </row>
    <row r="261" spans="1:5" x14ac:dyDescent="0.45">
      <c r="A261" s="32">
        <f t="shared" ref="A261:A277" si="14">A260+1</f>
        <v>45687</v>
      </c>
      <c r="B261" s="26">
        <f>VLOOKUP(A261,Temperatures!$A$1:$B$3000,2,FALSE)</f>
        <v>3.1958333333333329</v>
      </c>
      <c r="C261" s="26">
        <f t="shared" si="12"/>
        <v>46.363800000000012</v>
      </c>
      <c r="D261" s="26" t="e">
        <f t="shared" si="13"/>
        <v>#N/A</v>
      </c>
      <c r="E261" s="53">
        <f>SUMIF(OctopusRawData!$E$3:$E$13907,"="&amp;Daily!A261,OctopusRawData!$A$3:$A$13907)</f>
        <v>46.363800000000012</v>
      </c>
    </row>
    <row r="262" spans="1:5" x14ac:dyDescent="0.45">
      <c r="A262" s="32">
        <f t="shared" si="14"/>
        <v>45688</v>
      </c>
      <c r="B262" s="26">
        <f>VLOOKUP(A262,Temperatures!$A$1:$B$3000,2,FALSE)</f>
        <v>4.3291666666666666</v>
      </c>
      <c r="C262" s="26">
        <f t="shared" si="12"/>
        <v>26.301300000000001</v>
      </c>
      <c r="D262" s="26" t="e">
        <f t="shared" si="13"/>
        <v>#N/A</v>
      </c>
      <c r="E262" s="53">
        <f>SUMIF(OctopusRawData!$E$3:$E$13907,"="&amp;Daily!A262,OctopusRawData!$A$3:$A$13907)</f>
        <v>26.301300000000001</v>
      </c>
    </row>
    <row r="263" spans="1:5" x14ac:dyDescent="0.45">
      <c r="A263" s="32">
        <f t="shared" si="14"/>
        <v>45689</v>
      </c>
      <c r="B263" s="26">
        <f>VLOOKUP(A263,Temperatures!$A$1:$B$3000,2,FALSE)</f>
        <v>6.3</v>
      </c>
      <c r="C263" s="26">
        <f t="shared" si="12"/>
        <v>16.954400000000003</v>
      </c>
      <c r="D263" s="26" t="e">
        <f t="shared" si="13"/>
        <v>#N/A</v>
      </c>
      <c r="E263" s="53">
        <f>SUMIF(OctopusRawData!$E$3:$E$13907,"="&amp;Daily!A263,OctopusRawData!$A$3:$A$13907)</f>
        <v>16.954400000000003</v>
      </c>
    </row>
    <row r="264" spans="1:5" x14ac:dyDescent="0.45">
      <c r="A264" s="32">
        <f t="shared" si="14"/>
        <v>45690</v>
      </c>
      <c r="B264" s="26">
        <f>VLOOKUP(A264,Temperatures!$A$1:$B$3000,2,FALSE)</f>
        <v>6.7958333333333334</v>
      </c>
      <c r="C264" s="26">
        <f t="shared" si="12"/>
        <v>43.558599999999998</v>
      </c>
      <c r="D264" s="26" t="e">
        <f t="shared" si="13"/>
        <v>#N/A</v>
      </c>
      <c r="E264" s="53">
        <f>SUMIF(OctopusRawData!$E$3:$E$13907,"="&amp;Daily!A264,OctopusRawData!$A$3:$A$13907)</f>
        <v>43.558599999999998</v>
      </c>
    </row>
    <row r="265" spans="1:5" x14ac:dyDescent="0.45">
      <c r="A265" s="32">
        <f t="shared" si="14"/>
        <v>45691</v>
      </c>
      <c r="B265" s="26">
        <f>VLOOKUP(A265,Temperatures!$A$1:$B$3000,2,FALSE)</f>
        <v>6.1333333333333337</v>
      </c>
      <c r="C265" s="26">
        <f t="shared" si="12"/>
        <v>32.685700000000004</v>
      </c>
      <c r="D265" s="26" t="e">
        <f t="shared" si="13"/>
        <v>#N/A</v>
      </c>
      <c r="E265" s="53">
        <f>SUMIF(OctopusRawData!$E$3:$E$13907,"="&amp;Daily!A265,OctopusRawData!$A$3:$A$13907)</f>
        <v>32.685700000000004</v>
      </c>
    </row>
    <row r="266" spans="1:5" x14ac:dyDescent="0.45">
      <c r="A266" s="32">
        <f t="shared" si="14"/>
        <v>45692</v>
      </c>
      <c r="B266" s="26">
        <f>VLOOKUP(A266,Temperatures!$A$1:$B$3000,2,FALSE)</f>
        <v>5.6166666666666671</v>
      </c>
      <c r="C266" s="26">
        <f t="shared" si="12"/>
        <v>18.671199999999999</v>
      </c>
      <c r="D266" s="26" t="e">
        <f t="shared" si="13"/>
        <v>#N/A</v>
      </c>
      <c r="E266" s="53">
        <f>SUMIF(OctopusRawData!$E$3:$E$13907,"="&amp;Daily!A266,OctopusRawData!$A$3:$A$13907)</f>
        <v>18.671199999999999</v>
      </c>
    </row>
    <row r="267" spans="1:5" x14ac:dyDescent="0.45">
      <c r="A267" s="32">
        <f t="shared" si="14"/>
        <v>45693</v>
      </c>
      <c r="B267" s="26">
        <f>VLOOKUP(A267,Temperatures!$A$1:$B$3000,2,FALSE)</f>
        <v>4.9916666666666663</v>
      </c>
      <c r="C267" s="26">
        <f t="shared" si="12"/>
        <v>39.496299999999998</v>
      </c>
      <c r="D267" s="26" t="e">
        <f t="shared" si="13"/>
        <v>#N/A</v>
      </c>
      <c r="E267" s="53">
        <f>SUMIF(OctopusRawData!$E$3:$E$13907,"="&amp;Daily!A267,OctopusRawData!$A$3:$A$13907)</f>
        <v>39.496299999999998</v>
      </c>
    </row>
    <row r="268" spans="1:5" x14ac:dyDescent="0.45">
      <c r="A268" s="32">
        <f t="shared" si="14"/>
        <v>45694</v>
      </c>
      <c r="B268" s="26">
        <f>VLOOKUP(A268,Temperatures!$A$1:$B$3000,2,FALSE)</f>
        <v>3.9958333333333322</v>
      </c>
      <c r="C268" s="26">
        <f t="shared" si="12"/>
        <v>48.102899999999998</v>
      </c>
      <c r="D268" s="26" t="e">
        <f t="shared" si="13"/>
        <v>#N/A</v>
      </c>
      <c r="E268" s="53">
        <f>SUMIF(OctopusRawData!$E$3:$E$13907,"="&amp;Daily!A268,OctopusRawData!$A$3:$A$13907)</f>
        <v>48.102899999999998</v>
      </c>
    </row>
    <row r="269" spans="1:5" x14ac:dyDescent="0.45">
      <c r="A269" s="32">
        <f t="shared" si="14"/>
        <v>45695</v>
      </c>
      <c r="B269" s="26">
        <f>VLOOKUP(A269,Temperatures!$A$1:$B$3000,2,FALSE)</f>
        <v>2.1749999999999994</v>
      </c>
      <c r="C269" s="26">
        <f t="shared" si="12"/>
        <v>41.011300000000006</v>
      </c>
      <c r="D269" s="26" t="e">
        <f t="shared" si="13"/>
        <v>#N/A</v>
      </c>
      <c r="E269" s="53">
        <f>SUMIF(OctopusRawData!$E$3:$E$13907,"="&amp;Daily!A269,OctopusRawData!$A$3:$A$13907)</f>
        <v>41.011300000000006</v>
      </c>
    </row>
    <row r="270" spans="1:5" x14ac:dyDescent="0.45">
      <c r="A270" s="32">
        <f t="shared" si="14"/>
        <v>45696</v>
      </c>
      <c r="B270" s="26">
        <f>VLOOKUP(A270,Temperatures!$A$1:$B$3000,2,FALSE)</f>
        <v>2.5291666666666672</v>
      </c>
      <c r="C270" s="26">
        <f t="shared" si="12"/>
        <v>42.492600000000024</v>
      </c>
      <c r="D270" s="26" t="e">
        <f t="shared" si="13"/>
        <v>#N/A</v>
      </c>
      <c r="E270" s="53">
        <f>SUMIF(OctopusRawData!$E$3:$E$13907,"="&amp;Daily!A270,OctopusRawData!$A$3:$A$13907)</f>
        <v>42.492600000000024</v>
      </c>
    </row>
    <row r="271" spans="1:5" x14ac:dyDescent="0.45">
      <c r="A271" s="32">
        <f t="shared" si="14"/>
        <v>45697</v>
      </c>
      <c r="B271" s="26">
        <f>VLOOKUP(A271,Temperatures!$A$1:$B$3000,2,FALSE)</f>
        <v>4.0458333333333334</v>
      </c>
      <c r="C271" s="26">
        <f t="shared" si="12"/>
        <v>64.06989999999999</v>
      </c>
      <c r="D271" s="26" t="e">
        <f t="shared" si="13"/>
        <v>#N/A</v>
      </c>
      <c r="E271" s="53">
        <f>SUMIF(OctopusRawData!$E$3:$E$13907,"="&amp;Daily!A271,OctopusRawData!$A$3:$A$13907)</f>
        <v>64.06989999999999</v>
      </c>
    </row>
    <row r="272" spans="1:5" x14ac:dyDescent="0.45">
      <c r="A272" s="32">
        <f t="shared" si="14"/>
        <v>45698</v>
      </c>
      <c r="B272" s="26">
        <f>VLOOKUP(A272,Temperatures!$A$1:$B$3000,2,FALSE)</f>
        <v>2.8166666666666664</v>
      </c>
      <c r="C272" s="26">
        <f t="shared" si="12"/>
        <v>56.832199999999993</v>
      </c>
      <c r="D272" s="26" t="e">
        <f t="shared" si="13"/>
        <v>#N/A</v>
      </c>
      <c r="E272" s="53">
        <f>SUMIF(OctopusRawData!$E$3:$E$13907,"="&amp;Daily!A272,OctopusRawData!$A$3:$A$13907)</f>
        <v>56.832199999999993</v>
      </c>
    </row>
    <row r="273" spans="1:5" x14ac:dyDescent="0.45">
      <c r="A273" s="32">
        <f t="shared" si="14"/>
        <v>45699</v>
      </c>
      <c r="B273" s="26">
        <f>VLOOKUP(A273,Temperatures!$A$1:$B$3000,2,FALSE)</f>
        <v>1.8291666666666666</v>
      </c>
      <c r="C273" s="26">
        <f t="shared" si="12"/>
        <v>35.143100000000004</v>
      </c>
      <c r="D273" s="26" t="e">
        <f t="shared" si="13"/>
        <v>#N/A</v>
      </c>
      <c r="E273" s="53">
        <f>SUMIF(OctopusRawData!$E$3:$E$13907,"="&amp;Daily!A273,OctopusRawData!$A$3:$A$13907)</f>
        <v>35.143100000000004</v>
      </c>
    </row>
    <row r="274" spans="1:5" x14ac:dyDescent="0.45">
      <c r="A274" s="32">
        <f t="shared" si="14"/>
        <v>45700</v>
      </c>
      <c r="B274" s="26">
        <f>VLOOKUP(A274,Temperatures!$A$1:$B$3000,2,FALSE)</f>
        <v>1.4083333333333332</v>
      </c>
      <c r="C274" s="26">
        <f t="shared" si="12"/>
        <v>27.804600000000008</v>
      </c>
      <c r="D274" s="26" t="e">
        <f t="shared" si="13"/>
        <v>#N/A</v>
      </c>
      <c r="E274" s="53">
        <f>SUMIF(OctopusRawData!$E$3:$E$13907,"="&amp;Daily!A274,OctopusRawData!$A$3:$A$13907)</f>
        <v>27.804600000000008</v>
      </c>
    </row>
    <row r="275" spans="1:5" x14ac:dyDescent="0.45">
      <c r="A275" s="32">
        <f t="shared" si="14"/>
        <v>45701</v>
      </c>
      <c r="B275" s="26">
        <f>VLOOKUP(A275,Temperatures!$A$1:$B$3000,2,FALSE)</f>
        <v>2.2416666666666663</v>
      </c>
      <c r="C275" s="26">
        <f t="shared" si="12"/>
        <v>45.499600000000001</v>
      </c>
      <c r="D275" s="26" t="e">
        <f t="shared" si="13"/>
        <v>#N/A</v>
      </c>
      <c r="E275" s="53">
        <f>SUMIF(OctopusRawData!$E$3:$E$13907,"="&amp;Daily!A275,OctopusRawData!$A$3:$A$13907)</f>
        <v>45.499600000000001</v>
      </c>
    </row>
    <row r="276" spans="1:5" x14ac:dyDescent="0.45">
      <c r="A276" s="32">
        <f t="shared" si="14"/>
        <v>45702</v>
      </c>
      <c r="B276" s="26">
        <f>VLOOKUP(A276,Temperatures!$A$1:$B$3000,2,FALSE)</f>
        <v>2.7791666666666663</v>
      </c>
      <c r="C276" s="26">
        <f t="shared" si="12"/>
        <v>44.321499999999986</v>
      </c>
      <c r="D276" s="26" t="e">
        <f t="shared" si="13"/>
        <v>#N/A</v>
      </c>
      <c r="E276" s="53">
        <f>SUMIF(OctopusRawData!$E$3:$E$13907,"="&amp;Daily!A276,OctopusRawData!$A$3:$A$13907)</f>
        <v>44.321499999999986</v>
      </c>
    </row>
    <row r="277" spans="1:5" x14ac:dyDescent="0.45">
      <c r="A277" s="32">
        <f t="shared" si="14"/>
        <v>45703</v>
      </c>
      <c r="B277" s="26">
        <f>VLOOKUP(A277,Temperatures!$A$1:$B$3000,2,FALSE)</f>
        <v>3.7708333333333326</v>
      </c>
      <c r="C277" s="26">
        <f t="shared" si="12"/>
        <v>29.375599999999991</v>
      </c>
      <c r="D277" s="26" t="e">
        <f t="shared" si="13"/>
        <v>#N/A</v>
      </c>
      <c r="E277" s="53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3"/>
    </row>
    <row r="279" spans="1:5" x14ac:dyDescent="0.45">
      <c r="A279" s="32"/>
      <c r="B279" s="26"/>
      <c r="C279" s="26"/>
      <c r="D279" s="26"/>
      <c r="E279" s="53"/>
    </row>
    <row r="280" spans="1:5" x14ac:dyDescent="0.45">
      <c r="A280" s="32"/>
      <c r="B280" s="26"/>
      <c r="C280" s="26"/>
      <c r="D280" s="26"/>
      <c r="E280" s="53"/>
    </row>
    <row r="281" spans="1:5" x14ac:dyDescent="0.45">
      <c r="A281" s="32"/>
      <c r="B281" s="26"/>
      <c r="C281" s="26"/>
      <c r="D281" s="26"/>
      <c r="E281" s="53"/>
    </row>
    <row r="282" spans="1:5" x14ac:dyDescent="0.45">
      <c r="A282" s="32"/>
      <c r="B282" s="26"/>
      <c r="C282" s="26"/>
      <c r="D282" s="26"/>
      <c r="E282" s="53"/>
    </row>
    <row r="283" spans="1:5" x14ac:dyDescent="0.45">
      <c r="A283" s="32"/>
      <c r="B283" s="26"/>
      <c r="C283" s="26"/>
      <c r="D283" s="26"/>
      <c r="E283" s="53"/>
    </row>
    <row r="284" spans="1:5" x14ac:dyDescent="0.45">
      <c r="A284" s="32"/>
      <c r="B284" s="26"/>
      <c r="C284" s="26"/>
      <c r="D284" s="26"/>
      <c r="E284" s="53"/>
    </row>
    <row r="285" spans="1:5" x14ac:dyDescent="0.45">
      <c r="A285" s="32"/>
      <c r="B285" s="26"/>
      <c r="C285" s="26"/>
      <c r="D285" s="26"/>
      <c r="E285" s="53"/>
    </row>
    <row r="286" spans="1:5" x14ac:dyDescent="0.45">
      <c r="A286" s="32"/>
      <c r="B286" s="26"/>
      <c r="C286" s="26"/>
      <c r="D286" s="26"/>
      <c r="E286" s="53"/>
    </row>
    <row r="287" spans="1:5" x14ac:dyDescent="0.45">
      <c r="A287" s="32"/>
      <c r="B287" s="26"/>
      <c r="C287" s="26"/>
      <c r="D287" s="26"/>
      <c r="E287" s="53"/>
    </row>
    <row r="288" spans="1:5" x14ac:dyDescent="0.45">
      <c r="A288" s="32"/>
      <c r="B288" s="26"/>
      <c r="C288" s="26"/>
      <c r="D288" s="26"/>
      <c r="E288" s="53"/>
    </row>
    <row r="289" spans="1:5" x14ac:dyDescent="0.45">
      <c r="A289" s="32"/>
      <c r="B289" s="26"/>
      <c r="C289" s="26"/>
      <c r="D289" s="26"/>
      <c r="E289" s="53"/>
    </row>
    <row r="290" spans="1:5" x14ac:dyDescent="0.45">
      <c r="A290" s="32"/>
      <c r="B290" s="26"/>
      <c r="C290" s="26"/>
      <c r="D290" s="26"/>
      <c r="E290" s="53"/>
    </row>
    <row r="291" spans="1:5" x14ac:dyDescent="0.45">
      <c r="A291" s="32"/>
      <c r="B291" s="26"/>
      <c r="C291" s="26"/>
      <c r="D291" s="26"/>
      <c r="E291" s="53"/>
    </row>
    <row r="292" spans="1:5" x14ac:dyDescent="0.45">
      <c r="A292" s="32"/>
      <c r="B292" s="26"/>
      <c r="C292" s="26"/>
      <c r="D292" s="26"/>
      <c r="E292" s="53"/>
    </row>
    <row r="293" spans="1:5" x14ac:dyDescent="0.45">
      <c r="A293" s="32"/>
      <c r="B293" s="26"/>
      <c r="C293" s="26"/>
      <c r="D293" s="26"/>
      <c r="E293" s="53"/>
    </row>
    <row r="294" spans="1:5" x14ac:dyDescent="0.45">
      <c r="A294" s="32"/>
      <c r="B294" s="26"/>
      <c r="C294" s="26"/>
      <c r="D294" s="26"/>
      <c r="E294" s="53"/>
    </row>
    <row r="295" spans="1:5" x14ac:dyDescent="0.45">
      <c r="A295" s="32"/>
      <c r="B295" s="26"/>
      <c r="C295" s="26"/>
      <c r="D295" s="26"/>
      <c r="E295" s="53"/>
    </row>
    <row r="296" spans="1:5" x14ac:dyDescent="0.45">
      <c r="A296" s="32"/>
      <c r="B296" s="26"/>
      <c r="C296" s="26"/>
      <c r="D296" s="26"/>
      <c r="E296" s="53"/>
    </row>
    <row r="297" spans="1:5" x14ac:dyDescent="0.45">
      <c r="A297" s="32"/>
      <c r="B297" s="26"/>
      <c r="C297" s="26"/>
      <c r="D297" s="26"/>
      <c r="E297" s="53"/>
    </row>
    <row r="298" spans="1:5" x14ac:dyDescent="0.45">
      <c r="A298" s="32"/>
      <c r="B298" s="26"/>
      <c r="C298" s="26"/>
      <c r="D298" s="26"/>
      <c r="E298" s="53"/>
    </row>
    <row r="299" spans="1:5" x14ac:dyDescent="0.45">
      <c r="A299" s="32"/>
      <c r="B299" s="26"/>
      <c r="C299" s="26"/>
      <c r="D299" s="26"/>
      <c r="E299" s="53"/>
    </row>
    <row r="300" spans="1:5" x14ac:dyDescent="0.45">
      <c r="A300" s="32"/>
      <c r="B300" s="26"/>
      <c r="C300" s="26"/>
      <c r="D300" s="26"/>
      <c r="E300" s="53"/>
    </row>
    <row r="301" spans="1:5" x14ac:dyDescent="0.45">
      <c r="A301" s="32"/>
      <c r="B301" s="26"/>
      <c r="C301" s="26"/>
      <c r="D301" s="26"/>
      <c r="E301" s="53"/>
    </row>
    <row r="302" spans="1:5" x14ac:dyDescent="0.45">
      <c r="A302" s="32"/>
      <c r="B302" s="26"/>
      <c r="C302" s="26"/>
      <c r="D302" s="26"/>
      <c r="E302" s="53"/>
    </row>
    <row r="303" spans="1:5" x14ac:dyDescent="0.45">
      <c r="A303" s="32"/>
      <c r="B303" s="26"/>
      <c r="C303" s="26"/>
      <c r="D303" s="26"/>
      <c r="E303" s="53"/>
    </row>
    <row r="304" spans="1:5" x14ac:dyDescent="0.45">
      <c r="A304" s="32"/>
      <c r="B304" s="26"/>
      <c r="C304" s="26"/>
      <c r="D304" s="26"/>
      <c r="E304" s="53"/>
    </row>
    <row r="305" spans="1:5" x14ac:dyDescent="0.45">
      <c r="A305" s="32"/>
      <c r="B305" s="26"/>
      <c r="C305" s="26"/>
      <c r="D305" s="26"/>
      <c r="E305" s="53"/>
    </row>
    <row r="306" spans="1:5" x14ac:dyDescent="0.45">
      <c r="A306" s="32"/>
      <c r="B306" s="26"/>
      <c r="C306" s="26"/>
      <c r="D306" s="26"/>
      <c r="E306" s="53"/>
    </row>
    <row r="307" spans="1:5" x14ac:dyDescent="0.45">
      <c r="A307" s="32"/>
      <c r="E307" s="53"/>
    </row>
    <row r="308" spans="1:5" x14ac:dyDescent="0.45">
      <c r="A308" s="32"/>
      <c r="E308" s="53"/>
    </row>
    <row r="309" spans="1:5" x14ac:dyDescent="0.45">
      <c r="A309" s="32"/>
      <c r="E309" s="53"/>
    </row>
    <row r="310" spans="1:5" x14ac:dyDescent="0.45">
      <c r="A310" s="32"/>
      <c r="E310" s="53"/>
    </row>
    <row r="311" spans="1:5" x14ac:dyDescent="0.45">
      <c r="A311" s="32"/>
      <c r="E311" s="53"/>
    </row>
    <row r="312" spans="1:5" x14ac:dyDescent="0.45">
      <c r="A312" s="32"/>
      <c r="E312" s="53"/>
    </row>
    <row r="313" spans="1:5" x14ac:dyDescent="0.45">
      <c r="A313" s="32"/>
      <c r="E313" s="53"/>
    </row>
    <row r="314" spans="1:5" x14ac:dyDescent="0.45">
      <c r="A314" s="32"/>
      <c r="E314" s="53"/>
    </row>
    <row r="315" spans="1:5" x14ac:dyDescent="0.45">
      <c r="A315" s="32"/>
      <c r="E315" s="53"/>
    </row>
    <row r="316" spans="1:5" x14ac:dyDescent="0.45">
      <c r="E316" s="53"/>
    </row>
    <row r="317" spans="1:5" x14ac:dyDescent="0.45">
      <c r="E317" s="53"/>
    </row>
    <row r="318" spans="1:5" x14ac:dyDescent="0.45">
      <c r="E318" s="53"/>
    </row>
    <row r="319" spans="1:5" x14ac:dyDescent="0.45">
      <c r="E319" s="53"/>
    </row>
    <row r="320" spans="1:5" x14ac:dyDescent="0.45">
      <c r="E320" s="53"/>
    </row>
    <row r="321" spans="5:5" x14ac:dyDescent="0.45">
      <c r="E321" s="53"/>
    </row>
    <row r="322" spans="5:5" x14ac:dyDescent="0.45">
      <c r="E322" s="53"/>
    </row>
    <row r="323" spans="5:5" x14ac:dyDescent="0.45">
      <c r="E323" s="53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sheetPr codeName="Sheet20"/>
  <dimension ref="A1:L37"/>
  <sheetViews>
    <sheetView workbookViewId="0">
      <selection activeCell="B25" sqref="B25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10360</v>
      </c>
      <c r="B1" s="54" cm="1">
        <f t="array" ref="B1">-1000*SLOPE(IF(ISNUMBER(Daily!$C$3:$C$306),Daily!$C$3:$C$306),IF(ISNUMBER(Daily!$C$3:$C$306),Daily!$B$3:$B$306))/24</f>
        <v>148.17726533023998</v>
      </c>
      <c r="C1" t="s">
        <v>10361</v>
      </c>
      <c r="K1" t="s">
        <v>13658</v>
      </c>
      <c r="L1" t="s">
        <v>10363</v>
      </c>
    </row>
    <row r="2" spans="1:12" x14ac:dyDescent="0.45">
      <c r="A2" t="s">
        <v>10362</v>
      </c>
      <c r="B2" s="54" cm="1">
        <f t="array" ref="B2">INTERCEPT(IF(ISNUMBER(Daily!$C$3:$C$306),Daily!$B$3:$B$306), IF(ISNUMBER(Daily!$C$3:$C$306),Daily!$C$3:$C$306))</f>
        <v>13.096825309602286</v>
      </c>
      <c r="C2" t="s">
        <v>110</v>
      </c>
      <c r="D2" t="s">
        <v>13660</v>
      </c>
      <c r="K2">
        <v>12.5</v>
      </c>
      <c r="L2">
        <v>1148.9000000000001</v>
      </c>
    </row>
    <row r="3" spans="1:12" x14ac:dyDescent="0.45">
      <c r="A3" t="s">
        <v>13662</v>
      </c>
      <c r="B3" s="42">
        <f>VLOOKUP(ROUND(B2*2,0)/2,K1:L14,2,FALSE)</f>
        <v>1264.3</v>
      </c>
      <c r="K3">
        <v>13</v>
      </c>
      <c r="L3">
        <v>1264.3</v>
      </c>
    </row>
    <row r="4" spans="1:12" x14ac:dyDescent="0.45">
      <c r="A4" t="s">
        <v>13665</v>
      </c>
      <c r="B4" s="42">
        <f>B3*B1*24/1000</f>
        <v>4496.1723973685375</v>
      </c>
      <c r="C4" t="s">
        <v>111</v>
      </c>
      <c r="K4">
        <v>13.5</v>
      </c>
      <c r="L4">
        <v>1388.9</v>
      </c>
    </row>
    <row r="5" spans="1:12" x14ac:dyDescent="0.45">
      <c r="A5" t="s">
        <v>13664</v>
      </c>
      <c r="B5" s="42">
        <f>Daily!E1</f>
        <v>3844.7140000000013</v>
      </c>
      <c r="C5" t="s">
        <v>111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13663</v>
      </c>
      <c r="B6" s="42">
        <f>B5/G5</f>
        <v>5102.9840363636376</v>
      </c>
      <c r="C6" t="s">
        <v>111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13659</v>
      </c>
      <c r="B8" s="29">
        <v>14</v>
      </c>
      <c r="C8" s="26">
        <f>B2</f>
        <v>13.096825309602286</v>
      </c>
      <c r="D8" t="s">
        <v>13661</v>
      </c>
      <c r="K8">
        <v>15.5</v>
      </c>
      <c r="L8">
        <v>1938.3</v>
      </c>
    </row>
    <row r="9" spans="1:12" x14ac:dyDescent="0.45">
      <c r="A9" t="s">
        <v>10363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10364</v>
      </c>
      <c r="B10" s="29">
        <v>19.5</v>
      </c>
      <c r="K10">
        <v>16.5</v>
      </c>
      <c r="L10">
        <v>2244.1</v>
      </c>
    </row>
    <row r="11" spans="1:12" x14ac:dyDescent="0.45">
      <c r="A11" t="s">
        <v>10365</v>
      </c>
      <c r="B11" s="29">
        <v>-2</v>
      </c>
      <c r="K11">
        <v>17</v>
      </c>
      <c r="L11">
        <v>2402</v>
      </c>
    </row>
    <row r="12" spans="1:12" x14ac:dyDescent="0.45">
      <c r="A12" t="s">
        <v>10366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10367</v>
      </c>
      <c r="B13" s="54">
        <f>B19*B12*B1/1000</f>
        <v>2.7079395239101354</v>
      </c>
      <c r="C13" s="26" t="s">
        <v>10368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10369</v>
      </c>
      <c r="B15" s="6">
        <v>60</v>
      </c>
      <c r="C15" s="26" t="s">
        <v>10370</v>
      </c>
    </row>
    <row r="16" spans="1:12" x14ac:dyDescent="0.45">
      <c r="A16" t="s">
        <v>10371</v>
      </c>
      <c r="B16" s="54">
        <f>B15/24</f>
        <v>2.5</v>
      </c>
      <c r="C16" t="s">
        <v>10368</v>
      </c>
    </row>
    <row r="18" spans="1:3" x14ac:dyDescent="0.45">
      <c r="A18" t="s">
        <v>10372</v>
      </c>
      <c r="B18" s="26" cm="1">
        <f t="array" ref="B18">AVERAGE(LARGE(IF(ISNUMBER(Daily!$C$3:$C$306),Daily!$C$3:$C$306),ROW(1:10)))</f>
        <v>63.993569999999998</v>
      </c>
      <c r="C18" s="26" t="s">
        <v>10370</v>
      </c>
    </row>
    <row r="19" spans="1:3" x14ac:dyDescent="0.45">
      <c r="A19" t="s">
        <v>10373</v>
      </c>
      <c r="B19" s="30">
        <v>0.85</v>
      </c>
    </row>
    <row r="20" spans="1:3" x14ac:dyDescent="0.45">
      <c r="A20" t="s">
        <v>10374</v>
      </c>
      <c r="B20">
        <v>2</v>
      </c>
    </row>
    <row r="21" spans="1:3" x14ac:dyDescent="0.45">
      <c r="A21" t="s">
        <v>10375</v>
      </c>
      <c r="B21" s="26">
        <f>(B18-B20)*B19</f>
        <v>52.694534499999996</v>
      </c>
      <c r="C21" t="s">
        <v>10370</v>
      </c>
    </row>
    <row r="22" spans="1:3" x14ac:dyDescent="0.45">
      <c r="A22" t="s">
        <v>10376</v>
      </c>
      <c r="B22" s="54">
        <f>B21/24</f>
        <v>2.1956056041666665</v>
      </c>
      <c r="C22" t="s">
        <v>10368</v>
      </c>
    </row>
    <row r="24" spans="1:3" x14ac:dyDescent="0.45">
      <c r="A24" t="s">
        <v>13686</v>
      </c>
      <c r="B24">
        <f>Inputs!B26</f>
        <v>20000</v>
      </c>
    </row>
    <row r="25" spans="1:3" x14ac:dyDescent="0.45">
      <c r="A25" t="s">
        <v>13687</v>
      </c>
      <c r="B25" s="26">
        <f>B12*B24/(B9*24)</f>
        <v>9.9537037037037042</v>
      </c>
    </row>
    <row r="27" spans="1:3" x14ac:dyDescent="0.45">
      <c r="A27" t="s">
        <v>13674</v>
      </c>
    </row>
    <row r="28" spans="1:3" x14ac:dyDescent="0.45">
      <c r="A28" t="s">
        <v>13675</v>
      </c>
      <c r="B28" t="e">
        <f>HeatPunkAnalysis!#REF!</f>
        <v>#REF!</v>
      </c>
    </row>
    <row r="29" spans="1:3" x14ac:dyDescent="0.45">
      <c r="A29" t="s">
        <v>13676</v>
      </c>
      <c r="B29" s="53" t="e">
        <f>HeatPunkAnalysis!#REF!</f>
        <v>#REF!</v>
      </c>
    </row>
    <row r="30" spans="1:3" x14ac:dyDescent="0.45">
      <c r="A30" t="s">
        <v>13677</v>
      </c>
      <c r="B30" s="53" t="e">
        <f>HeatPunkAnalysis!#REF!</f>
        <v>#REF!</v>
      </c>
    </row>
    <row r="31" spans="1:3" x14ac:dyDescent="0.45">
      <c r="A31" t="s">
        <v>13678</v>
      </c>
      <c r="B31" t="e">
        <f>HeatPunkAnalysis!#REF!</f>
        <v>#REF!</v>
      </c>
    </row>
    <row r="32" spans="1:3" x14ac:dyDescent="0.45">
      <c r="A32" t="s">
        <v>13679</v>
      </c>
      <c r="B32" s="27" t="e">
        <f>(B30/B29)*B31</f>
        <v>#REF!</v>
      </c>
    </row>
    <row r="33" spans="1:2" x14ac:dyDescent="0.45">
      <c r="A33" t="s">
        <v>13680</v>
      </c>
      <c r="B33" t="e">
        <f>B28-B31</f>
        <v>#REF!</v>
      </c>
    </row>
    <row r="34" spans="1:2" x14ac:dyDescent="0.45">
      <c r="A34" t="s">
        <v>13681</v>
      </c>
      <c r="B34" s="30">
        <v>0.1</v>
      </c>
    </row>
    <row r="35" spans="1:2" x14ac:dyDescent="0.45">
      <c r="A35" t="s">
        <v>13682</v>
      </c>
      <c r="B35" t="e">
        <f>B33*(100%+B34)</f>
        <v>#REF!</v>
      </c>
    </row>
    <row r="36" spans="1:2" x14ac:dyDescent="0.45">
      <c r="A36" t="s">
        <v>13683</v>
      </c>
      <c r="B36" s="27" t="e">
        <f>B35+B32</f>
        <v>#REF!</v>
      </c>
    </row>
    <row r="37" spans="1:2" x14ac:dyDescent="0.45">
      <c r="A37" t="s">
        <v>13684</v>
      </c>
      <c r="B37" s="28" t="e">
        <f>B36/B28</f>
        <v>#REF!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sheetPr codeName="Sheet21"/>
  <dimension ref="A1:K50"/>
  <sheetViews>
    <sheetView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10377</v>
      </c>
      <c r="C1" t="s">
        <v>413</v>
      </c>
      <c r="D1" t="s">
        <v>10378</v>
      </c>
      <c r="G1" t="s">
        <v>10379</v>
      </c>
      <c r="H1" t="s">
        <v>10378</v>
      </c>
      <c r="I1" t="s">
        <v>10380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3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10381</v>
      </c>
      <c r="G2" s="32">
        <v>45617</v>
      </c>
      <c r="H2">
        <f ca="1">VLOOKUP(G2,$C$2:$D$11,2,FALSE)</f>
        <v>9040</v>
      </c>
      <c r="I2" t="s">
        <v>10377</v>
      </c>
      <c r="J2" t="str">
        <f ca="1">ROUND($J$1,0)&amp;"kWh for "&amp;TEXT($G$2,"dd mmm yyyy")&amp; " at " &amp; ROUND(K1,1) &amp; "C"</f>
        <v>47kWh for 21 Nov 2024 at 0.7C</v>
      </c>
      <c r="K2" t="s">
        <v>10368</v>
      </c>
    </row>
    <row r="3" spans="1:11" x14ac:dyDescent="0.45">
      <c r="A3">
        <v>2</v>
      </c>
      <c r="B3" s="53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1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3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10382</v>
      </c>
      <c r="I4" s="51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3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1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3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1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3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1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3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1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3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1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3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1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3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1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1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1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1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1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1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1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1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1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1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1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1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1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1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1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1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1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1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1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1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1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1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1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1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1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1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1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1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1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1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1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1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1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1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1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1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1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1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1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1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17</vt:i4>
      </vt:variant>
    </vt:vector>
  </HeadingPairs>
  <TitlesOfParts>
    <vt:vector size="40" baseType="lpstr">
      <vt:lpstr>Report</vt:lpstr>
      <vt:lpstr>InsulationDatabase</vt:lpstr>
      <vt:lpstr>Inputs</vt:lpstr>
      <vt:lpstr>HeatPunkAnalysis</vt:lpstr>
      <vt:lpstr>HeatPunkRaw</vt:lpstr>
      <vt:lpstr>Scenarios</vt:lpstr>
      <vt:lpstr>RadiatorDatabase</vt:lpstr>
      <vt:lpstr>RadiatorLocations</vt:lpstr>
      <vt:lpstr>CalcResults</vt:lpstr>
      <vt:lpstr>Rooms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BalancePointTemperature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HeatPunkSCOP</vt:lpstr>
      <vt:lpstr>HWSCOP</vt:lpstr>
      <vt:lpstr>ManualBalancePointTemperature</vt:lpstr>
      <vt:lpstr>MCSHeatingSCOP</vt:lpstr>
      <vt:lpstr>MCSHWSCOP</vt:lpstr>
      <vt:lpstr>Occupancy</vt:lpstr>
      <vt:lpstr>postcode</vt:lpstr>
      <vt:lpstr>RadLocationsPrintForm!Print_Area</vt:lpstr>
      <vt:lpstr>RoomEmittersMaxSizes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2025-03-02T10:13:32Z</dcterms:modified>
</cp:coreProperties>
</file>