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<sst xmlns="http://schemas.openxmlformats.org/spreadsheetml/2006/main" count="1193" uniqueCount="476">
  <si>
    <t>File opened</t>
  </si>
  <si>
    <t>2024-06-05 14:30:23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</si>
  <si>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</si>
  <si>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</si>
  <si>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</si>
  <si>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</si>
  <si>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</si>
  <si>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</si>
  <si>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</si>
  <si>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</si>
  <si>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</si>
  <si>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</si>
  <si>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</si>
  <si>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</si>
  <si>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</si>
  <si>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</si>
  <si>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</si>
  <si>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</si>
  <si>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</si>
  <si>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</si>
  <si>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</si>
  <si>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</si>
  <si>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</si>
  <si>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</si>
  <si>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</si>
  <si>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</si>
  <si>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</si>
  <si>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14:30:23</t>
  </si>
  <si>
    <t>Stability Definition:	ΔCO2 (Meas2): Slp&lt;0.5 Per=20	ΔH2O (Meas2): Slp&lt;0.1 Per=20	F (FlrLS): Slp&lt;1 Per=20</t>
  </si>
  <si>
    <t>SysConst</t>
  </si>
  <si>
    <t>AvgTime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</si>
  <si>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</si>
  <si>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</si>
  <si>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</si>
  <si>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</si>
  <si>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</si>
  <si>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</si>
  <si>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</si>
  <si>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</si>
  <si>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</si>
  <si>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</si>
  <si>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</si>
  <si>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</si>
  <si>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</si>
  <si>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</si>
  <si>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</si>
  <si>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</si>
  <si>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</si>
  <si>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</si>
  <si>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</si>
  <si>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</si>
  <si>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</si>
  <si>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</si>
  <si>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</si>
  <si>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</si>
  <si>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</si>
  <si>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</si>
  <si>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</si>
  <si>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</si>
  <si>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</si>
  <si>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</si>
  <si>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</si>
  <si>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</si>
  <si>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</si>
  <si>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</si>
  <si>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</si>
  <si>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</si>
  <si>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</si>
  <si>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</si>
  <si>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</si>
  <si>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</si>
  <si>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</si>
  <si>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</si>
  <si>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</si>
  <si>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</si>
  <si>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</si>
  <si>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</si>
  <si>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</si>
  <si>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</si>
  <si>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</si>
  <si>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</si>
  <si>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2.53636 194.396 369.314 594.453 862.479 1065.88 1227.91 1366.97</t>
  </si>
  <si>
    <t>Fs_true</t>
  </si>
  <si>
    <t>-0.284458 213.83 388.306 592.414 807.161 1003.82 1201.08 1401.13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</si>
  <si>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</si>
  <si>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</si>
  <si>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</si>
  <si>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</si>
  <si>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</si>
  <si>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</si>
  <si>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</si>
  <si>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</si>
  <si>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</si>
  <si>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</si>
  <si>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</si>
  <si>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</si>
  <si>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</si>
  <si>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</si>
  <si>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</si>
  <si>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</si>
  <si>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</si>
  <si>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</si>
  <si>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</si>
  <si>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</si>
  <si>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</si>
  <si>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</si>
  <si>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</si>
  <si>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</si>
  <si>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</si>
  <si>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</si>
  <si>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</si>
  <si>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</si>
  <si>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</si>
  <si>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</si>
  <si>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</si>
  <si>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</si>
  <si>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</si>
  <si>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</si>
  <si>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</si>
  <si>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</si>
  <si>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</si>
  <si>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</si>
  <si>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</si>
  <si>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</si>
  <si>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</si>
  <si>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</si>
  <si>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</si>
  <si>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</si>
  <si>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</si>
  <si>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</si>
  <si>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</si>
  <si>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</si>
  <si>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</si>
  <si>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</si>
  <si>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</si>
  <si>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</si>
  <si>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</si>
  <si>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</si>
  <si>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</si>
  <si>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</si>
  <si>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</si>
  <si>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</si>
  <si>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</si>
  <si>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</si>
  <si>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</si>
  <si>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</si>
  <si>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</si>
  <si>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</si>
  <si>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</si>
  <si>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</si>
  <si>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</si>
  <si>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</si>
  <si>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</si>
  <si>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</si>
  <si>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</si>
  <si>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</si>
  <si>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</si>
  <si>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</si>
  <si>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</si>
  <si>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</si>
  <si>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</si>
  <si>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</si>
  <si>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</si>
  <si>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</si>
  <si>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</si>
  <si>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</si>
  <si>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</si>
  <si>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</si>
  <si>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</si>
  <si>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</si>
  <si>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</si>
  <si>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</si>
  <si>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</si>
  <si>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</si>
  <si>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</si>
  <si>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</si>
  <si>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</si>
  <si>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</si>
  <si>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</si>
  <si>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</si>
  <si>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</si>
  <si>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</si>
  <si>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</si>
  <si>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</si>
  <si>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</si>
  <si>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</si>
  <si>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</si>
  <si>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</si>
  <si>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</si>
  <si>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</si>
  <si>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</si>
  <si>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</si>
  <si>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</si>
  <si>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</si>
  <si>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</si>
  <si>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</si>
  <si>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</si>
  <si>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</si>
  <si>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</si>
  <si>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</si>
  <si>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</si>
  <si>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</si>
  <si>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</si>
  <si>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</si>
  <si>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</si>
  <si>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</si>
  <si>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</si>
  <si>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</si>
  <si>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</si>
  <si>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</si>
  <si>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</si>
  <si>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</si>
  <si>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</si>
  <si>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</si>
  <si>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</si>
  <si>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</si>
  <si>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</si>
  <si>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</si>
  <si>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</si>
  <si>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</si>
  <si>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</si>
  <si>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</si>
  <si>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</si>
  <si>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</si>
  <si>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</si>
  <si>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</si>
  <si>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</si>
  <si>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</si>
  <si>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</si>
  <si>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</si>
  <si>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</si>
  <si>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</si>
  <si>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</si>
  <si>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</si>
  <si>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</si>
  <si>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</si>
  <si>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</si>
  <si>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</si>
  <si>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</si>
  <si>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</si>
  <si>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</si>
  <si>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</si>
  <si>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</si>
  <si>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</si>
  <si>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</si>
  <si>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</si>
  <si>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</si>
  <si>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</si>
  <si>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</si>
  <si>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</si>
  <si>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</si>
  <si>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</si>
  <si>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</si>
  <si>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</si>
  <si>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</si>
  <si>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</si>
  <si>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</si>
  <si>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</si>
  <si>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</si>
  <si>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</si>
  <si>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</si>
  <si>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</si>
  <si>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</si>
  <si>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</si>
  <si>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</si>
  <si>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</si>
  <si>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</si>
  <si>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</si>
  <si>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</si>
  <si>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</si>
  <si>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</si>
  <si>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</si>
  <si>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</si>
  <si>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</si>
  <si>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</si>
  <si>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</si>
  <si>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</si>
  <si>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</si>
  <si>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</si>
  <si>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</si>
  <si>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</si>
  <si>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</si>
  <si>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</si>
  <si>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</si>
  <si>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</si>
  <si>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</si>
  <si>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</si>
  <si>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</si>
  <si>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</si>
  <si>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</si>
  <si>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</si>
  <si>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</si>
  <si>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</si>
  <si>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</si>
  <si>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</si>
  <si>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</si>
  <si>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</si>
  <si>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</si>
  <si>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</si>
  <si>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</si>
  <si>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</si>
  <si>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</si>
  <si>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</si>
  <si>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</si>
  <si>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</si>
  <si>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</si>
  <si>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</si>
  <si>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</si>
  <si>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</si>
  <si>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</si>
  <si>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</si>
  <si>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</si>
  <si>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</si>
  <si>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</si>
  <si>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</si>
  <si>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</si>
  <si>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</si>
  <si>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</si>
  <si>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</si>
  <si>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</si>
  <si>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</si>
  <si>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</si>
  <si>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</si>
  <si>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</si>
  <si>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</si>
  <si>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</si>
  <si>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</si>
  <si>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</si>
  <si>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</si>
  <si>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</si>
  <si>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</si>
  <si>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</si>
  <si>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</si>
  <si>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</si>
  <si>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</si>
  <si>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</si>
  <si>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</si>
  <si>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</si>
  <si>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</si>
  <si>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</si>
  <si>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</si>
  <si>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</si>
  <si>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</si>
  <si>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</si>
  <si>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</si>
  <si>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</si>
  <si>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</si>
  <si>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</si>
  <si>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</si>
  <si>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</si>
  <si>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</si>
  <si>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</si>
  <si>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</si>
  <si>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</si>
  <si>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</si>
  <si>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</si>
  <si>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</si>
  <si>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</si>
  <si>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</si>
  <si>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</si>
  <si>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</si>
  <si>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</si>
  <si>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</si>
  <si>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</si>
  <si>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</si>
  <si>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</si>
  <si>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</si>
  <si>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</si>
  <si>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</si>
  <si>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</si>
  <si>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</si>
  <si>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</si>
  <si>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</si>
  <si>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</si>
  <si>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</si>
  <si>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</si>
  <si>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</si>
  <si>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</si>
  <si>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</si>
  <si>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</si>
  <si>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</si>
  <si>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</si>
  <si>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</si>
  <si>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</si>
  <si>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</si>
  <si>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</si>
  <si>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</si>
  <si>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</si>
  <si>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</si>
  <si>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</si>
  <si>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</si>
  <si>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</si>
  <si>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</si>
  <si>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</si>
  <si>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</si>
  <si>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</si>
  <si>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</si>
  <si>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</si>
  <si>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</si>
  <si>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</si>
  <si>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</si>
  <si>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</si>
  <si>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</si>
  <si>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</si>
  <si>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</si>
  <si>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</si>
  <si>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</si>
  <si>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</si>
  <si>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</si>
  <si>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</si>
  <si>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</si>
  <si>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</si>
  <si>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20240605 14:40:19</t>
  </si>
  <si>
    <t>14:40:19</t>
  </si>
  <si>
    <t>RECT-3293-20240509-17_11_57</t>
  </si>
  <si>
    <t>MPF-3581-20240605-14_40_21</t>
  </si>
  <si>
    <t>-</t>
  </si>
  <si>
    <t>0: Broadleaf</t>
  </si>
  <si>
    <t>14:35:14</t>
  </si>
  <si>
    <t>1/3</t>
  </si>
  <si>
    <t>11111111</t>
  </si>
  <si>
    <t>oooooooo</t>
  </si>
  <si>
    <t>on</t>
  </si>
  <si>
    <t>20240605 14:41:21</t>
  </si>
  <si>
    <t>14:41:21</t>
  </si>
  <si>
    <t>MPF-3582-20240605-14_41_23</t>
  </si>
  <si>
    <t>14:41:41</t>
  </si>
  <si>
    <t>0/3</t>
  </si>
  <si>
    <t>20240605 14:42:42</t>
  </si>
  <si>
    <t>14:42:42</t>
  </si>
  <si>
    <t>MPF-3583-20240605-14_42_43</t>
  </si>
  <si>
    <t>14:43:16</t>
  </si>
  <si>
    <t>20240605 14:44:17</t>
  </si>
  <si>
    <t>14:44:17</t>
  </si>
  <si>
    <t>MPF-3584-20240605-14_44_18</t>
  </si>
  <si>
    <t>14:44:45</t>
  </si>
  <si>
    <t>20240605 14:45:46</t>
  </si>
  <si>
    <t>14:45:46</t>
  </si>
  <si>
    <t>MPF-3585-20240605-14_45_48</t>
  </si>
  <si>
    <t>14:46:04</t>
  </si>
  <si>
    <t>20240605 14:47:05</t>
  </si>
  <si>
    <t>14:47:05</t>
  </si>
  <si>
    <t>MPF-3586-20240605-14_47_07</t>
  </si>
  <si>
    <t>14:47:28</t>
  </si>
  <si>
    <t>2/3</t>
  </si>
  <si>
    <t>20240605 14:48:29</t>
  </si>
  <si>
    <t>14:48:29</t>
  </si>
  <si>
    <t>MPF-3587-20240605-14_48_31</t>
  </si>
  <si>
    <t>14:48:57</t>
  </si>
  <si>
    <t>20240605 14:49:58</t>
  </si>
  <si>
    <t>14:49:58</t>
  </si>
  <si>
    <t>MPF-3588-20240605-14_49_59</t>
  </si>
  <si>
    <t>20240605 14:51:00</t>
  </si>
  <si>
    <t>14:51:00</t>
  </si>
  <si>
    <t>MPF-3589-20240605-14_51_01</t>
  </si>
  <si>
    <t>14:51:29</t>
  </si>
  <si>
    <t>20240605 14:52:30</t>
  </si>
  <si>
    <t>14:52:30</t>
  </si>
  <si>
    <t>MPF-3590-20240605-14_52_31</t>
  </si>
  <si>
    <t>14:52:54</t>
  </si>
  <si>
    <t>20240605 14:53:55</t>
  </si>
  <si>
    <t>14:53:55</t>
  </si>
  <si>
    <t>MPF-3591-20240605-14_53_57</t>
  </si>
  <si>
    <t>14:54:23</t>
  </si>
  <si>
    <t>20240605 14:55:24</t>
  </si>
  <si>
    <t>14:55:24</t>
  </si>
  <si>
    <t>MPF-3592-20240605-14_55_26</t>
  </si>
  <si>
    <t>14:55:55</t>
  </si>
  <si>
    <t>20240605 14:56:56</t>
  </si>
  <si>
    <t>14:56:56</t>
  </si>
  <si>
    <t>MPF-3593-20240605-14_56_58</t>
  </si>
  <si>
    <t>14:57:21</t>
  </si>
  <si>
    <t>20240605 14:58:22</t>
  </si>
  <si>
    <t>14:58:22</t>
  </si>
  <si>
    <t>MPF-3594-20240605-14_58_24</t>
  </si>
  <si>
    <t>14:58:39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</si>
</sst>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30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31</v>
      </c>
    </row>
    <row r="3" spans="1:282">
      <c r="B3">
        <v>4</v>
      </c>
      <c r="C3" t="s">
        <v>32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1717591219.5</v>
      </c>
      <c r="C17">
        <v>0</v>
      </c>
      <c r="D17" t="s">
        <v>412</v>
      </c>
      <c r="E17" t="s">
        <v>413</v>
      </c>
      <c r="F17">
        <v>15</v>
      </c>
      <c r="G17">
        <v>1717591211.5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10232.4</v>
      </c>
      <c r="AR17">
        <v>917.2095599999999</v>
      </c>
      <c r="AS17">
        <v>1187.652028118398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3581</v>
      </c>
      <c r="BM17">
        <v>290.0000000000001</v>
      </c>
      <c r="BN17">
        <v>1160.13</v>
      </c>
      <c r="BO17">
        <v>235</v>
      </c>
      <c r="BP17">
        <v>10232.4</v>
      </c>
      <c r="BQ17">
        <v>1160.25</v>
      </c>
      <c r="BR17">
        <v>-0.12</v>
      </c>
      <c r="BS17">
        <v>300.0000000000001</v>
      </c>
      <c r="BT17">
        <v>23.9</v>
      </c>
      <c r="BU17">
        <v>1187.652028118398</v>
      </c>
      <c r="BV17">
        <v>1.639629297627935</v>
      </c>
      <c r="BW17">
        <v>-28.03721168221076</v>
      </c>
      <c r="BX17">
        <v>1.476652881363949</v>
      </c>
      <c r="BY17">
        <v>0.92792908868363</v>
      </c>
      <c r="BZ17">
        <v>-0.007634984427141263</v>
      </c>
      <c r="CA17">
        <v>289.9999999999999</v>
      </c>
      <c r="CB17">
        <v>1161.46</v>
      </c>
      <c r="CC17">
        <v>735</v>
      </c>
      <c r="CD17">
        <v>10224.1</v>
      </c>
      <c r="CE17">
        <v>1160.23</v>
      </c>
      <c r="CF17">
        <v>1.23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1717591211.5</v>
      </c>
      <c r="DC17">
        <v>405.9188387096775</v>
      </c>
      <c r="DD17">
        <v>419.9908064516129</v>
      </c>
      <c r="DE17">
        <v>19.12319032258064</v>
      </c>
      <c r="DF17">
        <v>16.57706451612903</v>
      </c>
      <c r="DG17">
        <v>404.7333225806452</v>
      </c>
      <c r="DH17">
        <v>19.1252</v>
      </c>
      <c r="DI17">
        <v>600.0159032258064</v>
      </c>
      <c r="DJ17">
        <v>100.1796774193548</v>
      </c>
      <c r="DK17">
        <v>0.1001074451612903</v>
      </c>
      <c r="DL17">
        <v>25.0447064516129</v>
      </c>
      <c r="DM17">
        <v>24.99137096774193</v>
      </c>
      <c r="DN17">
        <v>999.9000000000003</v>
      </c>
      <c r="DO17">
        <v>0</v>
      </c>
      <c r="DP17">
        <v>0</v>
      </c>
      <c r="DQ17">
        <v>10003.06129032258</v>
      </c>
      <c r="DR17">
        <v>0</v>
      </c>
      <c r="DS17">
        <v>437.7712258064516</v>
      </c>
      <c r="DT17">
        <v>-14.07194193548387</v>
      </c>
      <c r="DU17">
        <v>413.8327741935484</v>
      </c>
      <c r="DV17">
        <v>427.0703870967743</v>
      </c>
      <c r="DW17">
        <v>2.546114516129032</v>
      </c>
      <c r="DX17">
        <v>419.9908064516129</v>
      </c>
      <c r="DY17">
        <v>16.57706451612903</v>
      </c>
      <c r="DZ17">
        <v>1.915755806451613</v>
      </c>
      <c r="EA17">
        <v>1.660686774193548</v>
      </c>
      <c r="EB17">
        <v>16.76472903225806</v>
      </c>
      <c r="EC17">
        <v>14.53371290322581</v>
      </c>
      <c r="ED17">
        <v>1000.000064516129</v>
      </c>
      <c r="EE17">
        <v>0.9600086774193552</v>
      </c>
      <c r="EF17">
        <v>0.03999115806451613</v>
      </c>
      <c r="EG17">
        <v>0</v>
      </c>
      <c r="EH17">
        <v>917.5904516129033</v>
      </c>
      <c r="EI17">
        <v>5.000040000000003</v>
      </c>
      <c r="EJ17">
        <v>9405.342258064516</v>
      </c>
      <c r="EK17">
        <v>8243.393870967742</v>
      </c>
      <c r="EL17">
        <v>35.75</v>
      </c>
      <c r="EM17">
        <v>38.25</v>
      </c>
      <c r="EN17">
        <v>36.84045161290322</v>
      </c>
      <c r="EO17">
        <v>37.72358064516128</v>
      </c>
      <c r="EP17">
        <v>37.48983870967741</v>
      </c>
      <c r="EQ17">
        <v>955.2099999999998</v>
      </c>
      <c r="ER17">
        <v>39.78999999999999</v>
      </c>
      <c r="ES17">
        <v>0</v>
      </c>
      <c r="ET17">
        <v>787.5</v>
      </c>
      <c r="EU17">
        <v>0</v>
      </c>
      <c r="EV17">
        <v>917.2095599999999</v>
      </c>
      <c r="EW17">
        <v>-9.697615439775328</v>
      </c>
      <c r="EX17">
        <v>-101.2907689994233</v>
      </c>
      <c r="EY17">
        <v>9403.8464</v>
      </c>
      <c r="EZ17">
        <v>15</v>
      </c>
      <c r="FA17">
        <v>1717590914</v>
      </c>
      <c r="FB17" t="s">
        <v>418</v>
      </c>
      <c r="FC17">
        <v>1717590910.5</v>
      </c>
      <c r="FD17">
        <v>1717590914</v>
      </c>
      <c r="FE17">
        <v>17</v>
      </c>
      <c r="FF17">
        <v>-0.067</v>
      </c>
      <c r="FG17">
        <v>0.017</v>
      </c>
      <c r="FH17">
        <v>1.201</v>
      </c>
      <c r="FI17">
        <v>-0.107</v>
      </c>
      <c r="FJ17">
        <v>420</v>
      </c>
      <c r="FK17">
        <v>16</v>
      </c>
      <c r="FL17">
        <v>0.25</v>
      </c>
      <c r="FM17">
        <v>0.04</v>
      </c>
      <c r="FN17">
        <v>-14.08203</v>
      </c>
      <c r="FO17">
        <v>0.3037778611632582</v>
      </c>
      <c r="FP17">
        <v>0.05860177983645209</v>
      </c>
      <c r="FQ17">
        <v>1</v>
      </c>
      <c r="FR17">
        <v>918.0390882352941</v>
      </c>
      <c r="FS17">
        <v>-8.817861037948003</v>
      </c>
      <c r="FT17">
        <v>1.637559004193296</v>
      </c>
      <c r="FU17">
        <v>0</v>
      </c>
      <c r="FV17">
        <v>2.56137375</v>
      </c>
      <c r="FW17">
        <v>-0.3118557973733608</v>
      </c>
      <c r="FX17">
        <v>0.03471799538333829</v>
      </c>
      <c r="FY17">
        <v>0</v>
      </c>
      <c r="FZ17">
        <v>1</v>
      </c>
      <c r="GA17">
        <v>3</v>
      </c>
      <c r="GB17" t="s">
        <v>419</v>
      </c>
      <c r="GC17">
        <v>3.24871</v>
      </c>
      <c r="GD17">
        <v>2.8014</v>
      </c>
      <c r="GE17">
        <v>0.0989188</v>
      </c>
      <c r="GF17">
        <v>0.102424</v>
      </c>
      <c r="GG17">
        <v>0.0987958</v>
      </c>
      <c r="GH17">
        <v>0.0898603</v>
      </c>
      <c r="GI17">
        <v>23604.2</v>
      </c>
      <c r="GJ17">
        <v>28046</v>
      </c>
      <c r="GK17">
        <v>26016.7</v>
      </c>
      <c r="GL17">
        <v>30052.1</v>
      </c>
      <c r="GM17">
        <v>33005.7</v>
      </c>
      <c r="GN17">
        <v>35315.4</v>
      </c>
      <c r="GO17">
        <v>39910.4</v>
      </c>
      <c r="GP17">
        <v>41829.9</v>
      </c>
      <c r="GQ17">
        <v>2.172</v>
      </c>
      <c r="GR17">
        <v>1.83885</v>
      </c>
      <c r="GS17">
        <v>0.00353903</v>
      </c>
      <c r="GT17">
        <v>0</v>
      </c>
      <c r="GU17">
        <v>24.9331</v>
      </c>
      <c r="GV17">
        <v>999.9</v>
      </c>
      <c r="GW17">
        <v>44</v>
      </c>
      <c r="GX17">
        <v>32.3</v>
      </c>
      <c r="GY17">
        <v>21.331</v>
      </c>
      <c r="GZ17">
        <v>60.9596</v>
      </c>
      <c r="HA17">
        <v>15.9856</v>
      </c>
      <c r="HB17">
        <v>1</v>
      </c>
      <c r="HC17">
        <v>0.117851</v>
      </c>
      <c r="HD17">
        <v>2.23338</v>
      </c>
      <c r="HE17">
        <v>20.2669</v>
      </c>
      <c r="HF17">
        <v>5.20351</v>
      </c>
      <c r="HG17">
        <v>11.9021</v>
      </c>
      <c r="HH17">
        <v>4.9698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4.97084</v>
      </c>
      <c r="HO17">
        <v>1.85567</v>
      </c>
      <c r="HP17">
        <v>1.85287</v>
      </c>
      <c r="HQ17">
        <v>1.85715</v>
      </c>
      <c r="HR17">
        <v>1.85791</v>
      </c>
      <c r="HS17">
        <v>1.85682</v>
      </c>
      <c r="HT17">
        <v>1.85043</v>
      </c>
      <c r="HU17">
        <v>1.85547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1.185</v>
      </c>
      <c r="IJ17">
        <v>-0.0007</v>
      </c>
      <c r="IK17">
        <v>0.663027835809981</v>
      </c>
      <c r="IL17">
        <v>0.001513919756645767</v>
      </c>
      <c r="IM17">
        <v>-6.355450319681323E-07</v>
      </c>
      <c r="IN17">
        <v>2.090123885286584E-10</v>
      </c>
      <c r="IO17">
        <v>-0.3491850517357944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5.2</v>
      </c>
      <c r="IX17">
        <v>5.1</v>
      </c>
      <c r="IY17">
        <v>1.08032</v>
      </c>
      <c r="IZ17">
        <v>2.53662</v>
      </c>
      <c r="JA17">
        <v>1.5979</v>
      </c>
      <c r="JB17">
        <v>2.37549</v>
      </c>
      <c r="JC17">
        <v>1.44897</v>
      </c>
      <c r="JD17">
        <v>2.44263</v>
      </c>
      <c r="JE17">
        <v>37.1225</v>
      </c>
      <c r="JF17">
        <v>24.2976</v>
      </c>
      <c r="JG17">
        <v>18</v>
      </c>
      <c r="JH17">
        <v>612.679</v>
      </c>
      <c r="JI17">
        <v>407.19</v>
      </c>
      <c r="JJ17">
        <v>22.7185</v>
      </c>
      <c r="JK17">
        <v>28.8157</v>
      </c>
      <c r="JL17">
        <v>30.0001</v>
      </c>
      <c r="JM17">
        <v>28.9229</v>
      </c>
      <c r="JN17">
        <v>28.903</v>
      </c>
      <c r="JO17">
        <v>21.5748</v>
      </c>
      <c r="JP17">
        <v>30.9313</v>
      </c>
      <c r="JQ17">
        <v>43.3341</v>
      </c>
      <c r="JR17">
        <v>22.721</v>
      </c>
      <c r="JS17">
        <v>420</v>
      </c>
      <c r="JT17">
        <v>16.5601</v>
      </c>
      <c r="JU17">
        <v>101.483</v>
      </c>
      <c r="JV17">
        <v>101.354</v>
      </c>
    </row>
    <row r="18" spans="1:282">
      <c r="A18">
        <v>2</v>
      </c>
      <c r="B18">
        <v>1717591281.5</v>
      </c>
      <c r="C18">
        <v>62</v>
      </c>
      <c r="D18" t="s">
        <v>423</v>
      </c>
      <c r="E18" t="s">
        <v>424</v>
      </c>
      <c r="F18">
        <v>15</v>
      </c>
      <c r="G18">
        <v>1717591273.75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10236</v>
      </c>
      <c r="AR18">
        <v>819.8242307692308</v>
      </c>
      <c r="AS18">
        <v>1028.882500396611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3582</v>
      </c>
      <c r="BM18">
        <v>290.0000000000001</v>
      </c>
      <c r="BN18">
        <v>1006.66</v>
      </c>
      <c r="BO18">
        <v>135</v>
      </c>
      <c r="BP18">
        <v>10236</v>
      </c>
      <c r="BQ18">
        <v>1006.66</v>
      </c>
      <c r="BR18">
        <v>0</v>
      </c>
      <c r="BS18">
        <v>300.0000000000001</v>
      </c>
      <c r="BT18">
        <v>23.9</v>
      </c>
      <c r="BU18">
        <v>1028.882500396611</v>
      </c>
      <c r="BV18">
        <v>1.962707781460757</v>
      </c>
      <c r="BW18">
        <v>-22.74610366472284</v>
      </c>
      <c r="BX18">
        <v>1.767332565742622</v>
      </c>
      <c r="BY18">
        <v>0.8554052642677967</v>
      </c>
      <c r="BZ18">
        <v>-0.007633789321468296</v>
      </c>
      <c r="CA18">
        <v>289.9999999999999</v>
      </c>
      <c r="CB18">
        <v>1007.84</v>
      </c>
      <c r="CC18">
        <v>795</v>
      </c>
      <c r="CD18">
        <v>10221.4</v>
      </c>
      <c r="CE18">
        <v>1006.63</v>
      </c>
      <c r="CF18">
        <v>1.21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1717591273.75</v>
      </c>
      <c r="DC18">
        <v>289.5957333333334</v>
      </c>
      <c r="DD18">
        <v>299.9786</v>
      </c>
      <c r="DE18">
        <v>19.09071</v>
      </c>
      <c r="DF18">
        <v>16.43891666666666</v>
      </c>
      <c r="DG18">
        <v>288.5787333333334</v>
      </c>
      <c r="DH18">
        <v>19.09406</v>
      </c>
      <c r="DI18">
        <v>600.0062333333333</v>
      </c>
      <c r="DJ18">
        <v>100.1789666666666</v>
      </c>
      <c r="DK18">
        <v>0.1000662766666667</v>
      </c>
      <c r="DL18">
        <v>25.03901</v>
      </c>
      <c r="DM18">
        <v>24.97695666666666</v>
      </c>
      <c r="DN18">
        <v>999.9000000000002</v>
      </c>
      <c r="DO18">
        <v>0</v>
      </c>
      <c r="DP18">
        <v>0</v>
      </c>
      <c r="DQ18">
        <v>9998.701999999999</v>
      </c>
      <c r="DR18">
        <v>0</v>
      </c>
      <c r="DS18">
        <v>438.4023666666668</v>
      </c>
      <c r="DT18">
        <v>-10.34789</v>
      </c>
      <c r="DU18">
        <v>295.2675666666667</v>
      </c>
      <c r="DV18">
        <v>304.9922333333334</v>
      </c>
      <c r="DW18">
        <v>2.651788333333334</v>
      </c>
      <c r="DX18">
        <v>299.9786</v>
      </c>
      <c r="DY18">
        <v>16.43891666666666</v>
      </c>
      <c r="DZ18">
        <v>1.912486</v>
      </c>
      <c r="EA18">
        <v>1.646833333333334</v>
      </c>
      <c r="EB18">
        <v>16.73783333333333</v>
      </c>
      <c r="EC18">
        <v>14.40413333333333</v>
      </c>
      <c r="ED18">
        <v>999.9948666666666</v>
      </c>
      <c r="EE18">
        <v>0.959989533333333</v>
      </c>
      <c r="EF18">
        <v>0.04001031333333335</v>
      </c>
      <c r="EG18">
        <v>0</v>
      </c>
      <c r="EH18">
        <v>819.9034333333332</v>
      </c>
      <c r="EI18">
        <v>5.000040000000002</v>
      </c>
      <c r="EJ18">
        <v>8446.325666666668</v>
      </c>
      <c r="EK18">
        <v>8243.299333333332</v>
      </c>
      <c r="EL18">
        <v>35.7395</v>
      </c>
      <c r="EM18">
        <v>38.18699999999999</v>
      </c>
      <c r="EN18">
        <v>36.77273333333333</v>
      </c>
      <c r="EO18">
        <v>37.68699999999999</v>
      </c>
      <c r="EP18">
        <v>37.43699999999999</v>
      </c>
      <c r="EQ18">
        <v>955.1849999999998</v>
      </c>
      <c r="ER18">
        <v>39.80899999999999</v>
      </c>
      <c r="ES18">
        <v>0</v>
      </c>
      <c r="ET18">
        <v>61</v>
      </c>
      <c r="EU18">
        <v>0</v>
      </c>
      <c r="EV18">
        <v>819.8242307692308</v>
      </c>
      <c r="EW18">
        <v>-69.6320684217899</v>
      </c>
      <c r="EX18">
        <v>-727.0615384996021</v>
      </c>
      <c r="EY18">
        <v>8446.458076923078</v>
      </c>
      <c r="EZ18">
        <v>15</v>
      </c>
      <c r="FA18">
        <v>1717591301</v>
      </c>
      <c r="FB18" t="s">
        <v>426</v>
      </c>
      <c r="FC18">
        <v>1717591301</v>
      </c>
      <c r="FD18">
        <v>1717590914</v>
      </c>
      <c r="FE18">
        <v>18</v>
      </c>
      <c r="FF18">
        <v>-0.048</v>
      </c>
      <c r="FG18">
        <v>0.017</v>
      </c>
      <c r="FH18">
        <v>1.017</v>
      </c>
      <c r="FI18">
        <v>-0.107</v>
      </c>
      <c r="FJ18">
        <v>300</v>
      </c>
      <c r="FK18">
        <v>16</v>
      </c>
      <c r="FL18">
        <v>0.32</v>
      </c>
      <c r="FM18">
        <v>0.04</v>
      </c>
      <c r="FN18">
        <v>-10.24638585365854</v>
      </c>
      <c r="FO18">
        <v>-1.793018257839726</v>
      </c>
      <c r="FP18">
        <v>0.1859472201272495</v>
      </c>
      <c r="FQ18">
        <v>0</v>
      </c>
      <c r="FR18">
        <v>823.7723235294117</v>
      </c>
      <c r="FS18">
        <v>-76.00517954157796</v>
      </c>
      <c r="FT18">
        <v>7.665314331917086</v>
      </c>
      <c r="FU18">
        <v>0</v>
      </c>
      <c r="FV18">
        <v>2.642833414634146</v>
      </c>
      <c r="FW18">
        <v>0.1919044599303174</v>
      </c>
      <c r="FX18">
        <v>0.02040429469496092</v>
      </c>
      <c r="FY18">
        <v>0</v>
      </c>
      <c r="FZ18">
        <v>0</v>
      </c>
      <c r="GA18">
        <v>3</v>
      </c>
      <c r="GB18" t="s">
        <v>427</v>
      </c>
      <c r="GC18">
        <v>3.24881</v>
      </c>
      <c r="GD18">
        <v>2.80149</v>
      </c>
      <c r="GE18">
        <v>0.0755001</v>
      </c>
      <c r="GF18">
        <v>0.0784951</v>
      </c>
      <c r="GG18">
        <v>0.098507</v>
      </c>
      <c r="GH18">
        <v>0.08885659999999999</v>
      </c>
      <c r="GI18">
        <v>24217.1</v>
      </c>
      <c r="GJ18">
        <v>28792.3</v>
      </c>
      <c r="GK18">
        <v>26016.3</v>
      </c>
      <c r="GL18">
        <v>30050.8</v>
      </c>
      <c r="GM18">
        <v>33014.8</v>
      </c>
      <c r="GN18">
        <v>35350.8</v>
      </c>
      <c r="GO18">
        <v>39911.1</v>
      </c>
      <c r="GP18">
        <v>41828.4</v>
      </c>
      <c r="GQ18">
        <v>2.17158</v>
      </c>
      <c r="GR18">
        <v>1.83748</v>
      </c>
      <c r="GS18">
        <v>0.00161678</v>
      </c>
      <c r="GT18">
        <v>0</v>
      </c>
      <c r="GU18">
        <v>24.9499</v>
      </c>
      <c r="GV18">
        <v>999.9</v>
      </c>
      <c r="GW18">
        <v>43.9</v>
      </c>
      <c r="GX18">
        <v>32.3</v>
      </c>
      <c r="GY18">
        <v>21.2834</v>
      </c>
      <c r="GZ18">
        <v>60.9696</v>
      </c>
      <c r="HA18">
        <v>15.7171</v>
      </c>
      <c r="HB18">
        <v>1</v>
      </c>
      <c r="HC18">
        <v>0.119309</v>
      </c>
      <c r="HD18">
        <v>2.19495</v>
      </c>
      <c r="HE18">
        <v>20.2675</v>
      </c>
      <c r="HF18">
        <v>5.20336</v>
      </c>
      <c r="HG18">
        <v>11.9021</v>
      </c>
      <c r="HH18">
        <v>4.9704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4.97087</v>
      </c>
      <c r="HO18">
        <v>1.85569</v>
      </c>
      <c r="HP18">
        <v>1.85287</v>
      </c>
      <c r="HQ18">
        <v>1.85715</v>
      </c>
      <c r="HR18">
        <v>1.85791</v>
      </c>
      <c r="HS18">
        <v>1.85683</v>
      </c>
      <c r="HT18">
        <v>1.85043</v>
      </c>
      <c r="HU18">
        <v>1.85547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1.017</v>
      </c>
      <c r="IJ18">
        <v>-0.0039</v>
      </c>
      <c r="IK18">
        <v>0.663027835809981</v>
      </c>
      <c r="IL18">
        <v>0.001513919756645767</v>
      </c>
      <c r="IM18">
        <v>-6.355450319681323E-07</v>
      </c>
      <c r="IN18">
        <v>2.090123885286584E-10</v>
      </c>
      <c r="IO18">
        <v>-0.3491850517357944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6.2</v>
      </c>
      <c r="IX18">
        <v>6.1</v>
      </c>
      <c r="IY18">
        <v>0.827637</v>
      </c>
      <c r="IZ18">
        <v>2.53784</v>
      </c>
      <c r="JA18">
        <v>1.59912</v>
      </c>
      <c r="JB18">
        <v>2.37549</v>
      </c>
      <c r="JC18">
        <v>1.44897</v>
      </c>
      <c r="JD18">
        <v>2.38525</v>
      </c>
      <c r="JE18">
        <v>37.1225</v>
      </c>
      <c r="JF18">
        <v>24.2889</v>
      </c>
      <c r="JG18">
        <v>18</v>
      </c>
      <c r="JH18">
        <v>612.523</v>
      </c>
      <c r="JI18">
        <v>406.535</v>
      </c>
      <c r="JJ18">
        <v>22.7119</v>
      </c>
      <c r="JK18">
        <v>28.8369</v>
      </c>
      <c r="JL18">
        <v>30.0002</v>
      </c>
      <c r="JM18">
        <v>28.9377</v>
      </c>
      <c r="JN18">
        <v>28.916</v>
      </c>
      <c r="JO18">
        <v>16.5128</v>
      </c>
      <c r="JP18">
        <v>31.2066</v>
      </c>
      <c r="JQ18">
        <v>42.5692</v>
      </c>
      <c r="JR18">
        <v>22.7191</v>
      </c>
      <c r="JS18">
        <v>300</v>
      </c>
      <c r="JT18">
        <v>16.454</v>
      </c>
      <c r="JU18">
        <v>101.484</v>
      </c>
      <c r="JV18">
        <v>101.35</v>
      </c>
    </row>
    <row r="19" spans="1:282">
      <c r="A19">
        <v>3</v>
      </c>
      <c r="B19">
        <v>1717591362</v>
      </c>
      <c r="C19">
        <v>142.5</v>
      </c>
      <c r="D19" t="s">
        <v>428</v>
      </c>
      <c r="E19" t="s">
        <v>429</v>
      </c>
      <c r="F19">
        <v>15</v>
      </c>
      <c r="G19">
        <v>1717591354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430</v>
      </c>
      <c r="AQ19">
        <v>10233.9</v>
      </c>
      <c r="AR19">
        <v>766.6617200000001</v>
      </c>
      <c r="AS19">
        <v>932.501626755229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3583</v>
      </c>
      <c r="BM19">
        <v>290.0000000000001</v>
      </c>
      <c r="BN19">
        <v>917.71</v>
      </c>
      <c r="BO19">
        <v>155</v>
      </c>
      <c r="BP19">
        <v>10233.9</v>
      </c>
      <c r="BQ19">
        <v>916.8</v>
      </c>
      <c r="BR19">
        <v>0.91</v>
      </c>
      <c r="BS19">
        <v>300.0000000000001</v>
      </c>
      <c r="BT19">
        <v>23.9</v>
      </c>
      <c r="BU19">
        <v>932.501626755229</v>
      </c>
      <c r="BV19">
        <v>1.85634910505912</v>
      </c>
      <c r="BW19">
        <v>-16.06991089444057</v>
      </c>
      <c r="BX19">
        <v>1.671432720636261</v>
      </c>
      <c r="BY19">
        <v>0.7675146596794958</v>
      </c>
      <c r="BZ19">
        <v>-0.007633036262513902</v>
      </c>
      <c r="CA19">
        <v>289.9999999999999</v>
      </c>
      <c r="CB19">
        <v>918.63</v>
      </c>
      <c r="CC19">
        <v>665</v>
      </c>
      <c r="CD19">
        <v>10223.2</v>
      </c>
      <c r="CE19">
        <v>916.78</v>
      </c>
      <c r="CF19">
        <v>1.85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1717591354</v>
      </c>
      <c r="DC19">
        <v>192.979870967742</v>
      </c>
      <c r="DD19">
        <v>199.9834516129032</v>
      </c>
      <c r="DE19">
        <v>19.15899354838709</v>
      </c>
      <c r="DF19">
        <v>16.32994838709677</v>
      </c>
      <c r="DG19">
        <v>192.209870967742</v>
      </c>
      <c r="DH19">
        <v>19.15951612903226</v>
      </c>
      <c r="DI19">
        <v>600.015935483871</v>
      </c>
      <c r="DJ19">
        <v>100.1806451612903</v>
      </c>
      <c r="DK19">
        <v>0.1001296935483871</v>
      </c>
      <c r="DL19">
        <v>25.04096451612903</v>
      </c>
      <c r="DM19">
        <v>24.96464193548387</v>
      </c>
      <c r="DN19">
        <v>999.9000000000003</v>
      </c>
      <c r="DO19">
        <v>0</v>
      </c>
      <c r="DP19">
        <v>0</v>
      </c>
      <c r="DQ19">
        <v>9996.209677419354</v>
      </c>
      <c r="DR19">
        <v>0</v>
      </c>
      <c r="DS19">
        <v>437.5273870967742</v>
      </c>
      <c r="DT19">
        <v>-6.889497741935483</v>
      </c>
      <c r="DU19">
        <v>196.8657096774194</v>
      </c>
      <c r="DV19">
        <v>203.3034516129032</v>
      </c>
      <c r="DW19">
        <v>2.829033225806451</v>
      </c>
      <c r="DX19">
        <v>199.9834516129032</v>
      </c>
      <c r="DY19">
        <v>16.32994838709677</v>
      </c>
      <c r="DZ19">
        <v>1.91936064516129</v>
      </c>
      <c r="EA19">
        <v>1.635946451612903</v>
      </c>
      <c r="EB19">
        <v>16.79433225806452</v>
      </c>
      <c r="EC19">
        <v>14.30161290322581</v>
      </c>
      <c r="ED19">
        <v>1000.017677419355</v>
      </c>
      <c r="EE19">
        <v>0.9600018709677423</v>
      </c>
      <c r="EF19">
        <v>0.03999799354838712</v>
      </c>
      <c r="EG19">
        <v>0</v>
      </c>
      <c r="EH19">
        <v>766.6855806451612</v>
      </c>
      <c r="EI19">
        <v>5.000040000000003</v>
      </c>
      <c r="EJ19">
        <v>7912.113548387098</v>
      </c>
      <c r="EK19">
        <v>8243.52</v>
      </c>
      <c r="EL19">
        <v>35.669</v>
      </c>
      <c r="EM19">
        <v>38.125</v>
      </c>
      <c r="EN19">
        <v>36.70325806451612</v>
      </c>
      <c r="EO19">
        <v>37.625</v>
      </c>
      <c r="EP19">
        <v>37.375</v>
      </c>
      <c r="EQ19">
        <v>955.2187096774197</v>
      </c>
      <c r="ER19">
        <v>39.80064516129032</v>
      </c>
      <c r="ES19">
        <v>0</v>
      </c>
      <c r="ET19">
        <v>79.90000009536743</v>
      </c>
      <c r="EU19">
        <v>0</v>
      </c>
      <c r="EV19">
        <v>766.6617200000001</v>
      </c>
      <c r="EW19">
        <v>-7.996846117596142</v>
      </c>
      <c r="EX19">
        <v>-88.8853845473113</v>
      </c>
      <c r="EY19">
        <v>7910.668800000001</v>
      </c>
      <c r="EZ19">
        <v>15</v>
      </c>
      <c r="FA19">
        <v>1717591396</v>
      </c>
      <c r="FB19" t="s">
        <v>431</v>
      </c>
      <c r="FC19">
        <v>1717591396</v>
      </c>
      <c r="FD19">
        <v>1717590914</v>
      </c>
      <c r="FE19">
        <v>19</v>
      </c>
      <c r="FF19">
        <v>-0.123</v>
      </c>
      <c r="FG19">
        <v>0.017</v>
      </c>
      <c r="FH19">
        <v>0.77</v>
      </c>
      <c r="FI19">
        <v>-0.107</v>
      </c>
      <c r="FJ19">
        <v>200</v>
      </c>
      <c r="FK19">
        <v>16</v>
      </c>
      <c r="FL19">
        <v>0.45</v>
      </c>
      <c r="FM19">
        <v>0.04</v>
      </c>
      <c r="FN19">
        <v>-6.823946829268293</v>
      </c>
      <c r="FO19">
        <v>-1.189579442508699</v>
      </c>
      <c r="FP19">
        <v>0.1341286280792966</v>
      </c>
      <c r="FQ19">
        <v>0</v>
      </c>
      <c r="FR19">
        <v>767.2208529411765</v>
      </c>
      <c r="FS19">
        <v>-9.424308624164384</v>
      </c>
      <c r="FT19">
        <v>1.753447295914585</v>
      </c>
      <c r="FU19">
        <v>0</v>
      </c>
      <c r="FV19">
        <v>2.825279268292682</v>
      </c>
      <c r="FW19">
        <v>0.1329980487804848</v>
      </c>
      <c r="FX19">
        <v>0.022351807630316</v>
      </c>
      <c r="FY19">
        <v>0</v>
      </c>
      <c r="FZ19">
        <v>0</v>
      </c>
      <c r="GA19">
        <v>3</v>
      </c>
      <c r="GB19" t="s">
        <v>427</v>
      </c>
      <c r="GC19">
        <v>3.24865</v>
      </c>
      <c r="GD19">
        <v>2.80176</v>
      </c>
      <c r="GE19">
        <v>0.0532387</v>
      </c>
      <c r="GF19">
        <v>0.0555733</v>
      </c>
      <c r="GG19">
        <v>0.0987383</v>
      </c>
      <c r="GH19">
        <v>0.0883444</v>
      </c>
      <c r="GI19">
        <v>24798.7</v>
      </c>
      <c r="GJ19">
        <v>29506.8</v>
      </c>
      <c r="GK19">
        <v>26014.9</v>
      </c>
      <c r="GL19">
        <v>30049.4</v>
      </c>
      <c r="GM19">
        <v>33002.7</v>
      </c>
      <c r="GN19">
        <v>35366.6</v>
      </c>
      <c r="GO19">
        <v>39909.4</v>
      </c>
      <c r="GP19">
        <v>41826.3</v>
      </c>
      <c r="GQ19">
        <v>2.17125</v>
      </c>
      <c r="GR19">
        <v>1.83668</v>
      </c>
      <c r="GS19">
        <v>0.0007562340000000001</v>
      </c>
      <c r="GT19">
        <v>0</v>
      </c>
      <c r="GU19">
        <v>24.952</v>
      </c>
      <c r="GV19">
        <v>999.9</v>
      </c>
      <c r="GW19">
        <v>43.7</v>
      </c>
      <c r="GX19">
        <v>32.2</v>
      </c>
      <c r="GY19">
        <v>21.0673</v>
      </c>
      <c r="GZ19">
        <v>61.0596</v>
      </c>
      <c r="HA19">
        <v>15.9215</v>
      </c>
      <c r="HB19">
        <v>1</v>
      </c>
      <c r="HC19">
        <v>0.120612</v>
      </c>
      <c r="HD19">
        <v>2.04636</v>
      </c>
      <c r="HE19">
        <v>20.2693</v>
      </c>
      <c r="HF19">
        <v>5.20321</v>
      </c>
      <c r="HG19">
        <v>11.9021</v>
      </c>
      <c r="HH19">
        <v>4.97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4.97082</v>
      </c>
      <c r="HO19">
        <v>1.85568</v>
      </c>
      <c r="HP19">
        <v>1.85286</v>
      </c>
      <c r="HQ19">
        <v>1.85715</v>
      </c>
      <c r="HR19">
        <v>1.85791</v>
      </c>
      <c r="HS19">
        <v>1.85683</v>
      </c>
      <c r="HT19">
        <v>1.85041</v>
      </c>
      <c r="HU19">
        <v>1.85547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0.77</v>
      </c>
      <c r="IJ19">
        <v>-0.0012</v>
      </c>
      <c r="IK19">
        <v>0.6150504080302194</v>
      </c>
      <c r="IL19">
        <v>0.001513919756645767</v>
      </c>
      <c r="IM19">
        <v>-6.355450319681323E-07</v>
      </c>
      <c r="IN19">
        <v>2.090123885286584E-10</v>
      </c>
      <c r="IO19">
        <v>-0.3491850517357944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7.5</v>
      </c>
      <c r="IY19">
        <v>0.606689</v>
      </c>
      <c r="IZ19">
        <v>2.54395</v>
      </c>
      <c r="JA19">
        <v>1.59912</v>
      </c>
      <c r="JB19">
        <v>2.37549</v>
      </c>
      <c r="JC19">
        <v>1.44897</v>
      </c>
      <c r="JD19">
        <v>2.39868</v>
      </c>
      <c r="JE19">
        <v>37.1225</v>
      </c>
      <c r="JF19">
        <v>24.2976</v>
      </c>
      <c r="JG19">
        <v>18</v>
      </c>
      <c r="JH19">
        <v>612.518</v>
      </c>
      <c r="JI19">
        <v>406.233</v>
      </c>
      <c r="JJ19">
        <v>22.8483</v>
      </c>
      <c r="JK19">
        <v>28.8627</v>
      </c>
      <c r="JL19">
        <v>30.0001</v>
      </c>
      <c r="JM19">
        <v>28.96</v>
      </c>
      <c r="JN19">
        <v>28.9356</v>
      </c>
      <c r="JO19">
        <v>12.1068</v>
      </c>
      <c r="JP19">
        <v>31.1529</v>
      </c>
      <c r="JQ19">
        <v>41.9374</v>
      </c>
      <c r="JR19">
        <v>22.8716</v>
      </c>
      <c r="JS19">
        <v>200</v>
      </c>
      <c r="JT19">
        <v>16.3553</v>
      </c>
      <c r="JU19">
        <v>101.479</v>
      </c>
      <c r="JV19">
        <v>101.345</v>
      </c>
    </row>
    <row r="20" spans="1:282">
      <c r="A20">
        <v>4</v>
      </c>
      <c r="B20">
        <v>1717591457</v>
      </c>
      <c r="C20">
        <v>237.5</v>
      </c>
      <c r="D20" t="s">
        <v>432</v>
      </c>
      <c r="E20" t="s">
        <v>433</v>
      </c>
      <c r="F20">
        <v>15</v>
      </c>
      <c r="G20">
        <v>1717591449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434</v>
      </c>
      <c r="AQ20">
        <v>10231.8</v>
      </c>
      <c r="AR20">
        <v>770.3254615384615</v>
      </c>
      <c r="AS20">
        <v>899.3002986397095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3584</v>
      </c>
      <c r="BM20">
        <v>290.0000000000001</v>
      </c>
      <c r="BN20">
        <v>883.83</v>
      </c>
      <c r="BO20">
        <v>195</v>
      </c>
      <c r="BP20">
        <v>10231.8</v>
      </c>
      <c r="BQ20">
        <v>884.1</v>
      </c>
      <c r="BR20">
        <v>-0.27</v>
      </c>
      <c r="BS20">
        <v>300.0000000000001</v>
      </c>
      <c r="BT20">
        <v>23.9</v>
      </c>
      <c r="BU20">
        <v>899.3002986397095</v>
      </c>
      <c r="BV20">
        <v>2.376161793209776</v>
      </c>
      <c r="BW20">
        <v>-15.5498460037674</v>
      </c>
      <c r="BX20">
        <v>2.139465058304657</v>
      </c>
      <c r="BY20">
        <v>0.6535737235260803</v>
      </c>
      <c r="BZ20">
        <v>-0.007633127919911016</v>
      </c>
      <c r="CA20">
        <v>289.9999999999999</v>
      </c>
      <c r="CB20">
        <v>884.24</v>
      </c>
      <c r="CC20">
        <v>745</v>
      </c>
      <c r="CD20">
        <v>10221.4</v>
      </c>
      <c r="CE20">
        <v>884.09</v>
      </c>
      <c r="CF20">
        <v>0.15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1717591449</v>
      </c>
      <c r="DC20">
        <v>97.3774161290323</v>
      </c>
      <c r="DD20">
        <v>99.98999354838709</v>
      </c>
      <c r="DE20">
        <v>19.17355483870968</v>
      </c>
      <c r="DF20">
        <v>15.93718387096774</v>
      </c>
      <c r="DG20">
        <v>96.7134161290323</v>
      </c>
      <c r="DH20">
        <v>19.17347741935484</v>
      </c>
      <c r="DI20">
        <v>600.0178064516128</v>
      </c>
      <c r="DJ20">
        <v>100.1821612903226</v>
      </c>
      <c r="DK20">
        <v>0.1000342612903226</v>
      </c>
      <c r="DL20">
        <v>25.10466774193549</v>
      </c>
      <c r="DM20">
        <v>24.95665161290323</v>
      </c>
      <c r="DN20">
        <v>999.9000000000003</v>
      </c>
      <c r="DO20">
        <v>0</v>
      </c>
      <c r="DP20">
        <v>0</v>
      </c>
      <c r="DQ20">
        <v>10000.36451612903</v>
      </c>
      <c r="DR20">
        <v>0</v>
      </c>
      <c r="DS20">
        <v>437.7118387096774</v>
      </c>
      <c r="DT20">
        <v>-2.644301290322581</v>
      </c>
      <c r="DU20">
        <v>99.24871612903226</v>
      </c>
      <c r="DV20">
        <v>101.6093870967742</v>
      </c>
      <c r="DW20">
        <v>3.236363225806452</v>
      </c>
      <c r="DX20">
        <v>99.98999354838709</v>
      </c>
      <c r="DY20">
        <v>15.93718387096774</v>
      </c>
      <c r="DZ20">
        <v>1.920848709677419</v>
      </c>
      <c r="EA20">
        <v>1.596621935483871</v>
      </c>
      <c r="EB20">
        <v>16.80654193548387</v>
      </c>
      <c r="EC20">
        <v>13.92622580645162</v>
      </c>
      <c r="ED20">
        <v>1000.015161290322</v>
      </c>
      <c r="EE20">
        <v>0.9599942258064517</v>
      </c>
      <c r="EF20">
        <v>0.04000564838709679</v>
      </c>
      <c r="EG20">
        <v>0</v>
      </c>
      <c r="EH20">
        <v>770.3331612903224</v>
      </c>
      <c r="EI20">
        <v>5.000040000000003</v>
      </c>
      <c r="EJ20">
        <v>7938.816129032258</v>
      </c>
      <c r="EK20">
        <v>8243.483870967742</v>
      </c>
      <c r="EL20">
        <v>35.56199999999999</v>
      </c>
      <c r="EM20">
        <v>38.06199999999998</v>
      </c>
      <c r="EN20">
        <v>36.625</v>
      </c>
      <c r="EO20">
        <v>37.56199999999998</v>
      </c>
      <c r="EP20">
        <v>37.31199999999998</v>
      </c>
      <c r="EQ20">
        <v>955.210322580645</v>
      </c>
      <c r="ER20">
        <v>39.80548387096773</v>
      </c>
      <c r="ES20">
        <v>0</v>
      </c>
      <c r="ET20">
        <v>94.09999990463257</v>
      </c>
      <c r="EU20">
        <v>0</v>
      </c>
      <c r="EV20">
        <v>770.3254615384615</v>
      </c>
      <c r="EW20">
        <v>-1.496752151359661</v>
      </c>
      <c r="EX20">
        <v>-23.47931620940643</v>
      </c>
      <c r="EY20">
        <v>7938.747307692307</v>
      </c>
      <c r="EZ20">
        <v>15</v>
      </c>
      <c r="FA20">
        <v>1717591485.5</v>
      </c>
      <c r="FB20" t="s">
        <v>435</v>
      </c>
      <c r="FC20">
        <v>1717591485.5</v>
      </c>
      <c r="FD20">
        <v>1717590914</v>
      </c>
      <c r="FE20">
        <v>20</v>
      </c>
      <c r="FF20">
        <v>0.028</v>
      </c>
      <c r="FG20">
        <v>0.017</v>
      </c>
      <c r="FH20">
        <v>0.664</v>
      </c>
      <c r="FI20">
        <v>-0.107</v>
      </c>
      <c r="FJ20">
        <v>100</v>
      </c>
      <c r="FK20">
        <v>16</v>
      </c>
      <c r="FL20">
        <v>0.87</v>
      </c>
      <c r="FM20">
        <v>0.04</v>
      </c>
      <c r="FN20">
        <v>-2.5803235</v>
      </c>
      <c r="FO20">
        <v>-1.166044277673543</v>
      </c>
      <c r="FP20">
        <v>0.1358615367856186</v>
      </c>
      <c r="FQ20">
        <v>0</v>
      </c>
      <c r="FR20">
        <v>770.4764705882354</v>
      </c>
      <c r="FS20">
        <v>-3.2877616288234</v>
      </c>
      <c r="FT20">
        <v>1.649567487614184</v>
      </c>
      <c r="FU20">
        <v>0</v>
      </c>
      <c r="FV20">
        <v>3.23185475</v>
      </c>
      <c r="FW20">
        <v>0.009436885553465751</v>
      </c>
      <c r="FX20">
        <v>0.0377324572475409</v>
      </c>
      <c r="FY20">
        <v>1</v>
      </c>
      <c r="FZ20">
        <v>1</v>
      </c>
      <c r="GA20">
        <v>3</v>
      </c>
      <c r="GB20" t="s">
        <v>419</v>
      </c>
      <c r="GC20">
        <v>3.2487</v>
      </c>
      <c r="GD20">
        <v>2.80133</v>
      </c>
      <c r="GE20">
        <v>0.0280207</v>
      </c>
      <c r="GF20">
        <v>0.0291865</v>
      </c>
      <c r="GG20">
        <v>0.0988892</v>
      </c>
      <c r="GH20">
        <v>0.0874413</v>
      </c>
      <c r="GI20">
        <v>25458.3</v>
      </c>
      <c r="GJ20">
        <v>30330.4</v>
      </c>
      <c r="GK20">
        <v>26014.1</v>
      </c>
      <c r="GL20">
        <v>30048.8</v>
      </c>
      <c r="GM20">
        <v>32993.1</v>
      </c>
      <c r="GN20">
        <v>35398.1</v>
      </c>
      <c r="GO20">
        <v>39907.4</v>
      </c>
      <c r="GP20">
        <v>41825.1</v>
      </c>
      <c r="GQ20">
        <v>2.17132</v>
      </c>
      <c r="GR20">
        <v>1.83573</v>
      </c>
      <c r="GS20">
        <v>0.000122935</v>
      </c>
      <c r="GT20">
        <v>0</v>
      </c>
      <c r="GU20">
        <v>24.952</v>
      </c>
      <c r="GV20">
        <v>999.9</v>
      </c>
      <c r="GW20">
        <v>43.5</v>
      </c>
      <c r="GX20">
        <v>32.2</v>
      </c>
      <c r="GY20">
        <v>20.9702</v>
      </c>
      <c r="GZ20">
        <v>60.8297</v>
      </c>
      <c r="HA20">
        <v>15.8053</v>
      </c>
      <c r="HB20">
        <v>1</v>
      </c>
      <c r="HC20">
        <v>0.120389</v>
      </c>
      <c r="HD20">
        <v>1.80258</v>
      </c>
      <c r="HE20">
        <v>20.2717</v>
      </c>
      <c r="HF20">
        <v>5.20336</v>
      </c>
      <c r="HG20">
        <v>11.9021</v>
      </c>
      <c r="HH20">
        <v>4.97025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4.97082</v>
      </c>
      <c r="HO20">
        <v>1.85568</v>
      </c>
      <c r="HP20">
        <v>1.85287</v>
      </c>
      <c r="HQ20">
        <v>1.85715</v>
      </c>
      <c r="HR20">
        <v>1.85791</v>
      </c>
      <c r="HS20">
        <v>1.85684</v>
      </c>
      <c r="HT20">
        <v>1.85042</v>
      </c>
      <c r="HU20">
        <v>1.85547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0.664</v>
      </c>
      <c r="IJ20">
        <v>0.0005999999999999999</v>
      </c>
      <c r="IK20">
        <v>0.4916945468208597</v>
      </c>
      <c r="IL20">
        <v>0.001513919756645767</v>
      </c>
      <c r="IM20">
        <v>-6.355450319681323E-07</v>
      </c>
      <c r="IN20">
        <v>2.090123885286584E-10</v>
      </c>
      <c r="IO20">
        <v>-0.3491850517357944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9.1</v>
      </c>
      <c r="IY20">
        <v>0.378418</v>
      </c>
      <c r="IZ20">
        <v>2.56348</v>
      </c>
      <c r="JA20">
        <v>1.59912</v>
      </c>
      <c r="JB20">
        <v>2.37549</v>
      </c>
      <c r="JC20">
        <v>1.44897</v>
      </c>
      <c r="JD20">
        <v>2.35474</v>
      </c>
      <c r="JE20">
        <v>37.1225</v>
      </c>
      <c r="JF20">
        <v>24.2889</v>
      </c>
      <c r="JG20">
        <v>18</v>
      </c>
      <c r="JH20">
        <v>612.726</v>
      </c>
      <c r="JI20">
        <v>405.808</v>
      </c>
      <c r="JJ20">
        <v>23.1413</v>
      </c>
      <c r="JK20">
        <v>28.8775</v>
      </c>
      <c r="JL20">
        <v>29.9999</v>
      </c>
      <c r="JM20">
        <v>28.9748</v>
      </c>
      <c r="JN20">
        <v>28.9488</v>
      </c>
      <c r="JO20">
        <v>7.55937</v>
      </c>
      <c r="JP20">
        <v>31.9968</v>
      </c>
      <c r="JQ20">
        <v>41.398</v>
      </c>
      <c r="JR20">
        <v>23.169</v>
      </c>
      <c r="JS20">
        <v>100</v>
      </c>
      <c r="JT20">
        <v>15.9428</v>
      </c>
      <c r="JU20">
        <v>101.475</v>
      </c>
      <c r="JV20">
        <v>101.342</v>
      </c>
    </row>
    <row r="21" spans="1:282">
      <c r="A21">
        <v>5</v>
      </c>
      <c r="B21">
        <v>1717591546.5</v>
      </c>
      <c r="C21">
        <v>327</v>
      </c>
      <c r="D21" t="s">
        <v>436</v>
      </c>
      <c r="E21" t="s">
        <v>437</v>
      </c>
      <c r="F21">
        <v>15</v>
      </c>
      <c r="G21">
        <v>1717591538.5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438</v>
      </c>
      <c r="AQ21">
        <v>10229.3</v>
      </c>
      <c r="AR21">
        <v>776.85652</v>
      </c>
      <c r="AS21">
        <v>886.053869682443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3585</v>
      </c>
      <c r="BM21">
        <v>290.0000000000001</v>
      </c>
      <c r="BN21">
        <v>872.96</v>
      </c>
      <c r="BO21">
        <v>255</v>
      </c>
      <c r="BP21">
        <v>10229.3</v>
      </c>
      <c r="BQ21">
        <v>873.14</v>
      </c>
      <c r="BR21">
        <v>-0.18</v>
      </c>
      <c r="BS21">
        <v>300.0000000000001</v>
      </c>
      <c r="BT21">
        <v>23.9</v>
      </c>
      <c r="BU21">
        <v>886.053869682443</v>
      </c>
      <c r="BV21">
        <v>1.788956467871924</v>
      </c>
      <c r="BW21">
        <v>-13.20548673987193</v>
      </c>
      <c r="BX21">
        <v>1.610780003027509</v>
      </c>
      <c r="BY21">
        <v>0.7059144263028782</v>
      </c>
      <c r="BZ21">
        <v>-0.00763300378197999</v>
      </c>
      <c r="CA21">
        <v>289.9999999999999</v>
      </c>
      <c r="CB21">
        <v>874.72</v>
      </c>
      <c r="CC21">
        <v>855</v>
      </c>
      <c r="CD21">
        <v>10219.9</v>
      </c>
      <c r="CE21">
        <v>873.13</v>
      </c>
      <c r="CF21">
        <v>1.59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1717591538.5</v>
      </c>
      <c r="DC21">
        <v>49.73985161290322</v>
      </c>
      <c r="DD21">
        <v>49.9920193548387</v>
      </c>
      <c r="DE21">
        <v>19.3414870967742</v>
      </c>
      <c r="DF21">
        <v>15.66967096774193</v>
      </c>
      <c r="DG21">
        <v>49.26085161290322</v>
      </c>
      <c r="DH21">
        <v>19.33441290322581</v>
      </c>
      <c r="DI21">
        <v>600.0067741935484</v>
      </c>
      <c r="DJ21">
        <v>100.182064516129</v>
      </c>
      <c r="DK21">
        <v>0.1000321774193548</v>
      </c>
      <c r="DL21">
        <v>25.21597096774194</v>
      </c>
      <c r="DM21">
        <v>24.95562258064516</v>
      </c>
      <c r="DN21">
        <v>999.9000000000003</v>
      </c>
      <c r="DO21">
        <v>0</v>
      </c>
      <c r="DP21">
        <v>0</v>
      </c>
      <c r="DQ21">
        <v>9997.938064516129</v>
      </c>
      <c r="DR21">
        <v>0</v>
      </c>
      <c r="DS21">
        <v>436.6226129032258</v>
      </c>
      <c r="DT21">
        <v>-0.138035535483871</v>
      </c>
      <c r="DU21">
        <v>50.83724516129032</v>
      </c>
      <c r="DV21">
        <v>50.78784516129031</v>
      </c>
      <c r="DW21">
        <v>3.671814193548387</v>
      </c>
      <c r="DX21">
        <v>49.9920193548387</v>
      </c>
      <c r="DY21">
        <v>15.66967096774193</v>
      </c>
      <c r="DZ21">
        <v>1.937671290322581</v>
      </c>
      <c r="EA21">
        <v>1.56982</v>
      </c>
      <c r="EB21">
        <v>16.944</v>
      </c>
      <c r="EC21">
        <v>13.66563870967742</v>
      </c>
      <c r="ED21">
        <v>1000.009709677419</v>
      </c>
      <c r="EE21">
        <v>0.9600106129032261</v>
      </c>
      <c r="EF21">
        <v>0.03998910967741937</v>
      </c>
      <c r="EG21">
        <v>0</v>
      </c>
      <c r="EH21">
        <v>776.8464838709676</v>
      </c>
      <c r="EI21">
        <v>5.000040000000003</v>
      </c>
      <c r="EJ21">
        <v>8006.574516129032</v>
      </c>
      <c r="EK21">
        <v>8243.489032258065</v>
      </c>
      <c r="EL21">
        <v>35.5</v>
      </c>
      <c r="EM21">
        <v>38</v>
      </c>
      <c r="EN21">
        <v>36.56199999999999</v>
      </c>
      <c r="EO21">
        <v>37.5</v>
      </c>
      <c r="EP21">
        <v>37.25</v>
      </c>
      <c r="EQ21">
        <v>955.219677419355</v>
      </c>
      <c r="ER21">
        <v>39.78999999999999</v>
      </c>
      <c r="ES21">
        <v>0</v>
      </c>
      <c r="ET21">
        <v>88.90000009536743</v>
      </c>
      <c r="EU21">
        <v>0</v>
      </c>
      <c r="EV21">
        <v>776.85652</v>
      </c>
      <c r="EW21">
        <v>0.193615331749278</v>
      </c>
      <c r="EX21">
        <v>-0.7723077033096823</v>
      </c>
      <c r="EY21">
        <v>8006.5072</v>
      </c>
      <c r="EZ21">
        <v>15</v>
      </c>
      <c r="FA21">
        <v>1717591564.5</v>
      </c>
      <c r="FB21" t="s">
        <v>439</v>
      </c>
      <c r="FC21">
        <v>1717591564.5</v>
      </c>
      <c r="FD21">
        <v>1717590914</v>
      </c>
      <c r="FE21">
        <v>21</v>
      </c>
      <c r="FF21">
        <v>-0.114</v>
      </c>
      <c r="FG21">
        <v>0.017</v>
      </c>
      <c r="FH21">
        <v>0.479</v>
      </c>
      <c r="FI21">
        <v>-0.107</v>
      </c>
      <c r="FJ21">
        <v>50</v>
      </c>
      <c r="FK21">
        <v>16</v>
      </c>
      <c r="FL21">
        <v>0.27</v>
      </c>
      <c r="FM21">
        <v>0.04</v>
      </c>
      <c r="FN21">
        <v>-0.1038739007317073</v>
      </c>
      <c r="FO21">
        <v>-0.8124247131010452</v>
      </c>
      <c r="FP21">
        <v>0.08568922593795697</v>
      </c>
      <c r="FQ21">
        <v>0</v>
      </c>
      <c r="FR21">
        <v>776.966</v>
      </c>
      <c r="FS21">
        <v>-4.439786112320618</v>
      </c>
      <c r="FT21">
        <v>1.473099233908285</v>
      </c>
      <c r="FU21">
        <v>0</v>
      </c>
      <c r="FV21">
        <v>3.659593902439024</v>
      </c>
      <c r="FW21">
        <v>0.3069468292682901</v>
      </c>
      <c r="FX21">
        <v>0.04020399669963956</v>
      </c>
      <c r="FY21">
        <v>0</v>
      </c>
      <c r="FZ21">
        <v>0</v>
      </c>
      <c r="GA21">
        <v>3</v>
      </c>
      <c r="GB21" t="s">
        <v>427</v>
      </c>
      <c r="GC21">
        <v>3.24846</v>
      </c>
      <c r="GD21">
        <v>2.80134</v>
      </c>
      <c r="GE21">
        <v>0.0144708</v>
      </c>
      <c r="GF21">
        <v>0.0148182</v>
      </c>
      <c r="GG21">
        <v>0.0994274</v>
      </c>
      <c r="GH21">
        <v>0.0853136</v>
      </c>
      <c r="GI21">
        <v>25813.3</v>
      </c>
      <c r="GJ21">
        <v>30779.9</v>
      </c>
      <c r="GK21">
        <v>26014.2</v>
      </c>
      <c r="GL21">
        <v>30049.5</v>
      </c>
      <c r="GM21">
        <v>32971.8</v>
      </c>
      <c r="GN21">
        <v>35480.8</v>
      </c>
      <c r="GO21">
        <v>39907.3</v>
      </c>
      <c r="GP21">
        <v>41826.5</v>
      </c>
      <c r="GQ21">
        <v>2.17188</v>
      </c>
      <c r="GR21">
        <v>1.834</v>
      </c>
      <c r="GS21">
        <v>-0.00057742</v>
      </c>
      <c r="GT21">
        <v>0</v>
      </c>
      <c r="GU21">
        <v>24.9625</v>
      </c>
      <c r="GV21">
        <v>999.9</v>
      </c>
      <c r="GW21">
        <v>43.3</v>
      </c>
      <c r="GX21">
        <v>32.2</v>
      </c>
      <c r="GY21">
        <v>20.8713</v>
      </c>
      <c r="GZ21">
        <v>61.0197</v>
      </c>
      <c r="HA21">
        <v>15.8534</v>
      </c>
      <c r="HB21">
        <v>1</v>
      </c>
      <c r="HC21">
        <v>0.118971</v>
      </c>
      <c r="HD21">
        <v>1.62156</v>
      </c>
      <c r="HE21">
        <v>20.2736</v>
      </c>
      <c r="HF21">
        <v>5.19947</v>
      </c>
      <c r="HG21">
        <v>11.9021</v>
      </c>
      <c r="HH21">
        <v>4.9697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4.97082</v>
      </c>
      <c r="HO21">
        <v>1.85565</v>
      </c>
      <c r="HP21">
        <v>1.85287</v>
      </c>
      <c r="HQ21">
        <v>1.85715</v>
      </c>
      <c r="HR21">
        <v>1.85788</v>
      </c>
      <c r="HS21">
        <v>1.85682</v>
      </c>
      <c r="HT21">
        <v>1.85039</v>
      </c>
      <c r="HU21">
        <v>1.85547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0.479</v>
      </c>
      <c r="IJ21">
        <v>0.0068</v>
      </c>
      <c r="IK21">
        <v>0.5200525211408735</v>
      </c>
      <c r="IL21">
        <v>0.001513919756645767</v>
      </c>
      <c r="IM21">
        <v>-6.355450319681323E-07</v>
      </c>
      <c r="IN21">
        <v>2.090123885286584E-10</v>
      </c>
      <c r="IO21">
        <v>-0.3491850517357944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10.5</v>
      </c>
      <c r="IY21">
        <v>0.264893</v>
      </c>
      <c r="IZ21">
        <v>2.57324</v>
      </c>
      <c r="JA21">
        <v>1.59912</v>
      </c>
      <c r="JB21">
        <v>2.37549</v>
      </c>
      <c r="JC21">
        <v>1.44897</v>
      </c>
      <c r="JD21">
        <v>2.44995</v>
      </c>
      <c r="JE21">
        <v>37.1225</v>
      </c>
      <c r="JF21">
        <v>24.2976</v>
      </c>
      <c r="JG21">
        <v>18</v>
      </c>
      <c r="JH21">
        <v>613.12</v>
      </c>
      <c r="JI21">
        <v>404.876</v>
      </c>
      <c r="JJ21">
        <v>23.395</v>
      </c>
      <c r="JK21">
        <v>28.87</v>
      </c>
      <c r="JL21">
        <v>30</v>
      </c>
      <c r="JM21">
        <v>28.9741</v>
      </c>
      <c r="JN21">
        <v>28.9479</v>
      </c>
      <c r="JO21">
        <v>5.28372</v>
      </c>
      <c r="JP21">
        <v>32.8951</v>
      </c>
      <c r="JQ21">
        <v>40.2811</v>
      </c>
      <c r="JR21">
        <v>23.4286</v>
      </c>
      <c r="JS21">
        <v>50</v>
      </c>
      <c r="JT21">
        <v>15.5307</v>
      </c>
      <c r="JU21">
        <v>101.475</v>
      </c>
      <c r="JV21">
        <v>101.345</v>
      </c>
    </row>
    <row r="22" spans="1:282">
      <c r="A22">
        <v>6</v>
      </c>
      <c r="B22">
        <v>1717591625.5</v>
      </c>
      <c r="C22">
        <v>406</v>
      </c>
      <c r="D22" t="s">
        <v>440</v>
      </c>
      <c r="E22" t="s">
        <v>441</v>
      </c>
      <c r="F22">
        <v>15</v>
      </c>
      <c r="G22">
        <v>1717591617.5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442</v>
      </c>
      <c r="AQ22">
        <v>10235.2</v>
      </c>
      <c r="AR22">
        <v>784.2839615384617</v>
      </c>
      <c r="AS22">
        <v>870.9868191255656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3586</v>
      </c>
      <c r="BM22">
        <v>290.0000000000001</v>
      </c>
      <c r="BN22">
        <v>860.87</v>
      </c>
      <c r="BO22">
        <v>65</v>
      </c>
      <c r="BP22">
        <v>10235.2</v>
      </c>
      <c r="BQ22">
        <v>861.28</v>
      </c>
      <c r="BR22">
        <v>-0.41</v>
      </c>
      <c r="BS22">
        <v>300.0000000000001</v>
      </c>
      <c r="BT22">
        <v>23.9</v>
      </c>
      <c r="BU22">
        <v>870.9868191255656</v>
      </c>
      <c r="BV22">
        <v>2.064771170968461</v>
      </c>
      <c r="BW22">
        <v>-9.940016145387538</v>
      </c>
      <c r="BX22">
        <v>1.858007954777456</v>
      </c>
      <c r="BY22">
        <v>0.5054805144687105</v>
      </c>
      <c r="BZ22">
        <v>-0.007630215350389333</v>
      </c>
      <c r="CA22">
        <v>289.9999999999999</v>
      </c>
      <c r="CB22">
        <v>862.0599999999999</v>
      </c>
      <c r="CC22">
        <v>735</v>
      </c>
      <c r="CD22">
        <v>10215.7</v>
      </c>
      <c r="CE22">
        <v>861.26</v>
      </c>
      <c r="CF22">
        <v>0.8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1717591617.5</v>
      </c>
      <c r="DC22">
        <v>-0.01208135483870965</v>
      </c>
      <c r="DD22">
        <v>-2.798151612903226</v>
      </c>
      <c r="DE22">
        <v>19.46689677419355</v>
      </c>
      <c r="DF22">
        <v>15.33433225806452</v>
      </c>
      <c r="DG22">
        <v>-0.5750813548387096</v>
      </c>
      <c r="DH22">
        <v>19.45453225806451</v>
      </c>
      <c r="DI22">
        <v>600.0299032258064</v>
      </c>
      <c r="DJ22">
        <v>100.1863870967742</v>
      </c>
      <c r="DK22">
        <v>0.1001133096774193</v>
      </c>
      <c r="DL22">
        <v>25.3525806451613</v>
      </c>
      <c r="DM22">
        <v>24.97315483870968</v>
      </c>
      <c r="DN22">
        <v>999.9000000000003</v>
      </c>
      <c r="DO22">
        <v>0</v>
      </c>
      <c r="DP22">
        <v>0</v>
      </c>
      <c r="DQ22">
        <v>9999.400000000001</v>
      </c>
      <c r="DR22">
        <v>0</v>
      </c>
      <c r="DS22">
        <v>435.9213548387098</v>
      </c>
      <c r="DT22">
        <v>2.628283870967742</v>
      </c>
      <c r="DU22">
        <v>-0.1732399032258065</v>
      </c>
      <c r="DV22">
        <v>-2.841727096774193</v>
      </c>
      <c r="DW22">
        <v>4.132551935483871</v>
      </c>
      <c r="DX22">
        <v>-2.798151612903226</v>
      </c>
      <c r="DY22">
        <v>15.33433225806452</v>
      </c>
      <c r="DZ22">
        <v>1.950318064516129</v>
      </c>
      <c r="EA22">
        <v>1.536292580645161</v>
      </c>
      <c r="EB22">
        <v>17.04664193548387</v>
      </c>
      <c r="EC22">
        <v>13.33418709677419</v>
      </c>
      <c r="ED22">
        <v>999.9608064516131</v>
      </c>
      <c r="EE22">
        <v>0.9599983548387095</v>
      </c>
      <c r="EF22">
        <v>0.0400015</v>
      </c>
      <c r="EG22">
        <v>0</v>
      </c>
      <c r="EH22">
        <v>784.2042580645161</v>
      </c>
      <c r="EI22">
        <v>5.000040000000003</v>
      </c>
      <c r="EJ22">
        <v>8097.390322580645</v>
      </c>
      <c r="EK22">
        <v>8243.039677419354</v>
      </c>
      <c r="EL22">
        <v>36.37064516129031</v>
      </c>
      <c r="EM22">
        <v>39.6772258064516</v>
      </c>
      <c r="EN22">
        <v>37.61670967741935</v>
      </c>
      <c r="EO22">
        <v>39.48767741935482</v>
      </c>
      <c r="EP22">
        <v>38.42109677419354</v>
      </c>
      <c r="EQ22">
        <v>955.1606451612902</v>
      </c>
      <c r="ER22">
        <v>39.79967741935483</v>
      </c>
      <c r="ES22">
        <v>0</v>
      </c>
      <c r="ET22">
        <v>78.5</v>
      </c>
      <c r="EU22">
        <v>0</v>
      </c>
      <c r="EV22">
        <v>784.2839615384617</v>
      </c>
      <c r="EW22">
        <v>4.473538556077631</v>
      </c>
      <c r="EX22">
        <v>-0.8977778676394295</v>
      </c>
      <c r="EY22">
        <v>8097.480769230768</v>
      </c>
      <c r="EZ22">
        <v>15</v>
      </c>
      <c r="FA22">
        <v>1717591648.5</v>
      </c>
      <c r="FB22" t="s">
        <v>443</v>
      </c>
      <c r="FC22">
        <v>1717591648.5</v>
      </c>
      <c r="FD22">
        <v>1717590914</v>
      </c>
      <c r="FE22">
        <v>22</v>
      </c>
      <c r="FF22">
        <v>0.162</v>
      </c>
      <c r="FG22">
        <v>0.017</v>
      </c>
      <c r="FH22">
        <v>0.5629999999999999</v>
      </c>
      <c r="FI22">
        <v>-0.107</v>
      </c>
      <c r="FJ22">
        <v>-3</v>
      </c>
      <c r="FK22">
        <v>16</v>
      </c>
      <c r="FL22">
        <v>0.5</v>
      </c>
      <c r="FM22">
        <v>0.04</v>
      </c>
      <c r="FN22">
        <v>2.63199325</v>
      </c>
      <c r="FO22">
        <v>-0.1692534709193289</v>
      </c>
      <c r="FP22">
        <v>0.02891846766233474</v>
      </c>
      <c r="FQ22">
        <v>1</v>
      </c>
      <c r="FR22">
        <v>784.5397647058822</v>
      </c>
      <c r="FS22">
        <v>-0.7202749940925987</v>
      </c>
      <c r="FT22">
        <v>1.975581806468272</v>
      </c>
      <c r="FU22">
        <v>1</v>
      </c>
      <c r="FV22">
        <v>4.103519749999999</v>
      </c>
      <c r="FW22">
        <v>0.500680187617251</v>
      </c>
      <c r="FX22">
        <v>0.05728232294903464</v>
      </c>
      <c r="FY22">
        <v>0</v>
      </c>
      <c r="FZ22">
        <v>2</v>
      </c>
      <c r="GA22">
        <v>3</v>
      </c>
      <c r="GB22" t="s">
        <v>444</v>
      </c>
      <c r="GC22">
        <v>3.24844</v>
      </c>
      <c r="GD22">
        <v>2.80169</v>
      </c>
      <c r="GE22">
        <v>-0.000172335</v>
      </c>
      <c r="GF22">
        <v>-0.000833897</v>
      </c>
      <c r="GG22">
        <v>0.0998464</v>
      </c>
      <c r="GH22">
        <v>0.0843566</v>
      </c>
      <c r="GI22">
        <v>26197.1</v>
      </c>
      <c r="GJ22">
        <v>31268.8</v>
      </c>
      <c r="GK22">
        <v>26014.5</v>
      </c>
      <c r="GL22">
        <v>30049.3</v>
      </c>
      <c r="GM22">
        <v>32954.7</v>
      </c>
      <c r="GN22">
        <v>35516</v>
      </c>
      <c r="GO22">
        <v>39907.2</v>
      </c>
      <c r="GP22">
        <v>41826</v>
      </c>
      <c r="GQ22">
        <v>2.1725</v>
      </c>
      <c r="GR22">
        <v>1.83347</v>
      </c>
      <c r="GS22">
        <v>-0.000413507</v>
      </c>
      <c r="GT22">
        <v>0</v>
      </c>
      <c r="GU22">
        <v>24.9877</v>
      </c>
      <c r="GV22">
        <v>999.9</v>
      </c>
      <c r="GW22">
        <v>43</v>
      </c>
      <c r="GX22">
        <v>32.2</v>
      </c>
      <c r="GY22">
        <v>20.7281</v>
      </c>
      <c r="GZ22">
        <v>60.5897</v>
      </c>
      <c r="HA22">
        <v>15.8053</v>
      </c>
      <c r="HB22">
        <v>1</v>
      </c>
      <c r="HC22">
        <v>0.117195</v>
      </c>
      <c r="HD22">
        <v>1.55368</v>
      </c>
      <c r="HE22">
        <v>20.2762</v>
      </c>
      <c r="HF22">
        <v>5.20366</v>
      </c>
      <c r="HG22">
        <v>11.9021</v>
      </c>
      <c r="HH22">
        <v>4.96975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4.97092</v>
      </c>
      <c r="HO22">
        <v>1.85575</v>
      </c>
      <c r="HP22">
        <v>1.85287</v>
      </c>
      <c r="HQ22">
        <v>1.85715</v>
      </c>
      <c r="HR22">
        <v>1.8579</v>
      </c>
      <c r="HS22">
        <v>1.85683</v>
      </c>
      <c r="HT22">
        <v>1.85043</v>
      </c>
      <c r="HU22">
        <v>1.85547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0.5629999999999999</v>
      </c>
      <c r="IJ22">
        <v>0.0115</v>
      </c>
      <c r="IK22">
        <v>0.4060840673160256</v>
      </c>
      <c r="IL22">
        <v>0.001513919756645767</v>
      </c>
      <c r="IM22">
        <v>-6.355450319681323E-07</v>
      </c>
      <c r="IN22">
        <v>2.090123885286584E-10</v>
      </c>
      <c r="IO22">
        <v>-0.3491850517357944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11.9</v>
      </c>
      <c r="IY22">
        <v>0.0305176</v>
      </c>
      <c r="IZ22">
        <v>4.99634</v>
      </c>
      <c r="JA22">
        <v>1.59912</v>
      </c>
      <c r="JB22">
        <v>2.37427</v>
      </c>
      <c r="JC22">
        <v>1.44897</v>
      </c>
      <c r="JD22">
        <v>2.40479</v>
      </c>
      <c r="JE22">
        <v>37.0747</v>
      </c>
      <c r="JF22">
        <v>24.2889</v>
      </c>
      <c r="JG22">
        <v>18</v>
      </c>
      <c r="JH22">
        <v>613.454</v>
      </c>
      <c r="JI22">
        <v>404.531</v>
      </c>
      <c r="JJ22">
        <v>23.5998</v>
      </c>
      <c r="JK22">
        <v>28.8503</v>
      </c>
      <c r="JL22">
        <v>30</v>
      </c>
      <c r="JM22">
        <v>28.9624</v>
      </c>
      <c r="JN22">
        <v>28.9381</v>
      </c>
      <c r="JO22">
        <v>0</v>
      </c>
      <c r="JP22">
        <v>33.0892</v>
      </c>
      <c r="JQ22">
        <v>39.4429</v>
      </c>
      <c r="JR22">
        <v>23.6001</v>
      </c>
      <c r="JS22">
        <v>0</v>
      </c>
      <c r="JT22">
        <v>15.2911</v>
      </c>
      <c r="JU22">
        <v>101.475</v>
      </c>
      <c r="JV22">
        <v>101.344</v>
      </c>
    </row>
    <row r="23" spans="1:282">
      <c r="A23">
        <v>7</v>
      </c>
      <c r="B23">
        <v>1717591709.5</v>
      </c>
      <c r="C23">
        <v>490</v>
      </c>
      <c r="D23" t="s">
        <v>445</v>
      </c>
      <c r="E23" t="s">
        <v>446</v>
      </c>
      <c r="F23">
        <v>15</v>
      </c>
      <c r="G23">
        <v>1717591701.5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447</v>
      </c>
      <c r="AQ23">
        <v>10223.6</v>
      </c>
      <c r="AR23">
        <v>794.899653846154</v>
      </c>
      <c r="AS23">
        <v>1009.124413083682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3587</v>
      </c>
      <c r="BM23">
        <v>290.0000000000001</v>
      </c>
      <c r="BN23">
        <v>989.66</v>
      </c>
      <c r="BO23">
        <v>205</v>
      </c>
      <c r="BP23">
        <v>10223.6</v>
      </c>
      <c r="BQ23">
        <v>989.3</v>
      </c>
      <c r="BR23">
        <v>0.36</v>
      </c>
      <c r="BS23">
        <v>300.0000000000001</v>
      </c>
      <c r="BT23">
        <v>23.9</v>
      </c>
      <c r="BU23">
        <v>1009.124413083682</v>
      </c>
      <c r="BV23">
        <v>1.829900302708365</v>
      </c>
      <c r="BW23">
        <v>-20.26375942141594</v>
      </c>
      <c r="BX23">
        <v>1.646246377136609</v>
      </c>
      <c r="BY23">
        <v>0.8440225838659914</v>
      </c>
      <c r="BZ23">
        <v>-0.00762934460511679</v>
      </c>
      <c r="CA23">
        <v>289.9999999999999</v>
      </c>
      <c r="CB23">
        <v>990.65</v>
      </c>
      <c r="CC23">
        <v>845</v>
      </c>
      <c r="CD23">
        <v>10211.2</v>
      </c>
      <c r="CE23">
        <v>989.28</v>
      </c>
      <c r="CF23">
        <v>1.37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1717591701.5</v>
      </c>
      <c r="DC23">
        <v>389.3962258064516</v>
      </c>
      <c r="DD23">
        <v>400.5275806451613</v>
      </c>
      <c r="DE23">
        <v>19.66100322580645</v>
      </c>
      <c r="DF23">
        <v>15.03966129032258</v>
      </c>
      <c r="DG23">
        <v>388.1182258064516</v>
      </c>
      <c r="DH23">
        <v>19.64042580645162</v>
      </c>
      <c r="DI23">
        <v>599.9944193548388</v>
      </c>
      <c r="DJ23">
        <v>100.1851935483871</v>
      </c>
      <c r="DK23">
        <v>0.1000099548387097</v>
      </c>
      <c r="DL23">
        <v>25.50698709677419</v>
      </c>
      <c r="DM23">
        <v>24.96679032258064</v>
      </c>
      <c r="DN23">
        <v>999.9000000000003</v>
      </c>
      <c r="DO23">
        <v>0</v>
      </c>
      <c r="DP23">
        <v>0</v>
      </c>
      <c r="DQ23">
        <v>10000.65</v>
      </c>
      <c r="DR23">
        <v>0</v>
      </c>
      <c r="DS23">
        <v>436.9182580645161</v>
      </c>
      <c r="DT23">
        <v>-11.33735516129032</v>
      </c>
      <c r="DU23">
        <v>396.9956129032258</v>
      </c>
      <c r="DV23">
        <v>406.6433870967741</v>
      </c>
      <c r="DW23">
        <v>4.62134935483871</v>
      </c>
      <c r="DX23">
        <v>400.5275806451613</v>
      </c>
      <c r="DY23">
        <v>15.03966129032258</v>
      </c>
      <c r="DZ23">
        <v>1.969742580645161</v>
      </c>
      <c r="EA23">
        <v>1.506750967741936</v>
      </c>
      <c r="EB23">
        <v>17.2031870967742</v>
      </c>
      <c r="EC23">
        <v>13.03683870967742</v>
      </c>
      <c r="ED23">
        <v>999.9925483870969</v>
      </c>
      <c r="EE23">
        <v>0.9600040000000002</v>
      </c>
      <c r="EF23">
        <v>0.03999636129032259</v>
      </c>
      <c r="EG23">
        <v>0</v>
      </c>
      <c r="EH23">
        <v>795.2986129032261</v>
      </c>
      <c r="EI23">
        <v>5.000040000000003</v>
      </c>
      <c r="EJ23">
        <v>8247.006451612902</v>
      </c>
      <c r="EK23">
        <v>8243.32</v>
      </c>
      <c r="EL23">
        <v>37.57638709677418</v>
      </c>
      <c r="EM23">
        <v>41.34848387096772</v>
      </c>
      <c r="EN23">
        <v>38.89690322580645</v>
      </c>
      <c r="EO23">
        <v>41.71948387096773</v>
      </c>
      <c r="EP23">
        <v>39.72958064516128</v>
      </c>
      <c r="EQ23">
        <v>955.1961290322581</v>
      </c>
      <c r="ER23">
        <v>39.79870967741935</v>
      </c>
      <c r="ES23">
        <v>0</v>
      </c>
      <c r="ET23">
        <v>83.29999995231628</v>
      </c>
      <c r="EU23">
        <v>0</v>
      </c>
      <c r="EV23">
        <v>794.899653846154</v>
      </c>
      <c r="EW23">
        <v>-6.89288887887799</v>
      </c>
      <c r="EX23">
        <v>-63.60888891993252</v>
      </c>
      <c r="EY23">
        <v>8246.654615384616</v>
      </c>
      <c r="EZ23">
        <v>15</v>
      </c>
      <c r="FA23">
        <v>1717591737</v>
      </c>
      <c r="FB23" t="s">
        <v>448</v>
      </c>
      <c r="FC23">
        <v>1717591737</v>
      </c>
      <c r="FD23">
        <v>1717590914</v>
      </c>
      <c r="FE23">
        <v>23</v>
      </c>
      <c r="FF23">
        <v>0.194</v>
      </c>
      <c r="FG23">
        <v>0.017</v>
      </c>
      <c r="FH23">
        <v>1.278</v>
      </c>
      <c r="FI23">
        <v>-0.107</v>
      </c>
      <c r="FJ23">
        <v>401</v>
      </c>
      <c r="FK23">
        <v>16</v>
      </c>
      <c r="FL23">
        <v>0.18</v>
      </c>
      <c r="FM23">
        <v>0.04</v>
      </c>
      <c r="FN23">
        <v>-9.964414999999999</v>
      </c>
      <c r="FO23">
        <v>-30.15659504690431</v>
      </c>
      <c r="FP23">
        <v>3.021767064664317</v>
      </c>
      <c r="FQ23">
        <v>0</v>
      </c>
      <c r="FR23">
        <v>796.1209705882353</v>
      </c>
      <c r="FS23">
        <v>-16.21336902837223</v>
      </c>
      <c r="FT23">
        <v>2.887057585004995</v>
      </c>
      <c r="FU23">
        <v>0</v>
      </c>
      <c r="FV23">
        <v>4.6012715</v>
      </c>
      <c r="FW23">
        <v>0.3606718198874166</v>
      </c>
      <c r="FX23">
        <v>0.04146408768741932</v>
      </c>
      <c r="FY23">
        <v>0</v>
      </c>
      <c r="FZ23">
        <v>0</v>
      </c>
      <c r="GA23">
        <v>3</v>
      </c>
      <c r="GB23" t="s">
        <v>427</v>
      </c>
      <c r="GC23">
        <v>3.24837</v>
      </c>
      <c r="GD23">
        <v>2.80146</v>
      </c>
      <c r="GE23">
        <v>0.09529559999999999</v>
      </c>
      <c r="GF23">
        <v>0.09869260000000001</v>
      </c>
      <c r="GG23">
        <v>0.100669</v>
      </c>
      <c r="GH23">
        <v>0.0830827</v>
      </c>
      <c r="GI23">
        <v>23699.2</v>
      </c>
      <c r="GJ23">
        <v>28162.9</v>
      </c>
      <c r="GK23">
        <v>26016.8</v>
      </c>
      <c r="GL23">
        <v>30052.5</v>
      </c>
      <c r="GM23">
        <v>32937.1</v>
      </c>
      <c r="GN23">
        <v>35579.3</v>
      </c>
      <c r="GO23">
        <v>39912</v>
      </c>
      <c r="GP23">
        <v>41830</v>
      </c>
      <c r="GQ23">
        <v>2.17413</v>
      </c>
      <c r="GR23">
        <v>1.83423</v>
      </c>
      <c r="GS23">
        <v>-0.00289828</v>
      </c>
      <c r="GT23">
        <v>0</v>
      </c>
      <c r="GU23">
        <v>25.0172</v>
      </c>
      <c r="GV23">
        <v>999.9</v>
      </c>
      <c r="GW23">
        <v>42.7</v>
      </c>
      <c r="GX23">
        <v>32.2</v>
      </c>
      <c r="GY23">
        <v>20.5837</v>
      </c>
      <c r="GZ23">
        <v>60.7996</v>
      </c>
      <c r="HA23">
        <v>15.8934</v>
      </c>
      <c r="HB23">
        <v>1</v>
      </c>
      <c r="HC23">
        <v>0.114543</v>
      </c>
      <c r="HD23">
        <v>1.50117</v>
      </c>
      <c r="HE23">
        <v>20.2768</v>
      </c>
      <c r="HF23">
        <v>5.20471</v>
      </c>
      <c r="HG23">
        <v>11.9021</v>
      </c>
      <c r="HH23">
        <v>4.97065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4.97083</v>
      </c>
      <c r="HO23">
        <v>1.85565</v>
      </c>
      <c r="HP23">
        <v>1.85287</v>
      </c>
      <c r="HQ23">
        <v>1.85715</v>
      </c>
      <c r="HR23">
        <v>1.85787</v>
      </c>
      <c r="HS23">
        <v>1.85681</v>
      </c>
      <c r="HT23">
        <v>1.8504</v>
      </c>
      <c r="HU23">
        <v>1.85547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1.278</v>
      </c>
      <c r="IJ23">
        <v>0.0212</v>
      </c>
      <c r="IK23">
        <v>0.5680864701557427</v>
      </c>
      <c r="IL23">
        <v>0.001513919756645767</v>
      </c>
      <c r="IM23">
        <v>-6.355450319681323E-07</v>
      </c>
      <c r="IN23">
        <v>2.090123885286584E-10</v>
      </c>
      <c r="IO23">
        <v>-0.3491850517357944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13.3</v>
      </c>
      <c r="IY23">
        <v>1.04248</v>
      </c>
      <c r="IZ23">
        <v>2.56226</v>
      </c>
      <c r="JA23">
        <v>1.59912</v>
      </c>
      <c r="JB23">
        <v>2.37549</v>
      </c>
      <c r="JC23">
        <v>1.44897</v>
      </c>
      <c r="JD23">
        <v>2.35229</v>
      </c>
      <c r="JE23">
        <v>37.0986</v>
      </c>
      <c r="JF23">
        <v>24.2976</v>
      </c>
      <c r="JG23">
        <v>18</v>
      </c>
      <c r="JH23">
        <v>614.407</v>
      </c>
      <c r="JI23">
        <v>404.802</v>
      </c>
      <c r="JJ23">
        <v>23.7013</v>
      </c>
      <c r="JK23">
        <v>28.8194</v>
      </c>
      <c r="JL23">
        <v>29.9998</v>
      </c>
      <c r="JM23">
        <v>28.9402</v>
      </c>
      <c r="JN23">
        <v>28.9178</v>
      </c>
      <c r="JO23">
        <v>20.8355</v>
      </c>
      <c r="JP23">
        <v>34.2883</v>
      </c>
      <c r="JQ23">
        <v>38.137</v>
      </c>
      <c r="JR23">
        <v>23.7196</v>
      </c>
      <c r="JS23">
        <v>400</v>
      </c>
      <c r="JT23">
        <v>14.8884</v>
      </c>
      <c r="JU23">
        <v>101.486</v>
      </c>
      <c r="JV23">
        <v>101.354</v>
      </c>
    </row>
    <row r="24" spans="1:282">
      <c r="A24">
        <v>8</v>
      </c>
      <c r="B24">
        <v>1717591798</v>
      </c>
      <c r="C24">
        <v>578.5</v>
      </c>
      <c r="D24" t="s">
        <v>449</v>
      </c>
      <c r="E24" t="s">
        <v>450</v>
      </c>
      <c r="F24">
        <v>15</v>
      </c>
      <c r="G24">
        <v>1717591790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10226.3</v>
      </c>
      <c r="AR24">
        <v>823.2006153846154</v>
      </c>
      <c r="AS24">
        <v>1063.912962133129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3588</v>
      </c>
      <c r="BM24">
        <v>290.0000000000001</v>
      </c>
      <c r="BN24">
        <v>1041.15</v>
      </c>
      <c r="BO24">
        <v>245</v>
      </c>
      <c r="BP24">
        <v>10226.3</v>
      </c>
      <c r="BQ24">
        <v>1041.21</v>
      </c>
      <c r="BR24">
        <v>-0.06</v>
      </c>
      <c r="BS24">
        <v>300.0000000000001</v>
      </c>
      <c r="BT24">
        <v>23.9</v>
      </c>
      <c r="BU24">
        <v>1063.912962133129</v>
      </c>
      <c r="BV24">
        <v>1.946894851945061</v>
      </c>
      <c r="BW24">
        <v>-23.2166702206341</v>
      </c>
      <c r="BX24">
        <v>1.752336365771624</v>
      </c>
      <c r="BY24">
        <v>0.8624318489562015</v>
      </c>
      <c r="BZ24">
        <v>-0.007631261624026708</v>
      </c>
      <c r="CA24">
        <v>289.9999999999999</v>
      </c>
      <c r="CB24">
        <v>1042.32</v>
      </c>
      <c r="CC24">
        <v>795</v>
      </c>
      <c r="CD24">
        <v>10216.7</v>
      </c>
      <c r="CE24">
        <v>1041.19</v>
      </c>
      <c r="CF24">
        <v>1.13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1717591790</v>
      </c>
      <c r="DC24">
        <v>403.6081935483871</v>
      </c>
      <c r="DD24">
        <v>420.0727741935484</v>
      </c>
      <c r="DE24">
        <v>19.81050967741935</v>
      </c>
      <c r="DF24">
        <v>14.68522903225806</v>
      </c>
      <c r="DG24">
        <v>402.3267096774193</v>
      </c>
      <c r="DH24">
        <v>19.78351290322581</v>
      </c>
      <c r="DI24">
        <v>600.014129032258</v>
      </c>
      <c r="DJ24">
        <v>100.1883870967742</v>
      </c>
      <c r="DK24">
        <v>0.1001751903225807</v>
      </c>
      <c r="DL24">
        <v>25.63890967741936</v>
      </c>
      <c r="DM24">
        <v>25.01552903225806</v>
      </c>
      <c r="DN24">
        <v>999.9000000000003</v>
      </c>
      <c r="DO24">
        <v>0</v>
      </c>
      <c r="DP24">
        <v>0</v>
      </c>
      <c r="DQ24">
        <v>9992.703225806452</v>
      </c>
      <c r="DR24">
        <v>0</v>
      </c>
      <c r="DS24">
        <v>436.4684838709677</v>
      </c>
      <c r="DT24">
        <v>-16.46452258064516</v>
      </c>
      <c r="DU24">
        <v>411.7655483870967</v>
      </c>
      <c r="DV24">
        <v>426.3335806451614</v>
      </c>
      <c r="DW24">
        <v>5.12527870967742</v>
      </c>
      <c r="DX24">
        <v>420.0727741935484</v>
      </c>
      <c r="DY24">
        <v>14.68522903225806</v>
      </c>
      <c r="DZ24">
        <v>1.984782903225807</v>
      </c>
      <c r="EA24">
        <v>1.471289354838709</v>
      </c>
      <c r="EB24">
        <v>17.32344516129032</v>
      </c>
      <c r="EC24">
        <v>12.67294838709677</v>
      </c>
      <c r="ED24">
        <v>999.9875161290322</v>
      </c>
      <c r="EE24">
        <v>0.9599987741935486</v>
      </c>
      <c r="EF24">
        <v>0.0400014806451613</v>
      </c>
      <c r="EG24">
        <v>0</v>
      </c>
      <c r="EH24">
        <v>822.2167096774193</v>
      </c>
      <c r="EI24">
        <v>5.000040000000003</v>
      </c>
      <c r="EJ24">
        <v>8516.450322580644</v>
      </c>
      <c r="EK24">
        <v>8243.26064516129</v>
      </c>
      <c r="EL24">
        <v>37.419</v>
      </c>
      <c r="EM24">
        <v>40.07638709677419</v>
      </c>
      <c r="EN24">
        <v>38.55619354838709</v>
      </c>
      <c r="EO24">
        <v>39.76590322580644</v>
      </c>
      <c r="EP24">
        <v>39.157</v>
      </c>
      <c r="EQ24">
        <v>955.1867741935484</v>
      </c>
      <c r="ER24">
        <v>39.79999999999999</v>
      </c>
      <c r="ES24">
        <v>0</v>
      </c>
      <c r="ET24">
        <v>88.09999990463257</v>
      </c>
      <c r="EU24">
        <v>0</v>
      </c>
      <c r="EV24">
        <v>823.2006153846154</v>
      </c>
      <c r="EW24">
        <v>80.62201693971686</v>
      </c>
      <c r="EX24">
        <v>787.9784615681211</v>
      </c>
      <c r="EY24">
        <v>8524.893461538461</v>
      </c>
      <c r="EZ24">
        <v>15</v>
      </c>
      <c r="FA24">
        <v>1717591737</v>
      </c>
      <c r="FB24" t="s">
        <v>448</v>
      </c>
      <c r="FC24">
        <v>1717591737</v>
      </c>
      <c r="FD24">
        <v>1717590914</v>
      </c>
      <c r="FE24">
        <v>23</v>
      </c>
      <c r="FF24">
        <v>0.194</v>
      </c>
      <c r="FG24">
        <v>0.017</v>
      </c>
      <c r="FH24">
        <v>1.278</v>
      </c>
      <c r="FI24">
        <v>-0.107</v>
      </c>
      <c r="FJ24">
        <v>401</v>
      </c>
      <c r="FK24">
        <v>16</v>
      </c>
      <c r="FL24">
        <v>0.18</v>
      </c>
      <c r="FM24">
        <v>0.04</v>
      </c>
      <c r="FN24">
        <v>-16.56037804878049</v>
      </c>
      <c r="FO24">
        <v>2.625790243902409</v>
      </c>
      <c r="FP24">
        <v>0.2669393596179961</v>
      </c>
      <c r="FQ24">
        <v>0</v>
      </c>
      <c r="FR24">
        <v>819.4457352941178</v>
      </c>
      <c r="FS24">
        <v>74.97275777957037</v>
      </c>
      <c r="FT24">
        <v>7.537134345081898</v>
      </c>
      <c r="FU24">
        <v>0</v>
      </c>
      <c r="FV24">
        <v>5.11249268292683</v>
      </c>
      <c r="FW24">
        <v>0.3230063414634227</v>
      </c>
      <c r="FX24">
        <v>0.03352763163490395</v>
      </c>
      <c r="FY24">
        <v>0</v>
      </c>
      <c r="FZ24">
        <v>0</v>
      </c>
      <c r="GA24">
        <v>3</v>
      </c>
      <c r="GB24" t="s">
        <v>427</v>
      </c>
      <c r="GC24">
        <v>3.2481</v>
      </c>
      <c r="GD24">
        <v>2.80186</v>
      </c>
      <c r="GE24">
        <v>0.0985497</v>
      </c>
      <c r="GF24">
        <v>0.102415</v>
      </c>
      <c r="GG24">
        <v>0.101044</v>
      </c>
      <c r="GH24">
        <v>0.0815399</v>
      </c>
      <c r="GI24">
        <v>23614.8</v>
      </c>
      <c r="GJ24">
        <v>28047</v>
      </c>
      <c r="GK24">
        <v>26017.5</v>
      </c>
      <c r="GL24">
        <v>30052.8</v>
      </c>
      <c r="GM24">
        <v>32923.5</v>
      </c>
      <c r="GN24">
        <v>35639.9</v>
      </c>
      <c r="GO24">
        <v>39912</v>
      </c>
      <c r="GP24">
        <v>41830.1</v>
      </c>
      <c r="GQ24">
        <v>2.175</v>
      </c>
      <c r="GR24">
        <v>1.83398</v>
      </c>
      <c r="GS24">
        <v>-0.0025481</v>
      </c>
      <c r="GT24">
        <v>0</v>
      </c>
      <c r="GU24">
        <v>25.059</v>
      </c>
      <c r="GV24">
        <v>999.9</v>
      </c>
      <c r="GW24">
        <v>42.3</v>
      </c>
      <c r="GX24">
        <v>32.2</v>
      </c>
      <c r="GY24">
        <v>20.3891</v>
      </c>
      <c r="GZ24">
        <v>60.8097</v>
      </c>
      <c r="HA24">
        <v>16.0136</v>
      </c>
      <c r="HB24">
        <v>1</v>
      </c>
      <c r="HC24">
        <v>0.112988</v>
      </c>
      <c r="HD24">
        <v>1.82581</v>
      </c>
      <c r="HE24">
        <v>20.271</v>
      </c>
      <c r="HF24">
        <v>5.20486</v>
      </c>
      <c r="HG24">
        <v>11.9021</v>
      </c>
      <c r="HH24">
        <v>4.97045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4.97081</v>
      </c>
      <c r="HO24">
        <v>1.85564</v>
      </c>
      <c r="HP24">
        <v>1.85287</v>
      </c>
      <c r="HQ24">
        <v>1.85715</v>
      </c>
      <c r="HR24">
        <v>1.8579</v>
      </c>
      <c r="HS24">
        <v>1.85683</v>
      </c>
      <c r="HT24">
        <v>1.85041</v>
      </c>
      <c r="HU24">
        <v>1.85547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1.282</v>
      </c>
      <c r="IJ24">
        <v>0.0255</v>
      </c>
      <c r="IK24">
        <v>0.7617783382956854</v>
      </c>
      <c r="IL24">
        <v>0.001513919756645767</v>
      </c>
      <c r="IM24">
        <v>-6.355450319681323E-07</v>
      </c>
      <c r="IN24">
        <v>2.090123885286584E-10</v>
      </c>
      <c r="IO24">
        <v>-0.3491850517357944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14.7</v>
      </c>
      <c r="IY24">
        <v>1.08032</v>
      </c>
      <c r="IZ24">
        <v>2.55981</v>
      </c>
      <c r="JA24">
        <v>1.59912</v>
      </c>
      <c r="JB24">
        <v>2.37549</v>
      </c>
      <c r="JC24">
        <v>1.44897</v>
      </c>
      <c r="JD24">
        <v>2.48047</v>
      </c>
      <c r="JE24">
        <v>37.0986</v>
      </c>
      <c r="JF24">
        <v>24.2976</v>
      </c>
      <c r="JG24">
        <v>18</v>
      </c>
      <c r="JH24">
        <v>614.763</v>
      </c>
      <c r="JI24">
        <v>404.498</v>
      </c>
      <c r="JJ24">
        <v>23.5841</v>
      </c>
      <c r="JK24">
        <v>28.7864</v>
      </c>
      <c r="JL24">
        <v>30.0001</v>
      </c>
      <c r="JM24">
        <v>28.9131</v>
      </c>
      <c r="JN24">
        <v>28.8918</v>
      </c>
      <c r="JO24">
        <v>21.586</v>
      </c>
      <c r="JP24">
        <v>35.0272</v>
      </c>
      <c r="JQ24">
        <v>37.1019</v>
      </c>
      <c r="JR24">
        <v>23.5778</v>
      </c>
      <c r="JS24">
        <v>420</v>
      </c>
      <c r="JT24">
        <v>14.6503</v>
      </c>
      <c r="JU24">
        <v>101.487</v>
      </c>
      <c r="JV24">
        <v>101.355</v>
      </c>
    </row>
    <row r="25" spans="1:282">
      <c r="A25">
        <v>9</v>
      </c>
      <c r="B25">
        <v>1717591860</v>
      </c>
      <c r="C25">
        <v>640.5</v>
      </c>
      <c r="D25" t="s">
        <v>452</v>
      </c>
      <c r="E25" t="s">
        <v>453</v>
      </c>
      <c r="F25">
        <v>15</v>
      </c>
      <c r="G25">
        <v>1717591852.25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454</v>
      </c>
      <c r="AQ25">
        <v>10226.9</v>
      </c>
      <c r="AR25">
        <v>907.4565000000001</v>
      </c>
      <c r="AS25">
        <v>1121.546599068125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3589</v>
      </c>
      <c r="BM25">
        <v>290.0000000000001</v>
      </c>
      <c r="BN25">
        <v>1100.22</v>
      </c>
      <c r="BO25">
        <v>275</v>
      </c>
      <c r="BP25">
        <v>10226.9</v>
      </c>
      <c r="BQ25">
        <v>1099.86</v>
      </c>
      <c r="BR25">
        <v>0.36</v>
      </c>
      <c r="BS25">
        <v>300.0000000000001</v>
      </c>
      <c r="BT25">
        <v>23.9</v>
      </c>
      <c r="BU25">
        <v>1121.546599068125</v>
      </c>
      <c r="BV25">
        <v>1.829134929819672</v>
      </c>
      <c r="BW25">
        <v>-22.1835298913756</v>
      </c>
      <c r="BX25">
        <v>1.646651117114135</v>
      </c>
      <c r="BY25">
        <v>0.8663435138093178</v>
      </c>
      <c r="BZ25">
        <v>-0.007632517686318134</v>
      </c>
      <c r="CA25">
        <v>289.9999999999999</v>
      </c>
      <c r="CB25">
        <v>1100.23</v>
      </c>
      <c r="CC25">
        <v>655</v>
      </c>
      <c r="CD25">
        <v>10221.7</v>
      </c>
      <c r="CE25">
        <v>1099.84</v>
      </c>
      <c r="CF25">
        <v>0.39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1717591852.25</v>
      </c>
      <c r="DC25">
        <v>583.2184999999999</v>
      </c>
      <c r="DD25">
        <v>600.0186333333334</v>
      </c>
      <c r="DE25">
        <v>19.64822666666667</v>
      </c>
      <c r="DF25">
        <v>14.77147</v>
      </c>
      <c r="DG25">
        <v>581.8035</v>
      </c>
      <c r="DH25">
        <v>19.62818666666667</v>
      </c>
      <c r="DI25">
        <v>600.0367333333332</v>
      </c>
      <c r="DJ25">
        <v>100.1855333333333</v>
      </c>
      <c r="DK25">
        <v>0.1000383566666666</v>
      </c>
      <c r="DL25">
        <v>25.60163666666666</v>
      </c>
      <c r="DM25">
        <v>25.04533333333333</v>
      </c>
      <c r="DN25">
        <v>999.9000000000002</v>
      </c>
      <c r="DO25">
        <v>0</v>
      </c>
      <c r="DP25">
        <v>0</v>
      </c>
      <c r="DQ25">
        <v>10001.54</v>
      </c>
      <c r="DR25">
        <v>0</v>
      </c>
      <c r="DS25">
        <v>435.4168</v>
      </c>
      <c r="DT25">
        <v>-16.74652333333333</v>
      </c>
      <c r="DU25">
        <v>594.9619999999999</v>
      </c>
      <c r="DV25">
        <v>609.0147666666667</v>
      </c>
      <c r="DW25">
        <v>4.876753333333334</v>
      </c>
      <c r="DX25">
        <v>600.0186333333334</v>
      </c>
      <c r="DY25">
        <v>14.77147</v>
      </c>
      <c r="DZ25">
        <v>1.968468</v>
      </c>
      <c r="EA25">
        <v>1.479887333333334</v>
      </c>
      <c r="EB25">
        <v>17.19293</v>
      </c>
      <c r="EC25">
        <v>12.76189333333333</v>
      </c>
      <c r="ED25">
        <v>1000.0096</v>
      </c>
      <c r="EE25">
        <v>0.9599914000000003</v>
      </c>
      <c r="EF25">
        <v>0.04000876666666667</v>
      </c>
      <c r="EG25">
        <v>0</v>
      </c>
      <c r="EH25">
        <v>907.6295666666666</v>
      </c>
      <c r="EI25">
        <v>5.000040000000002</v>
      </c>
      <c r="EJ25">
        <v>9359.198333333334</v>
      </c>
      <c r="EK25">
        <v>8243.425666666666</v>
      </c>
      <c r="EL25">
        <v>37.10813333333333</v>
      </c>
      <c r="EM25">
        <v>39.5248</v>
      </c>
      <c r="EN25">
        <v>38.21219999999998</v>
      </c>
      <c r="EO25">
        <v>39.00386666666665</v>
      </c>
      <c r="EP25">
        <v>38.79546666666667</v>
      </c>
      <c r="EQ25">
        <v>955.202</v>
      </c>
      <c r="ER25">
        <v>39.80799999999999</v>
      </c>
      <c r="ES25">
        <v>0</v>
      </c>
      <c r="ET25">
        <v>61.09999990463257</v>
      </c>
      <c r="EU25">
        <v>0</v>
      </c>
      <c r="EV25">
        <v>907.4565000000001</v>
      </c>
      <c r="EW25">
        <v>27.79716238814775</v>
      </c>
      <c r="EX25">
        <v>357.263248069371</v>
      </c>
      <c r="EY25">
        <v>9359.110384615384</v>
      </c>
      <c r="EZ25">
        <v>15</v>
      </c>
      <c r="FA25">
        <v>1717591889</v>
      </c>
      <c r="FB25" t="s">
        <v>455</v>
      </c>
      <c r="FC25">
        <v>1717591889</v>
      </c>
      <c r="FD25">
        <v>1717590914</v>
      </c>
      <c r="FE25">
        <v>24</v>
      </c>
      <c r="FF25">
        <v>-0.07000000000000001</v>
      </c>
      <c r="FG25">
        <v>0.017</v>
      </c>
      <c r="FH25">
        <v>1.415</v>
      </c>
      <c r="FI25">
        <v>-0.107</v>
      </c>
      <c r="FJ25">
        <v>600</v>
      </c>
      <c r="FK25">
        <v>16</v>
      </c>
      <c r="FL25">
        <v>0.17</v>
      </c>
      <c r="FM25">
        <v>0.04</v>
      </c>
      <c r="FN25">
        <v>-17.144885</v>
      </c>
      <c r="FO25">
        <v>7.824729455909952</v>
      </c>
      <c r="FP25">
        <v>0.7582344105057485</v>
      </c>
      <c r="FQ25">
        <v>0</v>
      </c>
      <c r="FR25">
        <v>904.8040588235294</v>
      </c>
      <c r="FS25">
        <v>45.71150493886935</v>
      </c>
      <c r="FT25">
        <v>5.13079606219482</v>
      </c>
      <c r="FU25">
        <v>0</v>
      </c>
      <c r="FV25">
        <v>4.89970125</v>
      </c>
      <c r="FW25">
        <v>-0.4888632270168837</v>
      </c>
      <c r="FX25">
        <v>0.05491429218279605</v>
      </c>
      <c r="FY25">
        <v>0</v>
      </c>
      <c r="FZ25">
        <v>0</v>
      </c>
      <c r="GA25">
        <v>3</v>
      </c>
      <c r="GB25" t="s">
        <v>427</v>
      </c>
      <c r="GC25">
        <v>3.2482</v>
      </c>
      <c r="GD25">
        <v>2.80102</v>
      </c>
      <c r="GE25">
        <v>0.129467</v>
      </c>
      <c r="GF25">
        <v>0.132996</v>
      </c>
      <c r="GG25">
        <v>0.10039</v>
      </c>
      <c r="GH25">
        <v>0.0826993</v>
      </c>
      <c r="GI25">
        <v>22806</v>
      </c>
      <c r="GJ25">
        <v>27093.3</v>
      </c>
      <c r="GK25">
        <v>26018.7</v>
      </c>
      <c r="GL25">
        <v>30054.7</v>
      </c>
      <c r="GM25">
        <v>32952.7</v>
      </c>
      <c r="GN25">
        <v>35599.8</v>
      </c>
      <c r="GO25">
        <v>39914.6</v>
      </c>
      <c r="GP25">
        <v>41832.5</v>
      </c>
      <c r="GQ25">
        <v>2.17483</v>
      </c>
      <c r="GR25">
        <v>1.8358</v>
      </c>
      <c r="GS25">
        <v>-0.00146031</v>
      </c>
      <c r="GT25">
        <v>0</v>
      </c>
      <c r="GU25">
        <v>25.0763</v>
      </c>
      <c r="GV25">
        <v>999.9</v>
      </c>
      <c r="GW25">
        <v>42</v>
      </c>
      <c r="GX25">
        <v>32.2</v>
      </c>
      <c r="GY25">
        <v>20.2443</v>
      </c>
      <c r="GZ25">
        <v>60.5197</v>
      </c>
      <c r="HA25">
        <v>15.9495</v>
      </c>
      <c r="HB25">
        <v>1</v>
      </c>
      <c r="HC25">
        <v>0.113491</v>
      </c>
      <c r="HD25">
        <v>2.39676</v>
      </c>
      <c r="HE25">
        <v>20.2644</v>
      </c>
      <c r="HF25">
        <v>5.20291</v>
      </c>
      <c r="HG25">
        <v>11.9021</v>
      </c>
      <c r="HH25">
        <v>4.96995</v>
      </c>
      <c r="HI25">
        <v>3.2807</v>
      </c>
      <c r="HJ25">
        <v>9999</v>
      </c>
      <c r="HK25">
        <v>9999</v>
      </c>
      <c r="HL25">
        <v>9999</v>
      </c>
      <c r="HM25">
        <v>999.9</v>
      </c>
      <c r="HN25">
        <v>4.97084</v>
      </c>
      <c r="HO25">
        <v>1.85563</v>
      </c>
      <c r="HP25">
        <v>1.85287</v>
      </c>
      <c r="HQ25">
        <v>1.85715</v>
      </c>
      <c r="HR25">
        <v>1.85788</v>
      </c>
      <c r="HS25">
        <v>1.85679</v>
      </c>
      <c r="HT25">
        <v>1.85035</v>
      </c>
      <c r="HU25">
        <v>1.85546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1.415</v>
      </c>
      <c r="IJ25">
        <v>0.0177</v>
      </c>
      <c r="IK25">
        <v>0.7617783382956854</v>
      </c>
      <c r="IL25">
        <v>0.001513919756645767</v>
      </c>
      <c r="IM25">
        <v>-6.355450319681323E-07</v>
      </c>
      <c r="IN25">
        <v>2.090123885286584E-10</v>
      </c>
      <c r="IO25">
        <v>-0.3491850517357944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2</v>
      </c>
      <c r="IX25">
        <v>15.8</v>
      </c>
      <c r="IY25">
        <v>1.43921</v>
      </c>
      <c r="IZ25">
        <v>2.5647</v>
      </c>
      <c r="JA25">
        <v>1.59912</v>
      </c>
      <c r="JB25">
        <v>2.37671</v>
      </c>
      <c r="JC25">
        <v>1.44897</v>
      </c>
      <c r="JD25">
        <v>2.4707</v>
      </c>
      <c r="JE25">
        <v>37.0747</v>
      </c>
      <c r="JF25">
        <v>24.2976</v>
      </c>
      <c r="JG25">
        <v>18</v>
      </c>
      <c r="JH25">
        <v>614.429</v>
      </c>
      <c r="JI25">
        <v>405.373</v>
      </c>
      <c r="JJ25">
        <v>23.05</v>
      </c>
      <c r="JK25">
        <v>28.7689</v>
      </c>
      <c r="JL25">
        <v>30</v>
      </c>
      <c r="JM25">
        <v>28.8934</v>
      </c>
      <c r="JN25">
        <v>28.8758</v>
      </c>
      <c r="JO25">
        <v>28.7604</v>
      </c>
      <c r="JP25">
        <v>33.6738</v>
      </c>
      <c r="JQ25">
        <v>35.9793</v>
      </c>
      <c r="JR25">
        <v>23.0357</v>
      </c>
      <c r="JS25">
        <v>600</v>
      </c>
      <c r="JT25">
        <v>14.9838</v>
      </c>
      <c r="JU25">
        <v>101.493</v>
      </c>
      <c r="JV25">
        <v>101.361</v>
      </c>
    </row>
    <row r="26" spans="1:282">
      <c r="A26">
        <v>10</v>
      </c>
      <c r="B26">
        <v>1717591950</v>
      </c>
      <c r="C26">
        <v>730.5</v>
      </c>
      <c r="D26" t="s">
        <v>456</v>
      </c>
      <c r="E26" t="s">
        <v>457</v>
      </c>
      <c r="F26">
        <v>15</v>
      </c>
      <c r="G26">
        <v>1717591942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458</v>
      </c>
      <c r="AQ26">
        <v>10234.4</v>
      </c>
      <c r="AR26">
        <v>913.0751153846154</v>
      </c>
      <c r="AS26">
        <v>1109.883225260792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3590</v>
      </c>
      <c r="BM26">
        <v>290.0000000000001</v>
      </c>
      <c r="BN26">
        <v>1086.69</v>
      </c>
      <c r="BO26">
        <v>145</v>
      </c>
      <c r="BP26">
        <v>10234.4</v>
      </c>
      <c r="BQ26">
        <v>1086.79</v>
      </c>
      <c r="BR26">
        <v>-0.1</v>
      </c>
      <c r="BS26">
        <v>300.0000000000001</v>
      </c>
      <c r="BT26">
        <v>23.9</v>
      </c>
      <c r="BU26">
        <v>1109.883225260792</v>
      </c>
      <c r="BV26">
        <v>1.815856910807496</v>
      </c>
      <c r="BW26">
        <v>-23.63860892740994</v>
      </c>
      <c r="BX26">
        <v>1.634889290957218</v>
      </c>
      <c r="BY26">
        <v>0.8818855278235017</v>
      </c>
      <c r="BZ26">
        <v>-0.00763329477196887</v>
      </c>
      <c r="CA26">
        <v>289.9999999999999</v>
      </c>
      <c r="CB26">
        <v>1087.71</v>
      </c>
      <c r="CC26">
        <v>735</v>
      </c>
      <c r="CD26">
        <v>10220.9</v>
      </c>
      <c r="CE26">
        <v>1086.76</v>
      </c>
      <c r="CF26">
        <v>0.95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1717591942</v>
      </c>
      <c r="DC26">
        <v>784.1400967741937</v>
      </c>
      <c r="DD26">
        <v>799.9605806451614</v>
      </c>
      <c r="DE26">
        <v>19.1539</v>
      </c>
      <c r="DF26">
        <v>16.1902</v>
      </c>
      <c r="DG26">
        <v>782.7190967741936</v>
      </c>
      <c r="DH26">
        <v>19.15463870967742</v>
      </c>
      <c r="DI26">
        <v>600.0193870967742</v>
      </c>
      <c r="DJ26">
        <v>100.1880967741935</v>
      </c>
      <c r="DK26">
        <v>0.09998396774193548</v>
      </c>
      <c r="DL26">
        <v>25.30194516129032</v>
      </c>
      <c r="DM26">
        <v>25.0121129032258</v>
      </c>
      <c r="DN26">
        <v>999.9000000000003</v>
      </c>
      <c r="DO26">
        <v>0</v>
      </c>
      <c r="DP26">
        <v>0</v>
      </c>
      <c r="DQ26">
        <v>9996.575806451612</v>
      </c>
      <c r="DR26">
        <v>0</v>
      </c>
      <c r="DS26">
        <v>435.8672580645161</v>
      </c>
      <c r="DT26">
        <v>-15.65413225806451</v>
      </c>
      <c r="DU26">
        <v>799.6223225806451</v>
      </c>
      <c r="DV26">
        <v>813.1252258064518</v>
      </c>
      <c r="DW26">
        <v>2.963701612903226</v>
      </c>
      <c r="DX26">
        <v>799.9605806451614</v>
      </c>
      <c r="DY26">
        <v>16.1902</v>
      </c>
      <c r="DZ26">
        <v>1.918993548387097</v>
      </c>
      <c r="EA26">
        <v>1.622066451612903</v>
      </c>
      <c r="EB26">
        <v>16.79131935483871</v>
      </c>
      <c r="EC26">
        <v>14.16992580645161</v>
      </c>
      <c r="ED26">
        <v>999.9970967741937</v>
      </c>
      <c r="EE26">
        <v>0.9599993225806454</v>
      </c>
      <c r="EF26">
        <v>0.04000065806451614</v>
      </c>
      <c r="EG26">
        <v>0</v>
      </c>
      <c r="EH26">
        <v>913.0767419354838</v>
      </c>
      <c r="EI26">
        <v>5.000040000000003</v>
      </c>
      <c r="EJ26">
        <v>9401.49129032258</v>
      </c>
      <c r="EK26">
        <v>8243.341290322582</v>
      </c>
      <c r="EL26">
        <v>36.71748387096773</v>
      </c>
      <c r="EM26">
        <v>39.10874193548386</v>
      </c>
      <c r="EN26">
        <v>37.81003225806451</v>
      </c>
      <c r="EO26">
        <v>38.514</v>
      </c>
      <c r="EP26">
        <v>38.40900000000001</v>
      </c>
      <c r="EQ26">
        <v>955.1945161290323</v>
      </c>
      <c r="ER26">
        <v>39.80064516129031</v>
      </c>
      <c r="ES26">
        <v>0</v>
      </c>
      <c r="ET26">
        <v>89.5</v>
      </c>
      <c r="EU26">
        <v>0</v>
      </c>
      <c r="EV26">
        <v>913.0751153846154</v>
      </c>
      <c r="EW26">
        <v>3.4636922178434</v>
      </c>
      <c r="EX26">
        <v>16.78393183632641</v>
      </c>
      <c r="EY26">
        <v>9401.762692307693</v>
      </c>
      <c r="EZ26">
        <v>15</v>
      </c>
      <c r="FA26">
        <v>1717591974.5</v>
      </c>
      <c r="FB26" t="s">
        <v>459</v>
      </c>
      <c r="FC26">
        <v>1717591974.5</v>
      </c>
      <c r="FD26">
        <v>1717590914</v>
      </c>
      <c r="FE26">
        <v>25</v>
      </c>
      <c r="FF26">
        <v>-0.181</v>
      </c>
      <c r="FG26">
        <v>0.017</v>
      </c>
      <c r="FH26">
        <v>1.421</v>
      </c>
      <c r="FI26">
        <v>-0.107</v>
      </c>
      <c r="FJ26">
        <v>800</v>
      </c>
      <c r="FK26">
        <v>16</v>
      </c>
      <c r="FL26">
        <v>0.24</v>
      </c>
      <c r="FM26">
        <v>0.04</v>
      </c>
      <c r="FN26">
        <v>-15.8974875</v>
      </c>
      <c r="FO26">
        <v>4.802284052532837</v>
      </c>
      <c r="FP26">
        <v>0.4733531816664487</v>
      </c>
      <c r="FQ26">
        <v>0</v>
      </c>
      <c r="FR26">
        <v>912.4104411764706</v>
      </c>
      <c r="FS26">
        <v>12.29865542542489</v>
      </c>
      <c r="FT26">
        <v>2.300730193440846</v>
      </c>
      <c r="FU26">
        <v>0</v>
      </c>
      <c r="FV26">
        <v>3.01953725</v>
      </c>
      <c r="FW26">
        <v>-1.186811369606</v>
      </c>
      <c r="FX26">
        <v>0.1164778463053704</v>
      </c>
      <c r="FY26">
        <v>0</v>
      </c>
      <c r="FZ26">
        <v>0</v>
      </c>
      <c r="GA26">
        <v>3</v>
      </c>
      <c r="GB26" t="s">
        <v>427</v>
      </c>
      <c r="GC26">
        <v>3.24879</v>
      </c>
      <c r="GD26">
        <v>2.80175</v>
      </c>
      <c r="GE26">
        <v>0.158869</v>
      </c>
      <c r="GF26">
        <v>0.162115</v>
      </c>
      <c r="GG26">
        <v>0.0986305</v>
      </c>
      <c r="GH26">
        <v>0.088603</v>
      </c>
      <c r="GI26">
        <v>22037.5</v>
      </c>
      <c r="GJ26">
        <v>26183.1</v>
      </c>
      <c r="GK26">
        <v>26020.6</v>
      </c>
      <c r="GL26">
        <v>30054.1</v>
      </c>
      <c r="GM26">
        <v>33023.2</v>
      </c>
      <c r="GN26">
        <v>35371.7</v>
      </c>
      <c r="GO26">
        <v>39917.5</v>
      </c>
      <c r="GP26">
        <v>41831.4</v>
      </c>
      <c r="GQ26">
        <v>2.1731</v>
      </c>
      <c r="GR26">
        <v>1.84015</v>
      </c>
      <c r="GS26">
        <v>-0.000208616</v>
      </c>
      <c r="GT26">
        <v>0</v>
      </c>
      <c r="GU26">
        <v>25.0168</v>
      </c>
      <c r="GV26">
        <v>999.9</v>
      </c>
      <c r="GW26">
        <v>41.9</v>
      </c>
      <c r="GX26">
        <v>32.2</v>
      </c>
      <c r="GY26">
        <v>20.1986</v>
      </c>
      <c r="GZ26">
        <v>60.9697</v>
      </c>
      <c r="HA26">
        <v>15.7131</v>
      </c>
      <c r="HB26">
        <v>1</v>
      </c>
      <c r="HC26">
        <v>0.113478</v>
      </c>
      <c r="HD26">
        <v>2.70965</v>
      </c>
      <c r="HE26">
        <v>20.2603</v>
      </c>
      <c r="HF26">
        <v>5.20441</v>
      </c>
      <c r="HG26">
        <v>11.9021</v>
      </c>
      <c r="HH26">
        <v>4.97075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4.97084</v>
      </c>
      <c r="HO26">
        <v>1.85567</v>
      </c>
      <c r="HP26">
        <v>1.85287</v>
      </c>
      <c r="HQ26">
        <v>1.85715</v>
      </c>
      <c r="HR26">
        <v>1.8579</v>
      </c>
      <c r="HS26">
        <v>1.8568</v>
      </c>
      <c r="HT26">
        <v>1.85036</v>
      </c>
      <c r="HU26">
        <v>1.85547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1.421</v>
      </c>
      <c r="IJ26">
        <v>-0.0028</v>
      </c>
      <c r="IK26">
        <v>0.6914373672471686</v>
      </c>
      <c r="IL26">
        <v>0.001513919756645767</v>
      </c>
      <c r="IM26">
        <v>-6.355450319681323E-07</v>
      </c>
      <c r="IN26">
        <v>2.090123885286584E-10</v>
      </c>
      <c r="IO26">
        <v>-0.3491850517357944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17.3</v>
      </c>
      <c r="IY26">
        <v>1.82129</v>
      </c>
      <c r="IZ26">
        <v>2.56104</v>
      </c>
      <c r="JA26">
        <v>1.59912</v>
      </c>
      <c r="JB26">
        <v>2.37671</v>
      </c>
      <c r="JC26">
        <v>1.44897</v>
      </c>
      <c r="JD26">
        <v>2.40967</v>
      </c>
      <c r="JE26">
        <v>37.0509</v>
      </c>
      <c r="JF26">
        <v>24.2889</v>
      </c>
      <c r="JG26">
        <v>18</v>
      </c>
      <c r="JH26">
        <v>612.963</v>
      </c>
      <c r="JI26">
        <v>407.572</v>
      </c>
      <c r="JJ26">
        <v>22.3519</v>
      </c>
      <c r="JK26">
        <v>28.7566</v>
      </c>
      <c r="JL26">
        <v>30</v>
      </c>
      <c r="JM26">
        <v>28.8733</v>
      </c>
      <c r="JN26">
        <v>28.8546</v>
      </c>
      <c r="JO26">
        <v>36.3898</v>
      </c>
      <c r="JP26">
        <v>26.7603</v>
      </c>
      <c r="JQ26">
        <v>36.064</v>
      </c>
      <c r="JR26">
        <v>22.353</v>
      </c>
      <c r="JS26">
        <v>800</v>
      </c>
      <c r="JT26">
        <v>16.5406</v>
      </c>
      <c r="JU26">
        <v>101.5</v>
      </c>
      <c r="JV26">
        <v>101.359</v>
      </c>
    </row>
    <row r="27" spans="1:282">
      <c r="A27">
        <v>11</v>
      </c>
      <c r="B27">
        <v>1717592035.5</v>
      </c>
      <c r="C27">
        <v>816</v>
      </c>
      <c r="D27" t="s">
        <v>460</v>
      </c>
      <c r="E27" t="s">
        <v>461</v>
      </c>
      <c r="F27">
        <v>15</v>
      </c>
      <c r="G27">
        <v>1717592027.5</v>
      </c>
      <c r="H27">
        <f>(I27)/1000</f>
        <v>0</v>
      </c>
      <c r="I27">
        <f>1000*DI27*AG27*(DE27-DF27)/(100*CX27*(1000-AG27*DE27))</f>
        <v>0</v>
      </c>
      <c r="J27">
        <f>DI27*AG27*(DD27-DC27*(1000-AG27*DF27)/(1000-AG27*DE27))/(100*CX27)</f>
        <v>0</v>
      </c>
      <c r="K27">
        <f>DC27 - IF(AG27&gt;1, J27*CX27*100.0/(AI27*DQ27), 0)</f>
        <v>0</v>
      </c>
      <c r="L27">
        <f>((R27-H27/2)*K27-J27)/(R27+H27/2)</f>
        <v>0</v>
      </c>
      <c r="M27">
        <f>L27*(DJ27+DK27)/1000.0</f>
        <v>0</v>
      </c>
      <c r="N27">
        <f>(DC27 - IF(AG27&gt;1, J27*CX27*100.0/(AI27*DQ27), 0))*(DJ27+DK27)/1000.0</f>
        <v>0</v>
      </c>
      <c r="O27">
        <f>2.0/((1/Q27-1/P27)+SIGN(Q27)*SQRT((1/Q27-1/P27)*(1/Q27-1/P27) + 4*CY27/((CY27+1)*(CY27+1))*(2*1/Q27*1/P27-1/P27*1/P27)))</f>
        <v>0</v>
      </c>
      <c r="P27">
        <f>IF(LEFT(CZ27,1)&lt;&gt;"0",IF(LEFT(CZ27,1)="1",3.0,DA27),$D$5+$E$5*(DQ27*DJ27/($K$5*1000))+$F$5*(DQ27*DJ27/($K$5*1000))*MAX(MIN(CX27,$J$5),$I$5)*MAX(MIN(CX27,$J$5),$I$5)+$G$5*MAX(MIN(CX27,$J$5),$I$5)*(DQ27*DJ27/($K$5*1000))+$H$5*(DQ27*DJ27/($K$5*1000))*(DQ27*DJ27/($K$5*1000)))</f>
        <v>0</v>
      </c>
      <c r="Q27">
        <f>H27*(1000-(1000*0.61365*exp(17.502*U27/(240.97+U27))/(DJ27+DK27)+DE27)/2)/(1000*0.61365*exp(17.502*U27/(240.97+U27))/(DJ27+DK27)-DE27)</f>
        <v>0</v>
      </c>
      <c r="R27">
        <f>1/((CY27+1)/(O27/1.6)+1/(P27/1.37)) + CY27/((CY27+1)/(O27/1.6) + CY27/(P27/1.37))</f>
        <v>0</v>
      </c>
      <c r="S27">
        <f>(CT27*CW27)</f>
        <v>0</v>
      </c>
      <c r="T27">
        <f>(DL27+(S27+2*0.95*5.67E-8*(((DL27+$B$7)+273)^4-(DL27+273)^4)-44100*H27)/(1.84*29.3*P27+8*0.95*5.67E-8*(DL27+273)^3))</f>
        <v>0</v>
      </c>
      <c r="U27">
        <f>($C$7*DM27+$D$7*DN27+$E$7*T27)</f>
        <v>0</v>
      </c>
      <c r="V27">
        <f>0.61365*exp(17.502*U27/(240.97+U27))</f>
        <v>0</v>
      </c>
      <c r="W27">
        <f>(X27/Y27*100)</f>
        <v>0</v>
      </c>
      <c r="X27">
        <f>DE27*(DJ27+DK27)/1000</f>
        <v>0</v>
      </c>
      <c r="Y27">
        <f>0.61365*exp(17.502*DL27/(240.97+DL27))</f>
        <v>0</v>
      </c>
      <c r="Z27">
        <f>(V27-DE27*(DJ27+DK27)/1000)</f>
        <v>0</v>
      </c>
      <c r="AA27">
        <f>(-H27*44100)</f>
        <v>0</v>
      </c>
      <c r="AB27">
        <f>2*29.3*P27*0.92*(DL27-U27)</f>
        <v>0</v>
      </c>
      <c r="AC27">
        <f>2*0.95*5.67E-8*(((DL27+$B$7)+273)^4-(U27+273)^4)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MAX(0,($B$13+$C$13*DQ27)/(1+$D$13*DQ27)*DJ27/(DL27+273)*$E$13)</f>
        <v>0</v>
      </c>
      <c r="AJ27" t="s">
        <v>414</v>
      </c>
      <c r="AK27">
        <v>10056.7</v>
      </c>
      <c r="AL27">
        <v>239.316</v>
      </c>
      <c r="AM27">
        <v>912.8</v>
      </c>
      <c r="AN27">
        <f>1-AL27/AM27</f>
        <v>0</v>
      </c>
      <c r="AO27">
        <v>-1</v>
      </c>
      <c r="AP27" t="s">
        <v>462</v>
      </c>
      <c r="AQ27">
        <v>10232.7</v>
      </c>
      <c r="AR27">
        <v>901.17488</v>
      </c>
      <c r="AS27">
        <v>1086.399752432961</v>
      </c>
      <c r="AT27">
        <f>1-AR27/AS27</f>
        <v>0</v>
      </c>
      <c r="AU27">
        <v>0.5</v>
      </c>
      <c r="AV27">
        <f>CU27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416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v>3591</v>
      </c>
      <c r="BM27">
        <v>290.0000000000001</v>
      </c>
      <c r="BN27">
        <v>1066.88</v>
      </c>
      <c r="BO27">
        <v>185</v>
      </c>
      <c r="BP27">
        <v>10232.7</v>
      </c>
      <c r="BQ27">
        <v>1066.22</v>
      </c>
      <c r="BR27">
        <v>0.66</v>
      </c>
      <c r="BS27">
        <v>300.0000000000001</v>
      </c>
      <c r="BT27">
        <v>23.9</v>
      </c>
      <c r="BU27">
        <v>1086.399752432961</v>
      </c>
      <c r="BV27">
        <v>1.823895422035605</v>
      </c>
      <c r="BW27">
        <v>-20.64815194813391</v>
      </c>
      <c r="BX27">
        <v>1.642235708965929</v>
      </c>
      <c r="BY27">
        <v>0.8495313427811013</v>
      </c>
      <c r="BZ27">
        <v>-0.007633693437152407</v>
      </c>
      <c r="CA27">
        <v>289.9999999999999</v>
      </c>
      <c r="CB27">
        <v>1067.27</v>
      </c>
      <c r="CC27">
        <v>765</v>
      </c>
      <c r="CD27">
        <v>10221.1</v>
      </c>
      <c r="CE27">
        <v>1066.2</v>
      </c>
      <c r="CF27">
        <v>1.07</v>
      </c>
      <c r="CT27">
        <f>$B$11*DR27+$C$11*DS27+$F$11*ED27*(1-EG27)</f>
        <v>0</v>
      </c>
      <c r="CU27">
        <f>CT27*CV27</f>
        <v>0</v>
      </c>
      <c r="CV27">
        <f>($B$11*$D$9+$C$11*$D$9+$F$11*((EQ27+EI27)/MAX(EQ27+EI27+ER27, 0.1)*$I$9+ER27/MAX(EQ27+EI27+ER27, 0.1)*$J$9))/($B$11+$C$11+$F$11)</f>
        <v>0</v>
      </c>
      <c r="CW27">
        <f>($B$11*$K$9+$C$11*$K$9+$F$11*((EQ27+EI27)/MAX(EQ27+EI27+ER27, 0.1)*$P$9+ER27/MAX(EQ27+EI27+ER27, 0.1)*$Q$9))/($B$11+$C$11+$F$11)</f>
        <v>0</v>
      </c>
      <c r="CX27">
        <v>6</v>
      </c>
      <c r="CY27">
        <v>0.5</v>
      </c>
      <c r="CZ27" t="s">
        <v>417</v>
      </c>
      <c r="DA27">
        <v>2</v>
      </c>
      <c r="DB27">
        <v>1717592027.5</v>
      </c>
      <c r="DC27">
        <v>985.4150967741936</v>
      </c>
      <c r="DD27">
        <v>999.9810967741936</v>
      </c>
      <c r="DE27">
        <v>18.92742903225806</v>
      </c>
      <c r="DF27">
        <v>17.67764838709677</v>
      </c>
      <c r="DG27">
        <v>983.6530967741936</v>
      </c>
      <c r="DH27">
        <v>18.9375064516129</v>
      </c>
      <c r="DI27">
        <v>600.0292580645162</v>
      </c>
      <c r="DJ27">
        <v>100.1916774193548</v>
      </c>
      <c r="DK27">
        <v>0.1001201548387097</v>
      </c>
      <c r="DL27">
        <v>24.99794516129032</v>
      </c>
      <c r="DM27">
        <v>25.0161</v>
      </c>
      <c r="DN27">
        <v>999.9000000000003</v>
      </c>
      <c r="DO27">
        <v>0</v>
      </c>
      <c r="DP27">
        <v>0</v>
      </c>
      <c r="DQ27">
        <v>9999.012258064517</v>
      </c>
      <c r="DR27">
        <v>0</v>
      </c>
      <c r="DS27">
        <v>435.9420322580646</v>
      </c>
      <c r="DT27">
        <v>-14.74425161290323</v>
      </c>
      <c r="DU27">
        <v>1004.243548387097</v>
      </c>
      <c r="DV27">
        <v>1017.976129032258</v>
      </c>
      <c r="DW27">
        <v>1.249783870967742</v>
      </c>
      <c r="DX27">
        <v>999.9810967741936</v>
      </c>
      <c r="DY27">
        <v>17.67764838709677</v>
      </c>
      <c r="DZ27">
        <v>1.896370967741935</v>
      </c>
      <c r="EA27">
        <v>1.771153548387097</v>
      </c>
      <c r="EB27">
        <v>16.60463548387097</v>
      </c>
      <c r="EC27">
        <v>15.53448709677419</v>
      </c>
      <c r="ED27">
        <v>999.9938064516127</v>
      </c>
      <c r="EE27">
        <v>0.9600036451612906</v>
      </c>
      <c r="EF27">
        <v>0.03999621612903227</v>
      </c>
      <c r="EG27">
        <v>0</v>
      </c>
      <c r="EH27">
        <v>901.4423225806452</v>
      </c>
      <c r="EI27">
        <v>5.000040000000003</v>
      </c>
      <c r="EJ27">
        <v>9274.892580645161</v>
      </c>
      <c r="EK27">
        <v>8243.326129032257</v>
      </c>
      <c r="EL27">
        <v>36.419</v>
      </c>
      <c r="EM27">
        <v>38.82419354838708</v>
      </c>
      <c r="EN27">
        <v>37.512</v>
      </c>
      <c r="EO27">
        <v>38.24796774193548</v>
      </c>
      <c r="EP27">
        <v>38.11077419354838</v>
      </c>
      <c r="EQ27">
        <v>955.1970967741934</v>
      </c>
      <c r="ER27">
        <v>39.79870967741935</v>
      </c>
      <c r="ES27">
        <v>0</v>
      </c>
      <c r="ET27">
        <v>85.09999990463257</v>
      </c>
      <c r="EU27">
        <v>0</v>
      </c>
      <c r="EV27">
        <v>901.17488</v>
      </c>
      <c r="EW27">
        <v>1.604461576090976</v>
      </c>
      <c r="EX27">
        <v>-137.5700002618086</v>
      </c>
      <c r="EY27">
        <v>9272.650800000001</v>
      </c>
      <c r="EZ27">
        <v>15</v>
      </c>
      <c r="FA27">
        <v>1717592063.5</v>
      </c>
      <c r="FB27" t="s">
        <v>463</v>
      </c>
      <c r="FC27">
        <v>1717592063.5</v>
      </c>
      <c r="FD27">
        <v>1717590914</v>
      </c>
      <c r="FE27">
        <v>26</v>
      </c>
      <c r="FF27">
        <v>0.165</v>
      </c>
      <c r="FG27">
        <v>0.017</v>
      </c>
      <c r="FH27">
        <v>1.762</v>
      </c>
      <c r="FI27">
        <v>-0.107</v>
      </c>
      <c r="FJ27">
        <v>1000</v>
      </c>
      <c r="FK27">
        <v>16</v>
      </c>
      <c r="FL27">
        <v>0.32</v>
      </c>
      <c r="FM27">
        <v>0.04</v>
      </c>
      <c r="FN27">
        <v>-14.994025</v>
      </c>
      <c r="FO27">
        <v>4.440157598499076</v>
      </c>
      <c r="FP27">
        <v>0.4421310991945716</v>
      </c>
      <c r="FQ27">
        <v>0</v>
      </c>
      <c r="FR27">
        <v>901.4661176470589</v>
      </c>
      <c r="FS27">
        <v>1.699373589218605</v>
      </c>
      <c r="FT27">
        <v>1.702456421912793</v>
      </c>
      <c r="FU27">
        <v>0</v>
      </c>
      <c r="FV27">
        <v>1.280057</v>
      </c>
      <c r="FW27">
        <v>-0.5463964727955014</v>
      </c>
      <c r="FX27">
        <v>0.05432964458746256</v>
      </c>
      <c r="FY27">
        <v>0</v>
      </c>
      <c r="FZ27">
        <v>0</v>
      </c>
      <c r="GA27">
        <v>3</v>
      </c>
      <c r="GB27" t="s">
        <v>427</v>
      </c>
      <c r="GC27">
        <v>3.24921</v>
      </c>
      <c r="GD27">
        <v>2.80149</v>
      </c>
      <c r="GE27">
        <v>0.18471</v>
      </c>
      <c r="GF27">
        <v>0.187748</v>
      </c>
      <c r="GG27">
        <v>0.09794219999999999</v>
      </c>
      <c r="GH27">
        <v>0.09406920000000001</v>
      </c>
      <c r="GI27">
        <v>21361.7</v>
      </c>
      <c r="GJ27">
        <v>25382.4</v>
      </c>
      <c r="GK27">
        <v>26022</v>
      </c>
      <c r="GL27">
        <v>30054.3</v>
      </c>
      <c r="GM27">
        <v>33053.7</v>
      </c>
      <c r="GN27">
        <v>35162</v>
      </c>
      <c r="GO27">
        <v>39920.6</v>
      </c>
      <c r="GP27">
        <v>41832.4</v>
      </c>
      <c r="GQ27">
        <v>2.17215</v>
      </c>
      <c r="GR27">
        <v>1.844</v>
      </c>
      <c r="GS27">
        <v>0.00628456</v>
      </c>
      <c r="GT27">
        <v>0</v>
      </c>
      <c r="GU27">
        <v>24.9086</v>
      </c>
      <c r="GV27">
        <v>999.9</v>
      </c>
      <c r="GW27">
        <v>42.1</v>
      </c>
      <c r="GX27">
        <v>32.2</v>
      </c>
      <c r="GY27">
        <v>20.2933</v>
      </c>
      <c r="GZ27">
        <v>60.5397</v>
      </c>
      <c r="HA27">
        <v>15.6691</v>
      </c>
      <c r="HB27">
        <v>1</v>
      </c>
      <c r="HC27">
        <v>0.113511</v>
      </c>
      <c r="HD27">
        <v>2.93724</v>
      </c>
      <c r="HE27">
        <v>20.2565</v>
      </c>
      <c r="HF27">
        <v>5.20022</v>
      </c>
      <c r="HG27">
        <v>11.9021</v>
      </c>
      <c r="HH27">
        <v>4.97075</v>
      </c>
      <c r="HI27">
        <v>3.281</v>
      </c>
      <c r="HJ27">
        <v>9999</v>
      </c>
      <c r="HK27">
        <v>9999</v>
      </c>
      <c r="HL27">
        <v>9999</v>
      </c>
      <c r="HM27">
        <v>999.9</v>
      </c>
      <c r="HN27">
        <v>4.97085</v>
      </c>
      <c r="HO27">
        <v>1.85566</v>
      </c>
      <c r="HP27">
        <v>1.85287</v>
      </c>
      <c r="HQ27">
        <v>1.85715</v>
      </c>
      <c r="HR27">
        <v>1.85787</v>
      </c>
      <c r="HS27">
        <v>1.8568</v>
      </c>
      <c r="HT27">
        <v>1.85041</v>
      </c>
      <c r="HU27">
        <v>1.85546</v>
      </c>
      <c r="HV27" t="s">
        <v>23</v>
      </c>
      <c r="HW27" t="s">
        <v>23</v>
      </c>
      <c r="HX27" t="s">
        <v>23</v>
      </c>
      <c r="HY27" t="s">
        <v>23</v>
      </c>
      <c r="HZ27" t="s">
        <v>420</v>
      </c>
      <c r="IA27" t="s">
        <v>421</v>
      </c>
      <c r="IB27" t="s">
        <v>422</v>
      </c>
      <c r="IC27" t="s">
        <v>422</v>
      </c>
      <c r="ID27" t="s">
        <v>422</v>
      </c>
      <c r="IE27" t="s">
        <v>422</v>
      </c>
      <c r="IF27">
        <v>0</v>
      </c>
      <c r="IG27">
        <v>100</v>
      </c>
      <c r="IH27">
        <v>100</v>
      </c>
      <c r="II27">
        <v>1.762</v>
      </c>
      <c r="IJ27">
        <v>-0.0106</v>
      </c>
      <c r="IK27">
        <v>0.5104463594732941</v>
      </c>
      <c r="IL27">
        <v>0.001513919756645767</v>
      </c>
      <c r="IM27">
        <v>-6.355450319681323E-07</v>
      </c>
      <c r="IN27">
        <v>2.090123885286584E-10</v>
      </c>
      <c r="IO27">
        <v>-0.3491850517357944</v>
      </c>
      <c r="IP27">
        <v>-0.006256547656075575</v>
      </c>
      <c r="IQ27">
        <v>0.00124454442421945</v>
      </c>
      <c r="IR27">
        <v>1.659708129871356E-06</v>
      </c>
      <c r="IS27">
        <v>-1</v>
      </c>
      <c r="IT27">
        <v>2069</v>
      </c>
      <c r="IU27">
        <v>3</v>
      </c>
      <c r="IV27">
        <v>25</v>
      </c>
      <c r="IW27">
        <v>1</v>
      </c>
      <c r="IX27">
        <v>18.7</v>
      </c>
      <c r="IY27">
        <v>2.18872</v>
      </c>
      <c r="IZ27">
        <v>2.55981</v>
      </c>
      <c r="JA27">
        <v>1.59912</v>
      </c>
      <c r="JB27">
        <v>2.37671</v>
      </c>
      <c r="JC27">
        <v>1.44897</v>
      </c>
      <c r="JD27">
        <v>2.39136</v>
      </c>
      <c r="JE27">
        <v>37.0747</v>
      </c>
      <c r="JF27">
        <v>24.2801</v>
      </c>
      <c r="JG27">
        <v>18</v>
      </c>
      <c r="JH27">
        <v>612.103</v>
      </c>
      <c r="JI27">
        <v>409.537</v>
      </c>
      <c r="JJ27">
        <v>21.9541</v>
      </c>
      <c r="JK27">
        <v>28.7517</v>
      </c>
      <c r="JL27">
        <v>30.0001</v>
      </c>
      <c r="JM27">
        <v>28.857</v>
      </c>
      <c r="JN27">
        <v>28.8374</v>
      </c>
      <c r="JO27">
        <v>43.7438</v>
      </c>
      <c r="JP27">
        <v>21.9168</v>
      </c>
      <c r="JQ27">
        <v>38.0023</v>
      </c>
      <c r="JR27">
        <v>21.939</v>
      </c>
      <c r="JS27">
        <v>1000</v>
      </c>
      <c r="JT27">
        <v>17.7893</v>
      </c>
      <c r="JU27">
        <v>101.507</v>
      </c>
      <c r="JV27">
        <v>101.36</v>
      </c>
    </row>
    <row r="28" spans="1:282">
      <c r="A28">
        <v>12</v>
      </c>
      <c r="B28">
        <v>1717592124.5</v>
      </c>
      <c r="C28">
        <v>905</v>
      </c>
      <c r="D28" t="s">
        <v>464</v>
      </c>
      <c r="E28" t="s">
        <v>465</v>
      </c>
      <c r="F28">
        <v>15</v>
      </c>
      <c r="G28">
        <v>1717592116.5</v>
      </c>
      <c r="H28">
        <f>(I28)/1000</f>
        <v>0</v>
      </c>
      <c r="I28">
        <f>1000*DI28*AG28*(DE28-DF28)/(100*CX28*(1000-AG28*DE28))</f>
        <v>0</v>
      </c>
      <c r="J28">
        <f>DI28*AG28*(DD28-DC28*(1000-AG28*DF28)/(1000-AG28*DE28))/(100*CX28)</f>
        <v>0</v>
      </c>
      <c r="K28">
        <f>DC28 - IF(AG28&gt;1, J28*CX28*100.0/(AI28*DQ28), 0)</f>
        <v>0</v>
      </c>
      <c r="L28">
        <f>((R28-H28/2)*K28-J28)/(R28+H28/2)</f>
        <v>0</v>
      </c>
      <c r="M28">
        <f>L28*(DJ28+DK28)/1000.0</f>
        <v>0</v>
      </c>
      <c r="N28">
        <f>(DC28 - IF(AG28&gt;1, J28*CX28*100.0/(AI28*DQ28), 0))*(DJ28+DK28)/1000.0</f>
        <v>0</v>
      </c>
      <c r="O28">
        <f>2.0/((1/Q28-1/P28)+SIGN(Q28)*SQRT((1/Q28-1/P28)*(1/Q28-1/P28) + 4*CY28/((CY28+1)*(CY28+1))*(2*1/Q28*1/P28-1/P28*1/P28)))</f>
        <v>0</v>
      </c>
      <c r="P28">
        <f>IF(LEFT(CZ28,1)&lt;&gt;"0",IF(LEFT(CZ28,1)="1",3.0,DA28),$D$5+$E$5*(DQ28*DJ28/($K$5*1000))+$F$5*(DQ28*DJ28/($K$5*1000))*MAX(MIN(CX28,$J$5),$I$5)*MAX(MIN(CX28,$J$5),$I$5)+$G$5*MAX(MIN(CX28,$J$5),$I$5)*(DQ28*DJ28/($K$5*1000))+$H$5*(DQ28*DJ28/($K$5*1000))*(DQ28*DJ28/($K$5*1000)))</f>
        <v>0</v>
      </c>
      <c r="Q28">
        <f>H28*(1000-(1000*0.61365*exp(17.502*U28/(240.97+U28))/(DJ28+DK28)+DE28)/2)/(1000*0.61365*exp(17.502*U28/(240.97+U28))/(DJ28+DK28)-DE28)</f>
        <v>0</v>
      </c>
      <c r="R28">
        <f>1/((CY28+1)/(O28/1.6)+1/(P28/1.37)) + CY28/((CY28+1)/(O28/1.6) + CY28/(P28/1.37))</f>
        <v>0</v>
      </c>
      <c r="S28">
        <f>(CT28*CW28)</f>
        <v>0</v>
      </c>
      <c r="T28">
        <f>(DL28+(S28+2*0.95*5.67E-8*(((DL28+$B$7)+273)^4-(DL28+273)^4)-44100*H28)/(1.84*29.3*P28+8*0.95*5.67E-8*(DL28+273)^3))</f>
        <v>0</v>
      </c>
      <c r="U28">
        <f>($C$7*DM28+$D$7*DN28+$E$7*T28)</f>
        <v>0</v>
      </c>
      <c r="V28">
        <f>0.61365*exp(17.502*U28/(240.97+U28))</f>
        <v>0</v>
      </c>
      <c r="W28">
        <f>(X28/Y28*100)</f>
        <v>0</v>
      </c>
      <c r="X28">
        <f>DE28*(DJ28+DK28)/1000</f>
        <v>0</v>
      </c>
      <c r="Y28">
        <f>0.61365*exp(17.502*DL28/(240.97+DL28))</f>
        <v>0</v>
      </c>
      <c r="Z28">
        <f>(V28-DE28*(DJ28+DK28)/1000)</f>
        <v>0</v>
      </c>
      <c r="AA28">
        <f>(-H28*44100)</f>
        <v>0</v>
      </c>
      <c r="AB28">
        <f>2*29.3*P28*0.92*(DL28-U28)</f>
        <v>0</v>
      </c>
      <c r="AC28">
        <f>2*0.95*5.67E-8*(((DL28+$B$7)+273)^4-(U28+273)^4)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MAX(0,($B$13+$C$13*DQ28)/(1+$D$13*DQ28)*DJ28/(DL28+273)*$E$13)</f>
        <v>0</v>
      </c>
      <c r="AJ28" t="s">
        <v>414</v>
      </c>
      <c r="AK28">
        <v>10056.7</v>
      </c>
      <c r="AL28">
        <v>239.316</v>
      </c>
      <c r="AM28">
        <v>912.8</v>
      </c>
      <c r="AN28">
        <f>1-AL28/AM28</f>
        <v>0</v>
      </c>
      <c r="AO28">
        <v>-1</v>
      </c>
      <c r="AP28" t="s">
        <v>466</v>
      </c>
      <c r="AQ28">
        <v>10230.2</v>
      </c>
      <c r="AR28">
        <v>875.9045600000001</v>
      </c>
      <c r="AS28">
        <v>1062.692224483045</v>
      </c>
      <c r="AT28">
        <f>1-AR28/AS28</f>
        <v>0</v>
      </c>
      <c r="AU28">
        <v>0.5</v>
      </c>
      <c r="AV28">
        <f>CU28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416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v>3592</v>
      </c>
      <c r="BM28">
        <v>290.0000000000001</v>
      </c>
      <c r="BN28">
        <v>1040.46</v>
      </c>
      <c r="BO28">
        <v>245</v>
      </c>
      <c r="BP28">
        <v>10230.2</v>
      </c>
      <c r="BQ28">
        <v>1040.71</v>
      </c>
      <c r="BR28">
        <v>-0.25</v>
      </c>
      <c r="BS28">
        <v>300.0000000000001</v>
      </c>
      <c r="BT28">
        <v>23.9</v>
      </c>
      <c r="BU28">
        <v>1062.692224483045</v>
      </c>
      <c r="BV28">
        <v>2.070289700509816</v>
      </c>
      <c r="BW28">
        <v>-22.48902923279451</v>
      </c>
      <c r="BX28">
        <v>1.864158628845892</v>
      </c>
      <c r="BY28">
        <v>0.8386518302089113</v>
      </c>
      <c r="BZ28">
        <v>-0.007633673414905451</v>
      </c>
      <c r="CA28">
        <v>289.9999999999999</v>
      </c>
      <c r="CB28">
        <v>1041.36</v>
      </c>
      <c r="CC28">
        <v>695</v>
      </c>
      <c r="CD28">
        <v>10223</v>
      </c>
      <c r="CE28">
        <v>1040.69</v>
      </c>
      <c r="CF28">
        <v>0.67</v>
      </c>
      <c r="CT28">
        <f>$B$11*DR28+$C$11*DS28+$F$11*ED28*(1-EG28)</f>
        <v>0</v>
      </c>
      <c r="CU28">
        <f>CT28*CV28</f>
        <v>0</v>
      </c>
      <c r="CV28">
        <f>($B$11*$D$9+$C$11*$D$9+$F$11*((EQ28+EI28)/MAX(EQ28+EI28+ER28, 0.1)*$I$9+ER28/MAX(EQ28+EI28+ER28, 0.1)*$J$9))/($B$11+$C$11+$F$11)</f>
        <v>0</v>
      </c>
      <c r="CW28">
        <f>($B$11*$K$9+$C$11*$K$9+$F$11*((EQ28+EI28)/MAX(EQ28+EI28+ER28, 0.1)*$P$9+ER28/MAX(EQ28+EI28+ER28, 0.1)*$Q$9))/($B$11+$C$11+$F$11)</f>
        <v>0</v>
      </c>
      <c r="CX28">
        <v>6</v>
      </c>
      <c r="CY28">
        <v>0.5</v>
      </c>
      <c r="CZ28" t="s">
        <v>417</v>
      </c>
      <c r="DA28">
        <v>2</v>
      </c>
      <c r="DB28">
        <v>1717592116.5</v>
      </c>
      <c r="DC28">
        <v>1185.828677419355</v>
      </c>
      <c r="DD28">
        <v>1200.048709677419</v>
      </c>
      <c r="DE28">
        <v>18.76316451612903</v>
      </c>
      <c r="DF28">
        <v>18.00212903225806</v>
      </c>
      <c r="DG28">
        <v>1183.889677419355</v>
      </c>
      <c r="DH28">
        <v>18.77991935483871</v>
      </c>
      <c r="DI28">
        <v>599.9907419354838</v>
      </c>
      <c r="DJ28">
        <v>100.1933870967742</v>
      </c>
      <c r="DK28">
        <v>0.09986850645161288</v>
      </c>
      <c r="DL28">
        <v>24.77244838709678</v>
      </c>
      <c r="DM28">
        <v>24.94150322580645</v>
      </c>
      <c r="DN28">
        <v>999.9000000000003</v>
      </c>
      <c r="DO28">
        <v>0</v>
      </c>
      <c r="DP28">
        <v>0</v>
      </c>
      <c r="DQ28">
        <v>10008.95</v>
      </c>
      <c r="DR28">
        <v>0</v>
      </c>
      <c r="DS28">
        <v>436.0822580645161</v>
      </c>
      <c r="DT28">
        <v>-14.2348935483871</v>
      </c>
      <c r="DU28">
        <v>1208.489677419355</v>
      </c>
      <c r="DV28">
        <v>1222.048064516129</v>
      </c>
      <c r="DW28">
        <v>0.7610330000000001</v>
      </c>
      <c r="DX28">
        <v>1200.048709677419</v>
      </c>
      <c r="DY28">
        <v>18.00212903225806</v>
      </c>
      <c r="DZ28">
        <v>1.879944193548387</v>
      </c>
      <c r="EA28">
        <v>1.803693225806451</v>
      </c>
      <c r="EB28">
        <v>16.46784516129032</v>
      </c>
      <c r="EC28">
        <v>15.81882580645161</v>
      </c>
      <c r="ED28">
        <v>999.9918709677419</v>
      </c>
      <c r="EE28">
        <v>0.9600063225806453</v>
      </c>
      <c r="EF28">
        <v>0.03999342258064516</v>
      </c>
      <c r="EG28">
        <v>0</v>
      </c>
      <c r="EH28">
        <v>875.8332258064518</v>
      </c>
      <c r="EI28">
        <v>5.000040000000003</v>
      </c>
      <c r="EJ28">
        <v>9023.646774193547</v>
      </c>
      <c r="EK28">
        <v>8243.319354838708</v>
      </c>
      <c r="EL28">
        <v>36.185</v>
      </c>
      <c r="EM28">
        <v>38.625</v>
      </c>
      <c r="EN28">
        <v>37.27399999999999</v>
      </c>
      <c r="EO28">
        <v>38.06199999999998</v>
      </c>
      <c r="EP28">
        <v>37.87290322580645</v>
      </c>
      <c r="EQ28">
        <v>955.1996774193548</v>
      </c>
      <c r="ER28">
        <v>39.79483870967741</v>
      </c>
      <c r="ES28">
        <v>0</v>
      </c>
      <c r="ET28">
        <v>88.09999990463257</v>
      </c>
      <c r="EU28">
        <v>0</v>
      </c>
      <c r="EV28">
        <v>875.9045600000001</v>
      </c>
      <c r="EW28">
        <v>-5.95223065408344</v>
      </c>
      <c r="EX28">
        <v>-135.5000003008408</v>
      </c>
      <c r="EY28">
        <v>9022.4588</v>
      </c>
      <c r="EZ28">
        <v>15</v>
      </c>
      <c r="FA28">
        <v>1717592155.5</v>
      </c>
      <c r="FB28" t="s">
        <v>467</v>
      </c>
      <c r="FC28">
        <v>1717592155.5</v>
      </c>
      <c r="FD28">
        <v>1717590914</v>
      </c>
      <c r="FE28">
        <v>27</v>
      </c>
      <c r="FF28">
        <v>0.002</v>
      </c>
      <c r="FG28">
        <v>0.017</v>
      </c>
      <c r="FH28">
        <v>1.939</v>
      </c>
      <c r="FI28">
        <v>-0.107</v>
      </c>
      <c r="FJ28">
        <v>1200</v>
      </c>
      <c r="FK28">
        <v>16</v>
      </c>
      <c r="FL28">
        <v>0.22</v>
      </c>
      <c r="FM28">
        <v>0.04</v>
      </c>
      <c r="FN28">
        <v>-14.3966325</v>
      </c>
      <c r="FO28">
        <v>3.832143714821775</v>
      </c>
      <c r="FP28">
        <v>0.3750938171894466</v>
      </c>
      <c r="FQ28">
        <v>0</v>
      </c>
      <c r="FR28">
        <v>876.5205882352941</v>
      </c>
      <c r="FS28">
        <v>-11.05729562408635</v>
      </c>
      <c r="FT28">
        <v>2.215443789264584</v>
      </c>
      <c r="FU28">
        <v>0</v>
      </c>
      <c r="FV28">
        <v>0.7649158</v>
      </c>
      <c r="FW28">
        <v>-0.1727861088180128</v>
      </c>
      <c r="FX28">
        <v>0.02419173731896905</v>
      </c>
      <c r="FY28">
        <v>0</v>
      </c>
      <c r="FZ28">
        <v>0</v>
      </c>
      <c r="GA28">
        <v>3</v>
      </c>
      <c r="GB28" t="s">
        <v>427</v>
      </c>
      <c r="GC28">
        <v>3.24909</v>
      </c>
      <c r="GD28">
        <v>2.8013</v>
      </c>
      <c r="GE28">
        <v>0.207856</v>
      </c>
      <c r="GF28">
        <v>0.210823</v>
      </c>
      <c r="GG28">
        <v>0.0973096</v>
      </c>
      <c r="GH28">
        <v>0.0952341</v>
      </c>
      <c r="GI28">
        <v>20755.4</v>
      </c>
      <c r="GJ28">
        <v>24661.2</v>
      </c>
      <c r="GK28">
        <v>26022.1</v>
      </c>
      <c r="GL28">
        <v>30053.9</v>
      </c>
      <c r="GM28">
        <v>33079.4</v>
      </c>
      <c r="GN28">
        <v>35118.4</v>
      </c>
      <c r="GO28">
        <v>39920.6</v>
      </c>
      <c r="GP28">
        <v>41831.7</v>
      </c>
      <c r="GQ28">
        <v>2.17182</v>
      </c>
      <c r="GR28">
        <v>1.84578</v>
      </c>
      <c r="GS28">
        <v>0.00879914</v>
      </c>
      <c r="GT28">
        <v>0</v>
      </c>
      <c r="GU28">
        <v>24.7893</v>
      </c>
      <c r="GV28">
        <v>999.9</v>
      </c>
      <c r="GW28">
        <v>42.7</v>
      </c>
      <c r="GX28">
        <v>32.2</v>
      </c>
      <c r="GY28">
        <v>20.5803</v>
      </c>
      <c r="GZ28">
        <v>60.8497</v>
      </c>
      <c r="HA28">
        <v>15.7732</v>
      </c>
      <c r="HB28">
        <v>1</v>
      </c>
      <c r="HC28">
        <v>0.110915</v>
      </c>
      <c r="HD28">
        <v>2.36944</v>
      </c>
      <c r="HE28">
        <v>20.2652</v>
      </c>
      <c r="HF28">
        <v>5.20007</v>
      </c>
      <c r="HG28">
        <v>11.9021</v>
      </c>
      <c r="HH28">
        <v>4.96855</v>
      </c>
      <c r="HI28">
        <v>3.28025</v>
      </c>
      <c r="HJ28">
        <v>9999</v>
      </c>
      <c r="HK28">
        <v>9999</v>
      </c>
      <c r="HL28">
        <v>9999</v>
      </c>
      <c r="HM28">
        <v>999.9</v>
      </c>
      <c r="HN28">
        <v>4.9709</v>
      </c>
      <c r="HO28">
        <v>1.85573</v>
      </c>
      <c r="HP28">
        <v>1.85287</v>
      </c>
      <c r="HQ28">
        <v>1.85715</v>
      </c>
      <c r="HR28">
        <v>1.85791</v>
      </c>
      <c r="HS28">
        <v>1.85681</v>
      </c>
      <c r="HT28">
        <v>1.85043</v>
      </c>
      <c r="HU28">
        <v>1.85547</v>
      </c>
      <c r="HV28" t="s">
        <v>23</v>
      </c>
      <c r="HW28" t="s">
        <v>23</v>
      </c>
      <c r="HX28" t="s">
        <v>23</v>
      </c>
      <c r="HY28" t="s">
        <v>23</v>
      </c>
      <c r="HZ28" t="s">
        <v>420</v>
      </c>
      <c r="IA28" t="s">
        <v>421</v>
      </c>
      <c r="IB28" t="s">
        <v>422</v>
      </c>
      <c r="IC28" t="s">
        <v>422</v>
      </c>
      <c r="ID28" t="s">
        <v>422</v>
      </c>
      <c r="IE28" t="s">
        <v>422</v>
      </c>
      <c r="IF28">
        <v>0</v>
      </c>
      <c r="IG28">
        <v>100</v>
      </c>
      <c r="IH28">
        <v>100</v>
      </c>
      <c r="II28">
        <v>1.939</v>
      </c>
      <c r="IJ28">
        <v>-0.0177</v>
      </c>
      <c r="IK28">
        <v>0.6758897479387035</v>
      </c>
      <c r="IL28">
        <v>0.001513919756645767</v>
      </c>
      <c r="IM28">
        <v>-6.355450319681323E-07</v>
      </c>
      <c r="IN28">
        <v>2.090123885286584E-10</v>
      </c>
      <c r="IO28">
        <v>-0.3491850517357944</v>
      </c>
      <c r="IP28">
        <v>-0.006256547656075575</v>
      </c>
      <c r="IQ28">
        <v>0.00124454442421945</v>
      </c>
      <c r="IR28">
        <v>1.659708129871356E-06</v>
      </c>
      <c r="IS28">
        <v>-1</v>
      </c>
      <c r="IT28">
        <v>2069</v>
      </c>
      <c r="IU28">
        <v>3</v>
      </c>
      <c r="IV28">
        <v>25</v>
      </c>
      <c r="IW28">
        <v>1</v>
      </c>
      <c r="IX28">
        <v>20.2</v>
      </c>
      <c r="IY28">
        <v>2.54395</v>
      </c>
      <c r="IZ28">
        <v>2.55005</v>
      </c>
      <c r="JA28">
        <v>1.59912</v>
      </c>
      <c r="JB28">
        <v>2.37549</v>
      </c>
      <c r="JC28">
        <v>1.44897</v>
      </c>
      <c r="JD28">
        <v>2.4707</v>
      </c>
      <c r="JE28">
        <v>37.0986</v>
      </c>
      <c r="JF28">
        <v>24.2976</v>
      </c>
      <c r="JG28">
        <v>18</v>
      </c>
      <c r="JH28">
        <v>611.7569999999999</v>
      </c>
      <c r="JI28">
        <v>410.417</v>
      </c>
      <c r="JJ28">
        <v>22.1622</v>
      </c>
      <c r="JK28">
        <v>28.7468</v>
      </c>
      <c r="JL28">
        <v>29.9999</v>
      </c>
      <c r="JM28">
        <v>28.8466</v>
      </c>
      <c r="JN28">
        <v>28.8252</v>
      </c>
      <c r="JO28">
        <v>50.8319</v>
      </c>
      <c r="JP28">
        <v>22.6686</v>
      </c>
      <c r="JQ28">
        <v>39.8591</v>
      </c>
      <c r="JR28">
        <v>22.1703</v>
      </c>
      <c r="JS28">
        <v>1200</v>
      </c>
      <c r="JT28">
        <v>17.9832</v>
      </c>
      <c r="JU28">
        <v>101.507</v>
      </c>
      <c r="JV28">
        <v>101.359</v>
      </c>
    </row>
    <row r="29" spans="1:282">
      <c r="A29">
        <v>13</v>
      </c>
      <c r="B29">
        <v>1717592216.5</v>
      </c>
      <c r="C29">
        <v>997</v>
      </c>
      <c r="D29" t="s">
        <v>468</v>
      </c>
      <c r="E29" t="s">
        <v>469</v>
      </c>
      <c r="F29">
        <v>15</v>
      </c>
      <c r="G29">
        <v>1717592208.5</v>
      </c>
      <c r="H29">
        <f>(I29)/1000</f>
        <v>0</v>
      </c>
      <c r="I29">
        <f>1000*DI29*AG29*(DE29-DF29)/(100*CX29*(1000-AG29*DE29))</f>
        <v>0</v>
      </c>
      <c r="J29">
        <f>DI29*AG29*(DD29-DC29*(1000-AG29*DF29)/(1000-AG29*DE29))/(100*CX29)</f>
        <v>0</v>
      </c>
      <c r="K29">
        <f>DC29 - IF(AG29&gt;1, J29*CX29*100.0/(AI29*DQ29), 0)</f>
        <v>0</v>
      </c>
      <c r="L29">
        <f>((R29-H29/2)*K29-J29)/(R29+H29/2)</f>
        <v>0</v>
      </c>
      <c r="M29">
        <f>L29*(DJ29+DK29)/1000.0</f>
        <v>0</v>
      </c>
      <c r="N29">
        <f>(DC29 - IF(AG29&gt;1, J29*CX29*100.0/(AI29*DQ29), 0))*(DJ29+DK29)/1000.0</f>
        <v>0</v>
      </c>
      <c r="O29">
        <f>2.0/((1/Q29-1/P29)+SIGN(Q29)*SQRT((1/Q29-1/P29)*(1/Q29-1/P29) + 4*CY29/((CY29+1)*(CY29+1))*(2*1/Q29*1/P29-1/P29*1/P29)))</f>
        <v>0</v>
      </c>
      <c r="P29">
        <f>IF(LEFT(CZ29,1)&lt;&gt;"0",IF(LEFT(CZ29,1)="1",3.0,DA29),$D$5+$E$5*(DQ29*DJ29/($K$5*1000))+$F$5*(DQ29*DJ29/($K$5*1000))*MAX(MIN(CX29,$J$5),$I$5)*MAX(MIN(CX29,$J$5),$I$5)+$G$5*MAX(MIN(CX29,$J$5),$I$5)*(DQ29*DJ29/($K$5*1000))+$H$5*(DQ29*DJ29/($K$5*1000))*(DQ29*DJ29/($K$5*1000)))</f>
        <v>0</v>
      </c>
      <c r="Q29">
        <f>H29*(1000-(1000*0.61365*exp(17.502*U29/(240.97+U29))/(DJ29+DK29)+DE29)/2)/(1000*0.61365*exp(17.502*U29/(240.97+U29))/(DJ29+DK29)-DE29)</f>
        <v>0</v>
      </c>
      <c r="R29">
        <f>1/((CY29+1)/(O29/1.6)+1/(P29/1.37)) + CY29/((CY29+1)/(O29/1.6) + CY29/(P29/1.37))</f>
        <v>0</v>
      </c>
      <c r="S29">
        <f>(CT29*CW29)</f>
        <v>0</v>
      </c>
      <c r="T29">
        <f>(DL29+(S29+2*0.95*5.67E-8*(((DL29+$B$7)+273)^4-(DL29+273)^4)-44100*H29)/(1.84*29.3*P29+8*0.95*5.67E-8*(DL29+273)^3))</f>
        <v>0</v>
      </c>
      <c r="U29">
        <f>($C$7*DM29+$D$7*DN29+$E$7*T29)</f>
        <v>0</v>
      </c>
      <c r="V29">
        <f>0.61365*exp(17.502*U29/(240.97+U29))</f>
        <v>0</v>
      </c>
      <c r="W29">
        <f>(X29/Y29*100)</f>
        <v>0</v>
      </c>
      <c r="X29">
        <f>DE29*(DJ29+DK29)/1000</f>
        <v>0</v>
      </c>
      <c r="Y29">
        <f>0.61365*exp(17.502*DL29/(240.97+DL29))</f>
        <v>0</v>
      </c>
      <c r="Z29">
        <f>(V29-DE29*(DJ29+DK29)/1000)</f>
        <v>0</v>
      </c>
      <c r="AA29">
        <f>(-H29*44100)</f>
        <v>0</v>
      </c>
      <c r="AB29">
        <f>2*29.3*P29*0.92*(DL29-U29)</f>
        <v>0</v>
      </c>
      <c r="AC29">
        <f>2*0.95*5.67E-8*(((DL29+$B$7)+273)^4-(U29+273)^4)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MAX(0,($B$13+$C$13*DQ29)/(1+$D$13*DQ29)*DJ29/(DL29+273)*$E$13)</f>
        <v>0</v>
      </c>
      <c r="AJ29" t="s">
        <v>414</v>
      </c>
      <c r="AK29">
        <v>10056.7</v>
      </c>
      <c r="AL29">
        <v>239.316</v>
      </c>
      <c r="AM29">
        <v>912.8</v>
      </c>
      <c r="AN29">
        <f>1-AL29/AM29</f>
        <v>0</v>
      </c>
      <c r="AO29">
        <v>-1</v>
      </c>
      <c r="AP29" t="s">
        <v>470</v>
      </c>
      <c r="AQ29">
        <v>10229.9</v>
      </c>
      <c r="AR29">
        <v>914.0523999999999</v>
      </c>
      <c r="AS29">
        <v>1100.196762220695</v>
      </c>
      <c r="AT29">
        <f>1-AR29/AS29</f>
        <v>0</v>
      </c>
      <c r="AU29">
        <v>0.5</v>
      </c>
      <c r="AV29">
        <f>CU29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416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v>3593</v>
      </c>
      <c r="BM29">
        <v>290.0000000000001</v>
      </c>
      <c r="BN29">
        <v>1083.3</v>
      </c>
      <c r="BO29">
        <v>295</v>
      </c>
      <c r="BP29">
        <v>10229.9</v>
      </c>
      <c r="BQ29">
        <v>1081.58</v>
      </c>
      <c r="BR29">
        <v>1.72</v>
      </c>
      <c r="BS29">
        <v>300.0000000000001</v>
      </c>
      <c r="BT29">
        <v>23.9</v>
      </c>
      <c r="BU29">
        <v>1100.196762220695</v>
      </c>
      <c r="BV29">
        <v>2.430641763370037</v>
      </c>
      <c r="BW29">
        <v>-19.04199143686573</v>
      </c>
      <c r="BX29">
        <v>2.188887509326922</v>
      </c>
      <c r="BY29">
        <v>0.7299367835834917</v>
      </c>
      <c r="BZ29">
        <v>-0.007634648053392654</v>
      </c>
      <c r="CA29">
        <v>289.9999999999999</v>
      </c>
      <c r="CB29">
        <v>1082.59</v>
      </c>
      <c r="CC29">
        <v>685</v>
      </c>
      <c r="CD29">
        <v>10224.4</v>
      </c>
      <c r="CE29">
        <v>1081.57</v>
      </c>
      <c r="CF29">
        <v>1.02</v>
      </c>
      <c r="CT29">
        <f>$B$11*DR29+$C$11*DS29+$F$11*ED29*(1-EG29)</f>
        <v>0</v>
      </c>
      <c r="CU29">
        <f>CT29*CV29</f>
        <v>0</v>
      </c>
      <c r="CV29">
        <f>($B$11*$D$9+$C$11*$D$9+$F$11*((EQ29+EI29)/MAX(EQ29+EI29+ER29, 0.1)*$I$9+ER29/MAX(EQ29+EI29+ER29, 0.1)*$J$9))/($B$11+$C$11+$F$11)</f>
        <v>0</v>
      </c>
      <c r="CW29">
        <f>($B$11*$K$9+$C$11*$K$9+$F$11*((EQ29+EI29)/MAX(EQ29+EI29+ER29, 0.1)*$P$9+ER29/MAX(EQ29+EI29+ER29, 0.1)*$Q$9))/($B$11+$C$11+$F$11)</f>
        <v>0</v>
      </c>
      <c r="CX29">
        <v>6</v>
      </c>
      <c r="CY29">
        <v>0.5</v>
      </c>
      <c r="CZ29" t="s">
        <v>417</v>
      </c>
      <c r="DA29">
        <v>2</v>
      </c>
      <c r="DB29">
        <v>1717592208.5</v>
      </c>
      <c r="DC29">
        <v>2182.605483870967</v>
      </c>
      <c r="DD29">
        <v>2200.018387096774</v>
      </c>
      <c r="DE29">
        <v>18.71964516129033</v>
      </c>
      <c r="DF29">
        <v>18.10769032258065</v>
      </c>
      <c r="DG29">
        <v>2179.715483870968</v>
      </c>
      <c r="DH29">
        <v>18.73816774193548</v>
      </c>
      <c r="DI29">
        <v>600.0187741935484</v>
      </c>
      <c r="DJ29">
        <v>100.1943870967742</v>
      </c>
      <c r="DK29">
        <v>0.1000721806451613</v>
      </c>
      <c r="DL29">
        <v>24.78542258064516</v>
      </c>
      <c r="DM29">
        <v>24.99001612903225</v>
      </c>
      <c r="DN29">
        <v>999.9000000000003</v>
      </c>
      <c r="DO29">
        <v>0</v>
      </c>
      <c r="DP29">
        <v>0</v>
      </c>
      <c r="DQ29">
        <v>9999.335806451612</v>
      </c>
      <c r="DR29">
        <v>0</v>
      </c>
      <c r="DS29">
        <v>436.2324193548389</v>
      </c>
      <c r="DT29">
        <v>-17.1792064516129</v>
      </c>
      <c r="DU29">
        <v>2224.481935483871</v>
      </c>
      <c r="DV29">
        <v>2240.590967741936</v>
      </c>
      <c r="DW29">
        <v>0.6119635483870967</v>
      </c>
      <c r="DX29">
        <v>2200.018387096774</v>
      </c>
      <c r="DY29">
        <v>18.10769032258065</v>
      </c>
      <c r="DZ29">
        <v>1.875604516129032</v>
      </c>
      <c r="EA29">
        <v>1.814289677419355</v>
      </c>
      <c r="EB29">
        <v>16.43155161290323</v>
      </c>
      <c r="EC29">
        <v>15.91042903225806</v>
      </c>
      <c r="ED29">
        <v>1000.017064516129</v>
      </c>
      <c r="EE29">
        <v>0.9600086774193552</v>
      </c>
      <c r="EF29">
        <v>0.03999117096774195</v>
      </c>
      <c r="EG29">
        <v>0</v>
      </c>
      <c r="EH29">
        <v>913.3256129032256</v>
      </c>
      <c r="EI29">
        <v>5.000040000000003</v>
      </c>
      <c r="EJ29">
        <v>9387.346451612904</v>
      </c>
      <c r="EK29">
        <v>8243.540645161289</v>
      </c>
      <c r="EL29">
        <v>35.99796774193548</v>
      </c>
      <c r="EM29">
        <v>38.48983870967741</v>
      </c>
      <c r="EN29">
        <v>37.07419354838709</v>
      </c>
      <c r="EO29">
        <v>37.915</v>
      </c>
      <c r="EP29">
        <v>37.679</v>
      </c>
      <c r="EQ29">
        <v>955.2270967741936</v>
      </c>
      <c r="ER29">
        <v>39.78999999999999</v>
      </c>
      <c r="ES29">
        <v>0</v>
      </c>
      <c r="ET29">
        <v>91.29999995231628</v>
      </c>
      <c r="EU29">
        <v>0</v>
      </c>
      <c r="EV29">
        <v>914.0523999999999</v>
      </c>
      <c r="EW29">
        <v>28.14976915007955</v>
      </c>
      <c r="EX29">
        <v>317.5353850200617</v>
      </c>
      <c r="EY29">
        <v>9391.299999999999</v>
      </c>
      <c r="EZ29">
        <v>15</v>
      </c>
      <c r="FA29">
        <v>1717592241.5</v>
      </c>
      <c r="FB29" t="s">
        <v>471</v>
      </c>
      <c r="FC29">
        <v>1717592241.5</v>
      </c>
      <c r="FD29">
        <v>1717590914</v>
      </c>
      <c r="FE29">
        <v>28</v>
      </c>
      <c r="FF29">
        <v>-0.264</v>
      </c>
      <c r="FG29">
        <v>0.017</v>
      </c>
      <c r="FH29">
        <v>2.89</v>
      </c>
      <c r="FI29">
        <v>-0.107</v>
      </c>
      <c r="FJ29">
        <v>2200</v>
      </c>
      <c r="FK29">
        <v>16</v>
      </c>
      <c r="FL29">
        <v>0.4</v>
      </c>
      <c r="FM29">
        <v>0.04</v>
      </c>
      <c r="FN29">
        <v>-17.4564925</v>
      </c>
      <c r="FO29">
        <v>7.493089305816137</v>
      </c>
      <c r="FP29">
        <v>0.74028027070411</v>
      </c>
      <c r="FQ29">
        <v>0</v>
      </c>
      <c r="FR29">
        <v>910.9437058823529</v>
      </c>
      <c r="FS29">
        <v>48.53799842110825</v>
      </c>
      <c r="FT29">
        <v>5.400890272633231</v>
      </c>
      <c r="FU29">
        <v>0</v>
      </c>
      <c r="FV29">
        <v>0.6207648499999999</v>
      </c>
      <c r="FW29">
        <v>-0.218484472795498</v>
      </c>
      <c r="FX29">
        <v>0.02616391172163482</v>
      </c>
      <c r="FY29">
        <v>0</v>
      </c>
      <c r="FZ29">
        <v>0</v>
      </c>
      <c r="GA29">
        <v>3</v>
      </c>
      <c r="GB29" t="s">
        <v>427</v>
      </c>
      <c r="GC29">
        <v>3.24925</v>
      </c>
      <c r="GD29">
        <v>2.80145</v>
      </c>
      <c r="GE29">
        <v>0.298373</v>
      </c>
      <c r="GF29">
        <v>0.301399</v>
      </c>
      <c r="GG29">
        <v>0.0972633</v>
      </c>
      <c r="GH29">
        <v>0.09562379999999999</v>
      </c>
      <c r="GI29">
        <v>18382.9</v>
      </c>
      <c r="GJ29">
        <v>21830.3</v>
      </c>
      <c r="GK29">
        <v>26020.7</v>
      </c>
      <c r="GL29">
        <v>30053</v>
      </c>
      <c r="GM29">
        <v>33087.7</v>
      </c>
      <c r="GN29">
        <v>35111.7</v>
      </c>
      <c r="GO29">
        <v>39918.2</v>
      </c>
      <c r="GP29">
        <v>41830.8</v>
      </c>
      <c r="GQ29">
        <v>2.1726</v>
      </c>
      <c r="GR29">
        <v>1.84813</v>
      </c>
      <c r="GS29">
        <v>0.0154227</v>
      </c>
      <c r="GT29">
        <v>0</v>
      </c>
      <c r="GU29">
        <v>24.7449</v>
      </c>
      <c r="GV29">
        <v>999.9</v>
      </c>
      <c r="GW29">
        <v>43.2</v>
      </c>
      <c r="GX29">
        <v>32.2</v>
      </c>
      <c r="GY29">
        <v>20.8202</v>
      </c>
      <c r="GZ29">
        <v>60.9197</v>
      </c>
      <c r="HA29">
        <v>15.629</v>
      </c>
      <c r="HB29">
        <v>1</v>
      </c>
      <c r="HC29">
        <v>0.110739</v>
      </c>
      <c r="HD29">
        <v>2.25391</v>
      </c>
      <c r="HE29">
        <v>20.2672</v>
      </c>
      <c r="HF29">
        <v>5.20441</v>
      </c>
      <c r="HG29">
        <v>11.9023</v>
      </c>
      <c r="HH29">
        <v>4.9706</v>
      </c>
      <c r="HI29">
        <v>3.281</v>
      </c>
      <c r="HJ29">
        <v>9999</v>
      </c>
      <c r="HK29">
        <v>9999</v>
      </c>
      <c r="HL29">
        <v>9999</v>
      </c>
      <c r="HM29">
        <v>999.9</v>
      </c>
      <c r="HN29">
        <v>4.97084</v>
      </c>
      <c r="HO29">
        <v>1.85564</v>
      </c>
      <c r="HP29">
        <v>1.85287</v>
      </c>
      <c r="HQ29">
        <v>1.85715</v>
      </c>
      <c r="HR29">
        <v>1.85788</v>
      </c>
      <c r="HS29">
        <v>1.8568</v>
      </c>
      <c r="HT29">
        <v>1.85039</v>
      </c>
      <c r="HU29">
        <v>1.85547</v>
      </c>
      <c r="HV29" t="s">
        <v>23</v>
      </c>
      <c r="HW29" t="s">
        <v>23</v>
      </c>
      <c r="HX29" t="s">
        <v>23</v>
      </c>
      <c r="HY29" t="s">
        <v>23</v>
      </c>
      <c r="HZ29" t="s">
        <v>420</v>
      </c>
      <c r="IA29" t="s">
        <v>421</v>
      </c>
      <c r="IB29" t="s">
        <v>422</v>
      </c>
      <c r="IC29" t="s">
        <v>422</v>
      </c>
      <c r="ID29" t="s">
        <v>422</v>
      </c>
      <c r="IE29" t="s">
        <v>422</v>
      </c>
      <c r="IF29">
        <v>0</v>
      </c>
      <c r="IG29">
        <v>100</v>
      </c>
      <c r="IH29">
        <v>100</v>
      </c>
      <c r="II29">
        <v>2.89</v>
      </c>
      <c r="IJ29">
        <v>-0.0182</v>
      </c>
      <c r="IK29">
        <v>0.6785988204023216</v>
      </c>
      <c r="IL29">
        <v>0.001513919756645767</v>
      </c>
      <c r="IM29">
        <v>-6.355450319681323E-07</v>
      </c>
      <c r="IN29">
        <v>2.090123885286584E-10</v>
      </c>
      <c r="IO29">
        <v>-0.3491850517357944</v>
      </c>
      <c r="IP29">
        <v>-0.006256547656075575</v>
      </c>
      <c r="IQ29">
        <v>0.00124454442421945</v>
      </c>
      <c r="IR29">
        <v>1.659708129871356E-06</v>
      </c>
      <c r="IS29">
        <v>-1</v>
      </c>
      <c r="IT29">
        <v>2069</v>
      </c>
      <c r="IU29">
        <v>3</v>
      </c>
      <c r="IV29">
        <v>25</v>
      </c>
      <c r="IW29">
        <v>1</v>
      </c>
      <c r="IX29">
        <v>21.7</v>
      </c>
      <c r="IY29">
        <v>4.13208</v>
      </c>
      <c r="IZ29">
        <v>2.52441</v>
      </c>
      <c r="JA29">
        <v>1.59912</v>
      </c>
      <c r="JB29">
        <v>2.37549</v>
      </c>
      <c r="JC29">
        <v>1.44897</v>
      </c>
      <c r="JD29">
        <v>2.4231</v>
      </c>
      <c r="JE29">
        <v>37.0986</v>
      </c>
      <c r="JF29">
        <v>24.2889</v>
      </c>
      <c r="JG29">
        <v>18</v>
      </c>
      <c r="JH29">
        <v>612.295</v>
      </c>
      <c r="JI29">
        <v>411.659</v>
      </c>
      <c r="JJ29">
        <v>22.4618</v>
      </c>
      <c r="JK29">
        <v>28.7419</v>
      </c>
      <c r="JL29">
        <v>30.0002</v>
      </c>
      <c r="JM29">
        <v>28.8442</v>
      </c>
      <c r="JN29">
        <v>28.8203</v>
      </c>
      <c r="JO29">
        <v>82.5874</v>
      </c>
      <c r="JP29">
        <v>23.7171</v>
      </c>
      <c r="JQ29">
        <v>41.7818</v>
      </c>
      <c r="JR29">
        <v>22.4643</v>
      </c>
      <c r="JS29">
        <v>2200</v>
      </c>
      <c r="JT29">
        <v>18.0702</v>
      </c>
      <c r="JU29">
        <v>101.501</v>
      </c>
      <c r="JV29">
        <v>101.356</v>
      </c>
    </row>
    <row r="30" spans="1:282">
      <c r="A30">
        <v>14</v>
      </c>
      <c r="B30">
        <v>1717592302.5</v>
      </c>
      <c r="C30">
        <v>1083</v>
      </c>
      <c r="D30" t="s">
        <v>472</v>
      </c>
      <c r="E30" t="s">
        <v>473</v>
      </c>
      <c r="F30">
        <v>15</v>
      </c>
      <c r="G30">
        <v>1717592294.5</v>
      </c>
      <c r="H30">
        <f>(I30)/1000</f>
        <v>0</v>
      </c>
      <c r="I30">
        <f>1000*DI30*AG30*(DE30-DF30)/(100*CX30*(1000-AG30*DE30))</f>
        <v>0</v>
      </c>
      <c r="J30">
        <f>DI30*AG30*(DD30-DC30*(1000-AG30*DF30)/(1000-AG30*DE30))/(100*CX30)</f>
        <v>0</v>
      </c>
      <c r="K30">
        <f>DC30 - IF(AG30&gt;1, J30*CX30*100.0/(AI30*DQ30), 0)</f>
        <v>0</v>
      </c>
      <c r="L30">
        <f>((R30-H30/2)*K30-J30)/(R30+H30/2)</f>
        <v>0</v>
      </c>
      <c r="M30">
        <f>L30*(DJ30+DK30)/1000.0</f>
        <v>0</v>
      </c>
      <c r="N30">
        <f>(DC30 - IF(AG30&gt;1, J30*CX30*100.0/(AI30*DQ30), 0))*(DJ30+DK30)/1000.0</f>
        <v>0</v>
      </c>
      <c r="O30">
        <f>2.0/((1/Q30-1/P30)+SIGN(Q30)*SQRT((1/Q30-1/P30)*(1/Q30-1/P30) + 4*CY30/((CY30+1)*(CY30+1))*(2*1/Q30*1/P30-1/P30*1/P30)))</f>
        <v>0</v>
      </c>
      <c r="P30">
        <f>IF(LEFT(CZ30,1)&lt;&gt;"0",IF(LEFT(CZ30,1)="1",3.0,DA30),$D$5+$E$5*(DQ30*DJ30/($K$5*1000))+$F$5*(DQ30*DJ30/($K$5*1000))*MAX(MIN(CX30,$J$5),$I$5)*MAX(MIN(CX30,$J$5),$I$5)+$G$5*MAX(MIN(CX30,$J$5),$I$5)*(DQ30*DJ30/($K$5*1000))+$H$5*(DQ30*DJ30/($K$5*1000))*(DQ30*DJ30/($K$5*1000)))</f>
        <v>0</v>
      </c>
      <c r="Q30">
        <f>H30*(1000-(1000*0.61365*exp(17.502*U30/(240.97+U30))/(DJ30+DK30)+DE30)/2)/(1000*0.61365*exp(17.502*U30/(240.97+U30))/(DJ30+DK30)-DE30)</f>
        <v>0</v>
      </c>
      <c r="R30">
        <f>1/((CY30+1)/(O30/1.6)+1/(P30/1.37)) + CY30/((CY30+1)/(O30/1.6) + CY30/(P30/1.37))</f>
        <v>0</v>
      </c>
      <c r="S30">
        <f>(CT30*CW30)</f>
        <v>0</v>
      </c>
      <c r="T30">
        <f>(DL30+(S30+2*0.95*5.67E-8*(((DL30+$B$7)+273)^4-(DL30+273)^4)-44100*H30)/(1.84*29.3*P30+8*0.95*5.67E-8*(DL30+273)^3))</f>
        <v>0</v>
      </c>
      <c r="U30">
        <f>($C$7*DM30+$D$7*DN30+$E$7*T30)</f>
        <v>0</v>
      </c>
      <c r="V30">
        <f>0.61365*exp(17.502*U30/(240.97+U30))</f>
        <v>0</v>
      </c>
      <c r="W30">
        <f>(X30/Y30*100)</f>
        <v>0</v>
      </c>
      <c r="X30">
        <f>DE30*(DJ30+DK30)/1000</f>
        <v>0</v>
      </c>
      <c r="Y30">
        <f>0.61365*exp(17.502*DL30/(240.97+DL30))</f>
        <v>0</v>
      </c>
      <c r="Z30">
        <f>(V30-DE30*(DJ30+DK30)/1000)</f>
        <v>0</v>
      </c>
      <c r="AA30">
        <f>(-H30*44100)</f>
        <v>0</v>
      </c>
      <c r="AB30">
        <f>2*29.3*P30*0.92*(DL30-U30)</f>
        <v>0</v>
      </c>
      <c r="AC30">
        <f>2*0.95*5.67E-8*(((DL30+$B$7)+273)^4-(U30+273)^4)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MAX(0,($B$13+$C$13*DQ30)/(1+$D$13*DQ30)*DJ30/(DL30+273)*$E$13)</f>
        <v>0</v>
      </c>
      <c r="AJ30" t="s">
        <v>414</v>
      </c>
      <c r="AK30">
        <v>10056.7</v>
      </c>
      <c r="AL30">
        <v>239.316</v>
      </c>
      <c r="AM30">
        <v>912.8</v>
      </c>
      <c r="AN30">
        <f>1-AL30/AM30</f>
        <v>0</v>
      </c>
      <c r="AO30">
        <v>-1</v>
      </c>
      <c r="AP30" t="s">
        <v>474</v>
      </c>
      <c r="AQ30">
        <v>10230.8</v>
      </c>
      <c r="AR30">
        <v>790.47992</v>
      </c>
      <c r="AS30">
        <v>891.8629555049953</v>
      </c>
      <c r="AT30">
        <f>1-AR30/AS30</f>
        <v>0</v>
      </c>
      <c r="AU30">
        <v>0.5</v>
      </c>
      <c r="AV30">
        <f>CU30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416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v>3594</v>
      </c>
      <c r="BM30">
        <v>290.0000000000001</v>
      </c>
      <c r="BN30">
        <v>880.12</v>
      </c>
      <c r="BO30">
        <v>205</v>
      </c>
      <c r="BP30">
        <v>10230.8</v>
      </c>
      <c r="BQ30">
        <v>879.05</v>
      </c>
      <c r="BR30">
        <v>1.07</v>
      </c>
      <c r="BS30">
        <v>300.0000000000001</v>
      </c>
      <c r="BT30">
        <v>23.9</v>
      </c>
      <c r="BU30">
        <v>891.8629555049953</v>
      </c>
      <c r="BV30">
        <v>1.737569602743921</v>
      </c>
      <c r="BW30">
        <v>-13.11261276286051</v>
      </c>
      <c r="BX30">
        <v>1.5643932752101</v>
      </c>
      <c r="BY30">
        <v>0.715031613332805</v>
      </c>
      <c r="BZ30">
        <v>-0.007632730812013364</v>
      </c>
      <c r="CA30">
        <v>289.9999999999999</v>
      </c>
      <c r="CB30">
        <v>879.95</v>
      </c>
      <c r="CC30">
        <v>765</v>
      </c>
      <c r="CD30">
        <v>10220.4</v>
      </c>
      <c r="CE30">
        <v>879.03</v>
      </c>
      <c r="CF30">
        <v>0.92</v>
      </c>
      <c r="CT30">
        <f>$B$11*DR30+$C$11*DS30+$F$11*ED30*(1-EG30)</f>
        <v>0</v>
      </c>
      <c r="CU30">
        <f>CT30*CV30</f>
        <v>0</v>
      </c>
      <c r="CV30">
        <f>($B$11*$D$9+$C$11*$D$9+$F$11*((EQ30+EI30)/MAX(EQ30+EI30+ER30, 0.1)*$I$9+ER30/MAX(EQ30+EI30+ER30, 0.1)*$J$9))/($B$11+$C$11+$F$11)</f>
        <v>0</v>
      </c>
      <c r="CW30">
        <f>($B$11*$K$9+$C$11*$K$9+$F$11*((EQ30+EI30)/MAX(EQ30+EI30+ER30, 0.1)*$P$9+ER30/MAX(EQ30+EI30+ER30, 0.1)*$Q$9))/($B$11+$C$11+$F$11)</f>
        <v>0</v>
      </c>
      <c r="CX30">
        <v>6</v>
      </c>
      <c r="CY30">
        <v>0.5</v>
      </c>
      <c r="CZ30" t="s">
        <v>417</v>
      </c>
      <c r="DA30">
        <v>2</v>
      </c>
      <c r="DB30">
        <v>1717592294.5</v>
      </c>
      <c r="DC30">
        <v>416.3062903225807</v>
      </c>
      <c r="DD30">
        <v>419.795</v>
      </c>
      <c r="DE30">
        <v>18.83172903225806</v>
      </c>
      <c r="DF30">
        <v>18.30937741935483</v>
      </c>
      <c r="DG30">
        <v>415.2782903225806</v>
      </c>
      <c r="DH30">
        <v>18.8457</v>
      </c>
      <c r="DI30">
        <v>600.0056129032258</v>
      </c>
      <c r="DJ30">
        <v>100.201935483871</v>
      </c>
      <c r="DK30">
        <v>0.1000597129032258</v>
      </c>
      <c r="DL30">
        <v>24.77745161290322</v>
      </c>
      <c r="DM30">
        <v>24.99482580645161</v>
      </c>
      <c r="DN30">
        <v>999.9000000000003</v>
      </c>
      <c r="DO30">
        <v>0</v>
      </c>
      <c r="DP30">
        <v>0</v>
      </c>
      <c r="DQ30">
        <v>9996.167741935484</v>
      </c>
      <c r="DR30">
        <v>0</v>
      </c>
      <c r="DS30">
        <v>436.2390967741936</v>
      </c>
      <c r="DT30">
        <v>-3.355703548387097</v>
      </c>
      <c r="DU30">
        <v>424.432</v>
      </c>
      <c r="DV30">
        <v>427.6244193548387</v>
      </c>
      <c r="DW30">
        <v>0.522346</v>
      </c>
      <c r="DX30">
        <v>419.795</v>
      </c>
      <c r="DY30">
        <v>18.30937741935483</v>
      </c>
      <c r="DZ30">
        <v>1.886974193548387</v>
      </c>
      <c r="EA30">
        <v>1.834633870967742</v>
      </c>
      <c r="EB30">
        <v>16.52651935483871</v>
      </c>
      <c r="EC30">
        <v>16.08502258064516</v>
      </c>
      <c r="ED30">
        <v>999.9878387096775</v>
      </c>
      <c r="EE30">
        <v>0.9600056774193552</v>
      </c>
      <c r="EF30">
        <v>0.03999409032258066</v>
      </c>
      <c r="EG30">
        <v>0</v>
      </c>
      <c r="EH30">
        <v>792.2544838709678</v>
      </c>
      <c r="EI30">
        <v>5.000040000000003</v>
      </c>
      <c r="EJ30">
        <v>8156.737741935483</v>
      </c>
      <c r="EK30">
        <v>8243.286129032258</v>
      </c>
      <c r="EL30">
        <v>35.875</v>
      </c>
      <c r="EM30">
        <v>38.375</v>
      </c>
      <c r="EN30">
        <v>36.94106451612902</v>
      </c>
      <c r="EO30">
        <v>37.81199999999998</v>
      </c>
      <c r="EP30">
        <v>37.56199999999998</v>
      </c>
      <c r="EQ30">
        <v>955.1945161290323</v>
      </c>
      <c r="ER30">
        <v>39.7958064516129</v>
      </c>
      <c r="ES30">
        <v>0</v>
      </c>
      <c r="ET30">
        <v>85.5</v>
      </c>
      <c r="EU30">
        <v>0</v>
      </c>
      <c r="EV30">
        <v>790.47992</v>
      </c>
      <c r="EW30">
        <v>-105.8763845100489</v>
      </c>
      <c r="EX30">
        <v>-1002.723844651118</v>
      </c>
      <c r="EY30">
        <v>8140.270399999999</v>
      </c>
      <c r="EZ30">
        <v>15</v>
      </c>
      <c r="FA30">
        <v>1717592319.5</v>
      </c>
      <c r="FB30" t="s">
        <v>475</v>
      </c>
      <c r="FC30">
        <v>1717592319.5</v>
      </c>
      <c r="FD30">
        <v>1717590914</v>
      </c>
      <c r="FE30">
        <v>29</v>
      </c>
      <c r="FF30">
        <v>-0.137</v>
      </c>
      <c r="FG30">
        <v>0.017</v>
      </c>
      <c r="FH30">
        <v>1.028</v>
      </c>
      <c r="FI30">
        <v>-0.107</v>
      </c>
      <c r="FJ30">
        <v>420</v>
      </c>
      <c r="FK30">
        <v>16</v>
      </c>
      <c r="FL30">
        <v>0.47</v>
      </c>
      <c r="FM30">
        <v>0.04</v>
      </c>
      <c r="FN30">
        <v>-2.333671390243903</v>
      </c>
      <c r="FO30">
        <v>-17.33655880139372</v>
      </c>
      <c r="FP30">
        <v>1.884956315065565</v>
      </c>
      <c r="FQ30">
        <v>0</v>
      </c>
      <c r="FR30">
        <v>799.0643235294117</v>
      </c>
      <c r="FS30">
        <v>-132.0471047617882</v>
      </c>
      <c r="FT30">
        <v>13.2480467233311</v>
      </c>
      <c r="FU30">
        <v>0</v>
      </c>
      <c r="FV30">
        <v>0.517600731707317</v>
      </c>
      <c r="FW30">
        <v>0.2051718815331013</v>
      </c>
      <c r="FX30">
        <v>0.02880632652143841</v>
      </c>
      <c r="FY30">
        <v>0</v>
      </c>
      <c r="FZ30">
        <v>0</v>
      </c>
      <c r="GA30">
        <v>3</v>
      </c>
      <c r="GB30" t="s">
        <v>427</v>
      </c>
      <c r="GC30">
        <v>3.24936</v>
      </c>
      <c r="GD30">
        <v>2.8016</v>
      </c>
      <c r="GE30">
        <v>0.100793</v>
      </c>
      <c r="GF30">
        <v>0.102448</v>
      </c>
      <c r="GG30">
        <v>0.0976525</v>
      </c>
      <c r="GH30">
        <v>0.0962952</v>
      </c>
      <c r="GI30">
        <v>23558.7</v>
      </c>
      <c r="GJ30">
        <v>28045.3</v>
      </c>
      <c r="GK30">
        <v>26020.3</v>
      </c>
      <c r="GL30">
        <v>30051.5</v>
      </c>
      <c r="GM30">
        <v>33053.4</v>
      </c>
      <c r="GN30">
        <v>35063</v>
      </c>
      <c r="GO30">
        <v>39916.8</v>
      </c>
      <c r="GP30">
        <v>41828.2</v>
      </c>
      <c r="GQ30">
        <v>2.17125</v>
      </c>
      <c r="GR30">
        <v>1.84395</v>
      </c>
      <c r="GS30">
        <v>0.0147521</v>
      </c>
      <c r="GT30">
        <v>0</v>
      </c>
      <c r="GU30">
        <v>24.7532</v>
      </c>
      <c r="GV30">
        <v>999.9</v>
      </c>
      <c r="GW30">
        <v>43.8</v>
      </c>
      <c r="GX30">
        <v>32.2</v>
      </c>
      <c r="GY30">
        <v>21.1098</v>
      </c>
      <c r="GZ30">
        <v>61.1997</v>
      </c>
      <c r="HA30">
        <v>15.9255</v>
      </c>
      <c r="HB30">
        <v>1</v>
      </c>
      <c r="HC30">
        <v>0.11065</v>
      </c>
      <c r="HD30">
        <v>2.2763</v>
      </c>
      <c r="HE30">
        <v>20.2667</v>
      </c>
      <c r="HF30">
        <v>5.20381</v>
      </c>
      <c r="HG30">
        <v>11.9023</v>
      </c>
      <c r="HH30">
        <v>4.9706</v>
      </c>
      <c r="HI30">
        <v>3.281</v>
      </c>
      <c r="HJ30">
        <v>9999</v>
      </c>
      <c r="HK30">
        <v>9999</v>
      </c>
      <c r="HL30">
        <v>9999</v>
      </c>
      <c r="HM30">
        <v>999.9</v>
      </c>
      <c r="HN30">
        <v>4.97085</v>
      </c>
      <c r="HO30">
        <v>1.85569</v>
      </c>
      <c r="HP30">
        <v>1.85287</v>
      </c>
      <c r="HQ30">
        <v>1.85715</v>
      </c>
      <c r="HR30">
        <v>1.85788</v>
      </c>
      <c r="HS30">
        <v>1.85682</v>
      </c>
      <c r="HT30">
        <v>1.85039</v>
      </c>
      <c r="HU30">
        <v>1.85546</v>
      </c>
      <c r="HV30" t="s">
        <v>23</v>
      </c>
      <c r="HW30" t="s">
        <v>23</v>
      </c>
      <c r="HX30" t="s">
        <v>23</v>
      </c>
      <c r="HY30" t="s">
        <v>23</v>
      </c>
      <c r="HZ30" t="s">
        <v>420</v>
      </c>
      <c r="IA30" t="s">
        <v>421</v>
      </c>
      <c r="IB30" t="s">
        <v>422</v>
      </c>
      <c r="IC30" t="s">
        <v>422</v>
      </c>
      <c r="ID30" t="s">
        <v>422</v>
      </c>
      <c r="IE30" t="s">
        <v>422</v>
      </c>
      <c r="IF30">
        <v>0</v>
      </c>
      <c r="IG30">
        <v>100</v>
      </c>
      <c r="IH30">
        <v>100</v>
      </c>
      <c r="II30">
        <v>1.028</v>
      </c>
      <c r="IJ30">
        <v>-0.014</v>
      </c>
      <c r="IK30">
        <v>0.6269138180530106</v>
      </c>
      <c r="IL30">
        <v>0.001513919756645767</v>
      </c>
      <c r="IM30">
        <v>-6.355450319681323E-07</v>
      </c>
      <c r="IN30">
        <v>2.090123885286584E-10</v>
      </c>
      <c r="IO30">
        <v>-0.3491850517357944</v>
      </c>
      <c r="IP30">
        <v>-0.006256547656075575</v>
      </c>
      <c r="IQ30">
        <v>0.00124454442421945</v>
      </c>
      <c r="IR30">
        <v>1.659708129871356E-06</v>
      </c>
      <c r="IS30">
        <v>-1</v>
      </c>
      <c r="IT30">
        <v>2069</v>
      </c>
      <c r="IU30">
        <v>3</v>
      </c>
      <c r="IV30">
        <v>25</v>
      </c>
      <c r="IW30">
        <v>1</v>
      </c>
      <c r="IX30">
        <v>23.1</v>
      </c>
      <c r="IY30">
        <v>1.0791</v>
      </c>
      <c r="IZ30">
        <v>2.53418</v>
      </c>
      <c r="JA30">
        <v>1.59912</v>
      </c>
      <c r="JB30">
        <v>2.37427</v>
      </c>
      <c r="JC30">
        <v>1.44897</v>
      </c>
      <c r="JD30">
        <v>2.36816</v>
      </c>
      <c r="JE30">
        <v>37.1225</v>
      </c>
      <c r="JF30">
        <v>24.2976</v>
      </c>
      <c r="JG30">
        <v>18</v>
      </c>
      <c r="JH30">
        <v>611.314</v>
      </c>
      <c r="JI30">
        <v>409.413</v>
      </c>
      <c r="JJ30">
        <v>22.316</v>
      </c>
      <c r="JK30">
        <v>28.7394</v>
      </c>
      <c r="JL30">
        <v>30</v>
      </c>
      <c r="JM30">
        <v>28.8442</v>
      </c>
      <c r="JN30">
        <v>28.8228</v>
      </c>
      <c r="JO30">
        <v>21.5601</v>
      </c>
      <c r="JP30">
        <v>23.7528</v>
      </c>
      <c r="JQ30">
        <v>43.38</v>
      </c>
      <c r="JR30">
        <v>22.3042</v>
      </c>
      <c r="JS30">
        <v>420</v>
      </c>
      <c r="JT30">
        <v>18.263</v>
      </c>
      <c r="JU30">
        <v>101.499</v>
      </c>
      <c r="JV30">
        <v>101.35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2024-06-05T12:58:56Z</dcterms:created>
  <dcterms:modified xsi:type="dcterms:W3CDTF">2024-06-05T12:58:56Z</dcterms:modified>
</cp:coreProperties>
</file>