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\Photorespiration-temperate-species\Data\Literature data\Literature values by study\"/>
    </mc:Choice>
  </mc:AlternateContent>
  <xr:revisionPtr revIDLastSave="0" documentId="13_ncr:1_{7F7F5017-C609-462E-9DBA-ADB8FA6D00BF}" xr6:coauthVersionLast="47" xr6:coauthVersionMax="47" xr10:uidLastSave="{00000000-0000-0000-0000-000000000000}"/>
  <bookViews>
    <workbookView xWindow="9510" yWindow="0" windowWidth="9780" windowHeight="10170" xr2:uid="{199F1BEC-CBD8-401A-A90B-6F84676EA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M67" i="1"/>
  <c r="M68" i="1"/>
  <c r="M69" i="1"/>
  <c r="M70" i="1"/>
  <c r="M71" i="1"/>
  <c r="M65" i="1"/>
  <c r="L66" i="1"/>
  <c r="L67" i="1"/>
  <c r="L68" i="1"/>
  <c r="L69" i="1"/>
  <c r="L70" i="1"/>
  <c r="L71" i="1"/>
  <c r="L65" i="1"/>
  <c r="K66" i="1"/>
  <c r="K67" i="1"/>
  <c r="K68" i="1"/>
  <c r="K69" i="1"/>
  <c r="K70" i="1"/>
  <c r="K71" i="1"/>
  <c r="K65" i="1"/>
  <c r="J66" i="1"/>
  <c r="J67" i="1"/>
  <c r="J68" i="1"/>
  <c r="J69" i="1"/>
  <c r="J70" i="1"/>
  <c r="J71" i="1"/>
  <c r="J65" i="1"/>
  <c r="M45" i="1"/>
  <c r="M46" i="1"/>
  <c r="M47" i="1"/>
  <c r="M48" i="1"/>
  <c r="M49" i="1"/>
  <c r="M50" i="1"/>
  <c r="M44" i="1"/>
  <c r="L45" i="1"/>
  <c r="L46" i="1"/>
  <c r="L47" i="1"/>
  <c r="L48" i="1"/>
  <c r="L49" i="1"/>
  <c r="L50" i="1"/>
  <c r="L44" i="1"/>
  <c r="K45" i="1"/>
  <c r="K46" i="1"/>
  <c r="K47" i="1"/>
  <c r="K48" i="1"/>
  <c r="K49" i="1"/>
  <c r="K50" i="1"/>
  <c r="K44" i="1"/>
  <c r="J45" i="1"/>
  <c r="J46" i="1"/>
  <c r="J47" i="1"/>
  <c r="J48" i="1"/>
  <c r="J49" i="1"/>
  <c r="J50" i="1"/>
  <c r="J44" i="1"/>
  <c r="M24" i="1"/>
  <c r="M25" i="1"/>
  <c r="M26" i="1"/>
  <c r="M27" i="1"/>
  <c r="M28" i="1"/>
  <c r="M29" i="1"/>
  <c r="M23" i="1"/>
  <c r="L24" i="1"/>
  <c r="L25" i="1"/>
  <c r="L26" i="1"/>
  <c r="L27" i="1"/>
  <c r="L28" i="1"/>
  <c r="L29" i="1"/>
  <c r="L23" i="1"/>
  <c r="K24" i="1"/>
  <c r="K25" i="1"/>
  <c r="K26" i="1"/>
  <c r="K27" i="1"/>
  <c r="K28" i="1"/>
  <c r="K29" i="1"/>
  <c r="K23" i="1"/>
  <c r="J24" i="1"/>
  <c r="J25" i="1"/>
  <c r="J26" i="1"/>
  <c r="J27" i="1"/>
  <c r="J28" i="1"/>
  <c r="J29" i="1"/>
  <c r="J23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<sst xmlns="http://schemas.openxmlformats.org/spreadsheetml/2006/main" count="383" uniqueCount="29">
  <si>
    <t>Plant</t>
  </si>
  <si>
    <t>Mes type</t>
  </si>
  <si>
    <t>Temp</t>
  </si>
  <si>
    <t>Phi</t>
  </si>
  <si>
    <t>Notes</t>
  </si>
  <si>
    <t>Q</t>
  </si>
  <si>
    <t>Anet-21p</t>
  </si>
  <si>
    <t>Anet-0p</t>
  </si>
  <si>
    <t>Rp-apparent</t>
  </si>
  <si>
    <t>CO2 comp</t>
  </si>
  <si>
    <t>Rp</t>
  </si>
  <si>
    <t>Combined Phi</t>
  </si>
  <si>
    <t>Combined Rp</t>
  </si>
  <si>
    <t>CO2</t>
  </si>
  <si>
    <t>O2 (%)</t>
  </si>
  <si>
    <t>Grapevine</t>
  </si>
  <si>
    <t>Light response</t>
  </si>
  <si>
    <t>Variety</t>
  </si>
  <si>
    <t>I calculated all of this</t>
  </si>
  <si>
    <t>Carmenere</t>
  </si>
  <si>
    <t>Chardonnay</t>
  </si>
  <si>
    <t>Cabernet sauvignon</t>
  </si>
  <si>
    <t>Sauvignon blanc</t>
  </si>
  <si>
    <t>Notes 2</t>
  </si>
  <si>
    <t>Closed circle</t>
  </si>
  <si>
    <t>Closed square</t>
  </si>
  <si>
    <t>Closed triangle</t>
  </si>
  <si>
    <t xml:space="preserve">Their values of Rp </t>
  </si>
  <si>
    <t xml:space="preserve">All of these values are from WW not WD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</si>
</sst>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41EC-76D2-46A9-8701-641BAC8EFF0A}">
  <dimension ref="A1:Q85"/>
  <sheetViews>
    <sheetView tabSelected="1" topLeftCell="A49" workbookViewId="0">
      <selection activeCell="B65" sqref="B65"/>
    </sheetView>
  </sheetViews>
  <sheetFormatPr defaultRowHeight="14.5" x14ac:dyDescent="0.35"/>
  <cols>
    <col min="1" max="2" width="27.7265625" customWidth="1"/>
    <col min="3" max="3" width="20" customWidth="1"/>
    <col min="10" max="10" width="17.6328125" customWidth="1"/>
    <col min="11" max="11" width="11" customWidth="1"/>
    <col min="14" max="14" width="14.1796875" customWidth="1"/>
    <col min="15" max="16" width="16.6328125" customWidth="1"/>
    <col min="17" max="17" width="23.26953125" customWidth="1"/>
  </cols>
  <sheetData>
    <row r="1" spans="1:17" x14ac:dyDescent="0.35">
      <c r="A1" t="s">
        <v>0</v>
      </c>
      <c r="B1" t="s">
        <v>17</v>
      </c>
      <c r="C1" t="s">
        <v>1</v>
      </c>
      <c r="D1" t="s">
        <v>2</v>
      </c>
      <c r="E1" t="s">
        <v>14</v>
      </c>
      <c r="F1" t="s">
        <v>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</v>
      </c>
      <c r="N1" t="s">
        <v>12</v>
      </c>
      <c r="O1" t="s">
        <v>11</v>
      </c>
      <c r="P1" t="s">
        <v>4</v>
      </c>
      <c r="Q1" t="s">
        <v>23</v>
      </c>
    </row>
    <row r="2" spans="1:17" x14ac:dyDescent="0.35">
      <c r="A2" t="s">
        <v>15</v>
      </c>
      <c r="B2" t="s">
        <v>19</v>
      </c>
      <c r="C2" t="s">
        <v>16</v>
      </c>
      <c r="D2">
        <v>28</v>
      </c>
      <c r="F2">
        <v>400</v>
      </c>
      <c r="G2">
        <v>38.79</v>
      </c>
      <c r="I2">
        <v>0.41499999999999998</v>
      </c>
      <c r="J2">
        <f>I2-H9</f>
        <v>0</v>
      </c>
      <c r="K2">
        <f>0.5*J2</f>
        <v>0</v>
      </c>
      <c r="L2">
        <f>J2+K2</f>
        <v>0</v>
      </c>
      <c r="M2">
        <f>L2/H9</f>
        <v>0</v>
      </c>
      <c r="P2" t="s">
        <v>24</v>
      </c>
      <c r="Q2" s="1" t="s">
        <v>18</v>
      </c>
    </row>
    <row r="3" spans="1:17" x14ac:dyDescent="0.35">
      <c r="A3" t="s">
        <v>15</v>
      </c>
      <c r="B3" t="s">
        <v>19</v>
      </c>
      <c r="C3" t="s">
        <v>16</v>
      </c>
      <c r="D3">
        <v>28</v>
      </c>
      <c r="F3">
        <v>400</v>
      </c>
      <c r="G3">
        <v>129.31</v>
      </c>
      <c r="I3">
        <v>5.4729999999999999</v>
      </c>
      <c r="J3">
        <f t="shared" ref="J3:J8" si="0">I3-H10</f>
        <v>1.7529999999999997</v>
      </c>
      <c r="K3">
        <f t="shared" ref="K3:K8" si="1">0.5*J3</f>
        <v>0.87649999999999983</v>
      </c>
      <c r="L3">
        <f t="shared" ref="L3:L8" si="2">J3+K3</f>
        <v>2.6294999999999993</v>
      </c>
      <c r="M3">
        <f t="shared" ref="M3:M8" si="3">L3/H10</f>
        <v>0.70685483870967714</v>
      </c>
      <c r="P3" t="s">
        <v>24</v>
      </c>
      <c r="Q3" t="s">
        <v>28</v>
      </c>
    </row>
    <row r="4" spans="1:17" x14ac:dyDescent="0.35">
      <c r="A4" t="s">
        <v>15</v>
      </c>
      <c r="B4" t="s">
        <v>19</v>
      </c>
      <c r="C4" t="s">
        <v>16</v>
      </c>
      <c r="D4">
        <v>28</v>
      </c>
      <c r="F4">
        <v>400</v>
      </c>
      <c r="G4">
        <v>252.16</v>
      </c>
      <c r="I4">
        <v>8.8829999999999991</v>
      </c>
      <c r="J4">
        <f t="shared" si="0"/>
        <v>3.0919999999999987</v>
      </c>
      <c r="K4">
        <f t="shared" si="1"/>
        <v>1.5459999999999994</v>
      </c>
      <c r="L4">
        <f t="shared" si="2"/>
        <v>4.6379999999999981</v>
      </c>
      <c r="M4">
        <f t="shared" si="3"/>
        <v>0.80089794508720391</v>
      </c>
      <c r="P4" t="s">
        <v>24</v>
      </c>
    </row>
    <row r="5" spans="1:17" x14ac:dyDescent="0.35">
      <c r="A5" t="s">
        <v>15</v>
      </c>
      <c r="B5" t="s">
        <v>19</v>
      </c>
      <c r="C5" t="s">
        <v>16</v>
      </c>
      <c r="D5">
        <v>28</v>
      </c>
      <c r="F5">
        <v>400</v>
      </c>
      <c r="G5">
        <v>517.24</v>
      </c>
      <c r="I5">
        <v>10.345000000000001</v>
      </c>
      <c r="J5">
        <f t="shared" si="0"/>
        <v>3.0930000000000009</v>
      </c>
      <c r="K5">
        <f t="shared" si="1"/>
        <v>1.5465000000000004</v>
      </c>
      <c r="L5">
        <f t="shared" si="2"/>
        <v>4.6395000000000017</v>
      </c>
      <c r="M5">
        <f t="shared" si="3"/>
        <v>0.63975455046883645</v>
      </c>
      <c r="P5" t="s">
        <v>24</v>
      </c>
    </row>
    <row r="6" spans="1:17" x14ac:dyDescent="0.35">
      <c r="A6" t="s">
        <v>15</v>
      </c>
      <c r="B6" t="s">
        <v>19</v>
      </c>
      <c r="C6" t="s">
        <v>16</v>
      </c>
      <c r="D6">
        <v>28</v>
      </c>
      <c r="F6">
        <v>400</v>
      </c>
      <c r="G6">
        <v>762.93</v>
      </c>
      <c r="I6">
        <v>10.773999999999999</v>
      </c>
      <c r="J6">
        <f t="shared" si="0"/>
        <v>2.8839999999999995</v>
      </c>
      <c r="K6">
        <f t="shared" si="1"/>
        <v>1.4419999999999997</v>
      </c>
      <c r="L6">
        <f t="shared" si="2"/>
        <v>4.3259999999999987</v>
      </c>
      <c r="M6">
        <f t="shared" si="3"/>
        <v>0.54828897338403026</v>
      </c>
      <c r="P6" t="s">
        <v>24</v>
      </c>
    </row>
    <row r="7" spans="1:17" x14ac:dyDescent="0.35">
      <c r="A7" t="s">
        <v>15</v>
      </c>
      <c r="B7" t="s">
        <v>19</v>
      </c>
      <c r="C7" t="s">
        <v>16</v>
      </c>
      <c r="D7">
        <v>28</v>
      </c>
      <c r="F7">
        <v>400</v>
      </c>
      <c r="G7">
        <v>1008.62</v>
      </c>
      <c r="I7">
        <v>10.997</v>
      </c>
      <c r="J7">
        <f t="shared" si="0"/>
        <v>3.0919999999999996</v>
      </c>
      <c r="K7">
        <f t="shared" si="1"/>
        <v>1.5459999999999998</v>
      </c>
      <c r="L7">
        <f t="shared" si="2"/>
        <v>4.6379999999999999</v>
      </c>
      <c r="M7">
        <f t="shared" si="3"/>
        <v>0.58671726755218212</v>
      </c>
      <c r="P7" t="s">
        <v>24</v>
      </c>
    </row>
    <row r="8" spans="1:17" s="2" customFormat="1" x14ac:dyDescent="0.35">
      <c r="A8" s="2" t="s">
        <v>15</v>
      </c>
      <c r="B8" s="2" t="s">
        <v>19</v>
      </c>
      <c r="C8" s="2" t="s">
        <v>16</v>
      </c>
      <c r="D8" s="2">
        <v>28</v>
      </c>
      <c r="F8" s="2">
        <v>400</v>
      </c>
      <c r="G8" s="2">
        <v>1254.31</v>
      </c>
      <c r="I8" s="2">
        <v>11.22</v>
      </c>
      <c r="J8" s="2">
        <f t="shared" si="0"/>
        <v>3.2980000000000009</v>
      </c>
      <c r="K8" s="2">
        <f t="shared" si="1"/>
        <v>1.6490000000000005</v>
      </c>
      <c r="L8" s="2">
        <f t="shared" si="2"/>
        <v>4.947000000000001</v>
      </c>
      <c r="M8" s="2">
        <f t="shared" si="3"/>
        <v>0.6244635193133049</v>
      </c>
      <c r="P8" s="2" t="s">
        <v>24</v>
      </c>
    </row>
    <row r="9" spans="1:17" x14ac:dyDescent="0.35">
      <c r="A9" t="s">
        <v>15</v>
      </c>
      <c r="B9" t="s">
        <v>19</v>
      </c>
      <c r="C9" t="s">
        <v>16</v>
      </c>
      <c r="D9">
        <v>28</v>
      </c>
      <c r="F9">
        <v>400</v>
      </c>
      <c r="G9">
        <v>38.79</v>
      </c>
      <c r="H9">
        <v>0.41499999999999998</v>
      </c>
      <c r="P9" t="s">
        <v>25</v>
      </c>
    </row>
    <row r="10" spans="1:17" x14ac:dyDescent="0.35">
      <c r="A10" t="s">
        <v>15</v>
      </c>
      <c r="B10" t="s">
        <v>19</v>
      </c>
      <c r="C10" t="s">
        <v>16</v>
      </c>
      <c r="D10">
        <v>28</v>
      </c>
      <c r="F10">
        <v>400</v>
      </c>
      <c r="G10">
        <v>129.31</v>
      </c>
      <c r="H10">
        <v>3.72</v>
      </c>
      <c r="P10" t="s">
        <v>25</v>
      </c>
    </row>
    <row r="11" spans="1:17" x14ac:dyDescent="0.35">
      <c r="A11" t="s">
        <v>15</v>
      </c>
      <c r="B11" t="s">
        <v>19</v>
      </c>
      <c r="C11" t="s">
        <v>16</v>
      </c>
      <c r="D11">
        <v>28</v>
      </c>
      <c r="F11">
        <v>400</v>
      </c>
      <c r="G11">
        <v>252.16</v>
      </c>
      <c r="H11">
        <v>5.7910000000000004</v>
      </c>
      <c r="P11" t="s">
        <v>25</v>
      </c>
    </row>
    <row r="12" spans="1:17" x14ac:dyDescent="0.35">
      <c r="A12" t="s">
        <v>15</v>
      </c>
      <c r="B12" t="s">
        <v>19</v>
      </c>
      <c r="C12" t="s">
        <v>16</v>
      </c>
      <c r="D12">
        <v>28</v>
      </c>
      <c r="F12">
        <v>400</v>
      </c>
      <c r="G12">
        <v>517.24</v>
      </c>
      <c r="H12">
        <v>7.2519999999999998</v>
      </c>
      <c r="P12" t="s">
        <v>25</v>
      </c>
    </row>
    <row r="13" spans="1:17" x14ac:dyDescent="0.35">
      <c r="A13" t="s">
        <v>15</v>
      </c>
      <c r="B13" t="s">
        <v>19</v>
      </c>
      <c r="C13" t="s">
        <v>16</v>
      </c>
      <c r="D13">
        <v>28</v>
      </c>
      <c r="F13">
        <v>400</v>
      </c>
      <c r="G13">
        <v>762.93</v>
      </c>
      <c r="H13">
        <v>7.89</v>
      </c>
      <c r="P13" t="s">
        <v>25</v>
      </c>
    </row>
    <row r="14" spans="1:17" x14ac:dyDescent="0.35">
      <c r="A14" t="s">
        <v>15</v>
      </c>
      <c r="B14" t="s">
        <v>19</v>
      </c>
      <c r="C14" t="s">
        <v>16</v>
      </c>
      <c r="D14">
        <v>28</v>
      </c>
      <c r="F14">
        <v>400</v>
      </c>
      <c r="G14">
        <v>1008.62</v>
      </c>
      <c r="H14">
        <v>7.9050000000000002</v>
      </c>
      <c r="P14" t="s">
        <v>25</v>
      </c>
    </row>
    <row r="15" spans="1:17" x14ac:dyDescent="0.35">
      <c r="A15" t="s">
        <v>15</v>
      </c>
      <c r="B15" t="s">
        <v>19</v>
      </c>
      <c r="C15" t="s">
        <v>16</v>
      </c>
      <c r="D15">
        <v>28</v>
      </c>
      <c r="F15">
        <v>400</v>
      </c>
      <c r="G15">
        <v>1254.31</v>
      </c>
      <c r="H15">
        <v>7.9219999999999997</v>
      </c>
      <c r="P15" t="s">
        <v>25</v>
      </c>
    </row>
    <row r="16" spans="1:17" x14ac:dyDescent="0.35">
      <c r="A16" t="s">
        <v>15</v>
      </c>
      <c r="B16" t="s">
        <v>19</v>
      </c>
      <c r="C16" t="s">
        <v>16</v>
      </c>
      <c r="D16">
        <v>28</v>
      </c>
      <c r="F16">
        <v>400</v>
      </c>
      <c r="G16">
        <v>38.79</v>
      </c>
      <c r="J16">
        <v>-0.41</v>
      </c>
      <c r="P16" t="s">
        <v>26</v>
      </c>
      <c r="Q16" t="s">
        <v>27</v>
      </c>
    </row>
    <row r="17" spans="1:17" x14ac:dyDescent="0.35">
      <c r="A17" t="s">
        <v>15</v>
      </c>
      <c r="B17" t="s">
        <v>19</v>
      </c>
      <c r="C17" t="s">
        <v>16</v>
      </c>
      <c r="D17">
        <v>28</v>
      </c>
      <c r="F17">
        <v>400</v>
      </c>
      <c r="G17">
        <v>129.31</v>
      </c>
      <c r="J17">
        <v>1.56</v>
      </c>
      <c r="P17" t="s">
        <v>26</v>
      </c>
      <c r="Q17" t="s">
        <v>27</v>
      </c>
    </row>
    <row r="18" spans="1:17" x14ac:dyDescent="0.35">
      <c r="A18" t="s">
        <v>15</v>
      </c>
      <c r="B18" t="s">
        <v>19</v>
      </c>
      <c r="C18" t="s">
        <v>16</v>
      </c>
      <c r="D18">
        <v>28</v>
      </c>
      <c r="F18">
        <v>400</v>
      </c>
      <c r="G18">
        <v>252.16</v>
      </c>
      <c r="J18">
        <v>2.9</v>
      </c>
      <c r="P18" t="s">
        <v>26</v>
      </c>
      <c r="Q18" t="s">
        <v>27</v>
      </c>
    </row>
    <row r="19" spans="1:17" x14ac:dyDescent="0.35">
      <c r="A19" t="s">
        <v>15</v>
      </c>
      <c r="B19" t="s">
        <v>19</v>
      </c>
      <c r="C19" t="s">
        <v>16</v>
      </c>
      <c r="D19">
        <v>28</v>
      </c>
      <c r="F19">
        <v>400</v>
      </c>
      <c r="G19">
        <v>517.24</v>
      </c>
      <c r="J19">
        <v>2.82</v>
      </c>
      <c r="P19" t="s">
        <v>26</v>
      </c>
      <c r="Q19" t="s">
        <v>27</v>
      </c>
    </row>
    <row r="20" spans="1:17" x14ac:dyDescent="0.35">
      <c r="A20" t="s">
        <v>15</v>
      </c>
      <c r="B20" t="s">
        <v>19</v>
      </c>
      <c r="C20" t="s">
        <v>16</v>
      </c>
      <c r="D20">
        <v>28</v>
      </c>
      <c r="F20">
        <v>400</v>
      </c>
      <c r="G20">
        <v>762.93</v>
      </c>
      <c r="J20">
        <v>2.73</v>
      </c>
      <c r="P20" t="s">
        <v>26</v>
      </c>
      <c r="Q20" t="s">
        <v>27</v>
      </c>
    </row>
    <row r="21" spans="1:17" x14ac:dyDescent="0.35">
      <c r="A21" t="s">
        <v>15</v>
      </c>
      <c r="B21" t="s">
        <v>19</v>
      </c>
      <c r="C21" t="s">
        <v>16</v>
      </c>
      <c r="D21">
        <v>28</v>
      </c>
      <c r="F21">
        <v>400</v>
      </c>
      <c r="G21">
        <v>1008.62</v>
      </c>
      <c r="J21">
        <v>2.96</v>
      </c>
      <c r="P21" t="s">
        <v>26</v>
      </c>
      <c r="Q21" t="s">
        <v>27</v>
      </c>
    </row>
    <row r="22" spans="1:17" s="1" customFormat="1" x14ac:dyDescent="0.35">
      <c r="A22" s="1" t="s">
        <v>15</v>
      </c>
      <c r="B22" s="1" t="s">
        <v>19</v>
      </c>
      <c r="C22" s="1" t="s">
        <v>16</v>
      </c>
      <c r="D22" s="1">
        <v>28</v>
      </c>
      <c r="F22" s="1">
        <v>400</v>
      </c>
      <c r="G22" s="1">
        <v>1254.31</v>
      </c>
      <c r="J22" s="1">
        <v>2.87</v>
      </c>
      <c r="P22" s="1" t="s">
        <v>26</v>
      </c>
      <c r="Q22" s="1" t="s">
        <v>27</v>
      </c>
    </row>
    <row r="23" spans="1:17" x14ac:dyDescent="0.35">
      <c r="A23" t="s">
        <v>15</v>
      </c>
      <c r="B23" t="s">
        <v>20</v>
      </c>
      <c r="C23" t="s">
        <v>16</v>
      </c>
      <c r="D23">
        <v>28</v>
      </c>
      <c r="F23">
        <v>400</v>
      </c>
      <c r="G23">
        <v>38.79</v>
      </c>
      <c r="I23">
        <v>0.10199999999999999</v>
      </c>
      <c r="J23">
        <f>I23-H30</f>
        <v>0</v>
      </c>
      <c r="K23">
        <f>0.5*J23</f>
        <v>0</v>
      </c>
      <c r="L23">
        <f>J23+K23</f>
        <v>0</v>
      </c>
      <c r="M23">
        <f>L23/H30</f>
        <v>0</v>
      </c>
      <c r="P23" t="s">
        <v>24</v>
      </c>
    </row>
    <row r="24" spans="1:17" x14ac:dyDescent="0.35">
      <c r="A24" t="s">
        <v>15</v>
      </c>
      <c r="B24" t="s">
        <v>20</v>
      </c>
      <c r="C24" t="s">
        <v>16</v>
      </c>
      <c r="D24">
        <v>28</v>
      </c>
      <c r="F24">
        <v>400</v>
      </c>
      <c r="G24">
        <v>129.31</v>
      </c>
      <c r="I24">
        <v>4.8979999999999997</v>
      </c>
      <c r="J24">
        <f t="shared" ref="J24:J29" si="4">I24-H31</f>
        <v>1.4289999999999998</v>
      </c>
      <c r="K24">
        <f t="shared" ref="K24:K29" si="5">0.5*J24</f>
        <v>0.71449999999999991</v>
      </c>
      <c r="L24">
        <f t="shared" ref="L24:L29" si="6">J24+K24</f>
        <v>2.1434999999999995</v>
      </c>
      <c r="M24">
        <f t="shared" ref="M24:M29" si="7">L24/H31</f>
        <v>0.61790141251080988</v>
      </c>
      <c r="P24" t="s">
        <v>24</v>
      </c>
    </row>
    <row r="25" spans="1:17" x14ac:dyDescent="0.35">
      <c r="A25" t="s">
        <v>15</v>
      </c>
      <c r="B25" t="s">
        <v>20</v>
      </c>
      <c r="C25" t="s">
        <v>16</v>
      </c>
      <c r="D25">
        <v>28</v>
      </c>
      <c r="F25">
        <v>400</v>
      </c>
      <c r="G25">
        <v>252.16</v>
      </c>
      <c r="I25">
        <v>9.5920000000000005</v>
      </c>
      <c r="J25">
        <f t="shared" si="4"/>
        <v>3.2650000000000006</v>
      </c>
      <c r="K25">
        <f t="shared" si="5"/>
        <v>1.6325000000000003</v>
      </c>
      <c r="L25">
        <f t="shared" si="6"/>
        <v>4.8975000000000009</v>
      </c>
      <c r="M25">
        <f t="shared" si="7"/>
        <v>0.77406353722143206</v>
      </c>
      <c r="P25" t="s">
        <v>24</v>
      </c>
    </row>
    <row r="26" spans="1:17" x14ac:dyDescent="0.35">
      <c r="A26" t="s">
        <v>15</v>
      </c>
      <c r="B26" t="s">
        <v>20</v>
      </c>
      <c r="C26" t="s">
        <v>16</v>
      </c>
      <c r="D26">
        <v>28</v>
      </c>
      <c r="F26">
        <v>400</v>
      </c>
      <c r="G26">
        <v>517.24</v>
      </c>
      <c r="I26">
        <v>12.856999999999999</v>
      </c>
      <c r="J26">
        <f t="shared" si="4"/>
        <v>4.1839999999999993</v>
      </c>
      <c r="K26">
        <f t="shared" si="5"/>
        <v>2.0919999999999996</v>
      </c>
      <c r="L26">
        <f t="shared" si="6"/>
        <v>6.2759999999999989</v>
      </c>
      <c r="M26">
        <f t="shared" si="7"/>
        <v>0.72362504323763388</v>
      </c>
      <c r="P26" t="s">
        <v>24</v>
      </c>
    </row>
    <row r="27" spans="1:17" x14ac:dyDescent="0.35">
      <c r="A27" t="s">
        <v>15</v>
      </c>
      <c r="B27" t="s">
        <v>20</v>
      </c>
      <c r="C27" t="s">
        <v>16</v>
      </c>
      <c r="D27">
        <v>28</v>
      </c>
      <c r="F27">
        <v>400</v>
      </c>
      <c r="G27">
        <v>762.93</v>
      </c>
      <c r="I27">
        <v>13.98</v>
      </c>
      <c r="J27">
        <f t="shared" si="4"/>
        <v>4.3879999999999999</v>
      </c>
      <c r="K27">
        <f t="shared" si="5"/>
        <v>2.194</v>
      </c>
      <c r="L27">
        <f t="shared" si="6"/>
        <v>6.5819999999999999</v>
      </c>
      <c r="M27">
        <f t="shared" si="7"/>
        <v>0.68619683069224346</v>
      </c>
      <c r="P27" t="s">
        <v>24</v>
      </c>
    </row>
    <row r="28" spans="1:17" x14ac:dyDescent="0.35">
      <c r="A28" t="s">
        <v>15</v>
      </c>
      <c r="B28" t="s">
        <v>20</v>
      </c>
      <c r="C28" t="s">
        <v>16</v>
      </c>
      <c r="D28">
        <v>28</v>
      </c>
      <c r="F28">
        <v>400</v>
      </c>
      <c r="G28">
        <v>1008.62</v>
      </c>
      <c r="I28">
        <v>14.694000000000001</v>
      </c>
      <c r="J28">
        <f t="shared" si="4"/>
        <v>5</v>
      </c>
      <c r="K28">
        <f t="shared" si="5"/>
        <v>2.5</v>
      </c>
      <c r="L28">
        <f t="shared" si="6"/>
        <v>7.5</v>
      </c>
      <c r="M28">
        <f t="shared" si="7"/>
        <v>0.77367443779657519</v>
      </c>
      <c r="P28" t="s">
        <v>24</v>
      </c>
    </row>
    <row r="29" spans="1:17" s="2" customFormat="1" x14ac:dyDescent="0.35">
      <c r="A29" s="2" t="s">
        <v>15</v>
      </c>
      <c r="B29" s="2" t="s">
        <v>20</v>
      </c>
      <c r="C29" s="2" t="s">
        <v>16</v>
      </c>
      <c r="D29" s="2">
        <v>28</v>
      </c>
      <c r="F29" s="2">
        <v>400</v>
      </c>
      <c r="G29" s="2">
        <v>1254.31</v>
      </c>
      <c r="I29" s="2">
        <v>15.204000000000001</v>
      </c>
      <c r="J29" s="2">
        <f t="shared" si="4"/>
        <v>5.4080000000000013</v>
      </c>
      <c r="K29" s="2">
        <f t="shared" si="5"/>
        <v>2.7040000000000006</v>
      </c>
      <c r="L29" s="2">
        <f t="shared" si="6"/>
        <v>8.1120000000000019</v>
      </c>
      <c r="M29" s="2">
        <f t="shared" si="7"/>
        <v>0.8280930992241734</v>
      </c>
      <c r="P29" s="2" t="s">
        <v>24</v>
      </c>
    </row>
    <row r="30" spans="1:17" x14ac:dyDescent="0.35">
      <c r="A30" t="s">
        <v>15</v>
      </c>
      <c r="B30" t="s">
        <v>20</v>
      </c>
      <c r="C30" t="s">
        <v>16</v>
      </c>
      <c r="D30">
        <v>28</v>
      </c>
      <c r="F30">
        <v>400</v>
      </c>
      <c r="G30">
        <v>38.79</v>
      </c>
      <c r="H30">
        <v>0.10199999999999999</v>
      </c>
      <c r="P30" t="s">
        <v>25</v>
      </c>
    </row>
    <row r="31" spans="1:17" x14ac:dyDescent="0.35">
      <c r="A31" t="s">
        <v>15</v>
      </c>
      <c r="B31" t="s">
        <v>20</v>
      </c>
      <c r="C31" t="s">
        <v>16</v>
      </c>
      <c r="D31">
        <v>28</v>
      </c>
      <c r="F31">
        <v>400</v>
      </c>
      <c r="G31">
        <v>129.31</v>
      </c>
      <c r="H31">
        <v>3.4689999999999999</v>
      </c>
      <c r="P31" t="s">
        <v>25</v>
      </c>
    </row>
    <row r="32" spans="1:17" x14ac:dyDescent="0.35">
      <c r="A32" t="s">
        <v>15</v>
      </c>
      <c r="B32" t="s">
        <v>20</v>
      </c>
      <c r="C32" t="s">
        <v>16</v>
      </c>
      <c r="D32">
        <v>28</v>
      </c>
      <c r="F32">
        <v>400</v>
      </c>
      <c r="G32">
        <v>252.16</v>
      </c>
      <c r="H32">
        <v>6.327</v>
      </c>
      <c r="P32" t="s">
        <v>25</v>
      </c>
    </row>
    <row r="33" spans="1:17" x14ac:dyDescent="0.35">
      <c r="A33" t="s">
        <v>15</v>
      </c>
      <c r="B33" t="s">
        <v>20</v>
      </c>
      <c r="C33" t="s">
        <v>16</v>
      </c>
      <c r="D33">
        <v>28</v>
      </c>
      <c r="F33">
        <v>400</v>
      </c>
      <c r="G33">
        <v>517.24</v>
      </c>
      <c r="H33">
        <v>8.673</v>
      </c>
      <c r="P33" t="s">
        <v>25</v>
      </c>
    </row>
    <row r="34" spans="1:17" x14ac:dyDescent="0.35">
      <c r="A34" t="s">
        <v>15</v>
      </c>
      <c r="B34" t="s">
        <v>20</v>
      </c>
      <c r="C34" t="s">
        <v>16</v>
      </c>
      <c r="D34">
        <v>28</v>
      </c>
      <c r="F34">
        <v>400</v>
      </c>
      <c r="G34">
        <v>762.93</v>
      </c>
      <c r="H34">
        <v>9.5920000000000005</v>
      </c>
      <c r="P34" t="s">
        <v>25</v>
      </c>
    </row>
    <row r="35" spans="1:17" x14ac:dyDescent="0.35">
      <c r="A35" t="s">
        <v>15</v>
      </c>
      <c r="B35" t="s">
        <v>20</v>
      </c>
      <c r="C35" t="s">
        <v>16</v>
      </c>
      <c r="D35">
        <v>28</v>
      </c>
      <c r="F35">
        <v>400</v>
      </c>
      <c r="G35">
        <v>1008.62</v>
      </c>
      <c r="H35">
        <v>9.6940000000000008</v>
      </c>
      <c r="P35" t="s">
        <v>25</v>
      </c>
    </row>
    <row r="36" spans="1:17" s="1" customFormat="1" x14ac:dyDescent="0.35">
      <c r="A36" s="1" t="s">
        <v>15</v>
      </c>
      <c r="B36" s="1" t="s">
        <v>20</v>
      </c>
      <c r="C36" s="1" t="s">
        <v>16</v>
      </c>
      <c r="D36" s="1">
        <v>28</v>
      </c>
      <c r="F36" s="1">
        <v>400</v>
      </c>
      <c r="G36" s="1">
        <v>1254.31</v>
      </c>
      <c r="H36" s="1">
        <v>9.7959999999999994</v>
      </c>
      <c r="P36" s="1" t="s">
        <v>25</v>
      </c>
    </row>
    <row r="37" spans="1:17" x14ac:dyDescent="0.35">
      <c r="A37" t="s">
        <v>15</v>
      </c>
      <c r="B37" t="s">
        <v>20</v>
      </c>
      <c r="C37" t="s">
        <v>16</v>
      </c>
      <c r="D37">
        <v>28</v>
      </c>
      <c r="F37">
        <v>400</v>
      </c>
      <c r="G37">
        <v>38.79</v>
      </c>
      <c r="J37">
        <v>-0.30599999999999999</v>
      </c>
      <c r="P37" t="s">
        <v>26</v>
      </c>
      <c r="Q37" t="s">
        <v>27</v>
      </c>
    </row>
    <row r="38" spans="1:17" x14ac:dyDescent="0.35">
      <c r="A38" t="s">
        <v>15</v>
      </c>
      <c r="B38" t="s">
        <v>20</v>
      </c>
      <c r="C38" t="s">
        <v>16</v>
      </c>
      <c r="D38">
        <v>28</v>
      </c>
      <c r="F38">
        <v>400</v>
      </c>
      <c r="G38">
        <v>129.31</v>
      </c>
      <c r="J38">
        <v>1.327</v>
      </c>
      <c r="P38" t="s">
        <v>26</v>
      </c>
      <c r="Q38" t="s">
        <v>27</v>
      </c>
    </row>
    <row r="39" spans="1:17" x14ac:dyDescent="0.35">
      <c r="A39" t="s">
        <v>15</v>
      </c>
      <c r="B39" t="s">
        <v>20</v>
      </c>
      <c r="C39" t="s">
        <v>16</v>
      </c>
      <c r="D39">
        <v>28</v>
      </c>
      <c r="F39">
        <v>400</v>
      </c>
      <c r="G39">
        <v>252.16</v>
      </c>
      <c r="J39">
        <v>3.0609999999999999</v>
      </c>
      <c r="P39" t="s">
        <v>26</v>
      </c>
      <c r="Q39" t="s">
        <v>27</v>
      </c>
    </row>
    <row r="40" spans="1:17" x14ac:dyDescent="0.35">
      <c r="A40" t="s">
        <v>15</v>
      </c>
      <c r="B40" t="s">
        <v>20</v>
      </c>
      <c r="C40" t="s">
        <v>16</v>
      </c>
      <c r="D40">
        <v>28</v>
      </c>
      <c r="F40">
        <v>400</v>
      </c>
      <c r="G40">
        <v>517.24</v>
      </c>
      <c r="J40">
        <v>4.1840000000000002</v>
      </c>
      <c r="P40" t="s">
        <v>26</v>
      </c>
      <c r="Q40" t="s">
        <v>27</v>
      </c>
    </row>
    <row r="41" spans="1:17" x14ac:dyDescent="0.35">
      <c r="A41" t="s">
        <v>15</v>
      </c>
      <c r="B41" t="s">
        <v>20</v>
      </c>
      <c r="C41" t="s">
        <v>16</v>
      </c>
      <c r="D41">
        <v>28</v>
      </c>
      <c r="F41">
        <v>400</v>
      </c>
      <c r="G41">
        <v>762.93</v>
      </c>
      <c r="J41">
        <v>4.49</v>
      </c>
      <c r="P41" t="s">
        <v>26</v>
      </c>
      <c r="Q41" t="s">
        <v>27</v>
      </c>
    </row>
    <row r="42" spans="1:17" x14ac:dyDescent="0.35">
      <c r="A42" t="s">
        <v>15</v>
      </c>
      <c r="B42" t="s">
        <v>20</v>
      </c>
      <c r="C42" t="s">
        <v>16</v>
      </c>
      <c r="D42">
        <v>28</v>
      </c>
      <c r="F42">
        <v>400</v>
      </c>
      <c r="G42">
        <v>1008.62</v>
      </c>
      <c r="J42">
        <v>4.7960000000000003</v>
      </c>
      <c r="P42" t="s">
        <v>26</v>
      </c>
      <c r="Q42" t="s">
        <v>27</v>
      </c>
    </row>
    <row r="43" spans="1:17" x14ac:dyDescent="0.35">
      <c r="A43" t="s">
        <v>15</v>
      </c>
      <c r="B43" t="s">
        <v>20</v>
      </c>
      <c r="C43" t="s">
        <v>16</v>
      </c>
      <c r="D43">
        <v>28</v>
      </c>
      <c r="F43">
        <v>400</v>
      </c>
      <c r="G43">
        <v>1254.31</v>
      </c>
      <c r="J43">
        <v>5.4080000000000004</v>
      </c>
      <c r="P43" t="s">
        <v>26</v>
      </c>
      <c r="Q43" t="s">
        <v>27</v>
      </c>
    </row>
    <row r="44" spans="1:17" x14ac:dyDescent="0.35">
      <c r="A44" t="s">
        <v>15</v>
      </c>
      <c r="B44" t="s">
        <v>21</v>
      </c>
      <c r="C44" t="s">
        <v>16</v>
      </c>
      <c r="D44">
        <v>28</v>
      </c>
      <c r="F44">
        <v>400</v>
      </c>
      <c r="G44">
        <v>38.79</v>
      </c>
      <c r="I44">
        <v>0.53500000000000003</v>
      </c>
      <c r="J44">
        <f>I44-H51</f>
        <v>1.0000000000000009E-3</v>
      </c>
      <c r="K44">
        <f>0.5*J44</f>
        <v>5.0000000000000044E-4</v>
      </c>
      <c r="L44">
        <f>K44+J44</f>
        <v>1.5000000000000013E-3</v>
      </c>
      <c r="M44">
        <f>L44/H51</f>
        <v>2.8089887640449463E-3</v>
      </c>
      <c r="P44" t="s">
        <v>24</v>
      </c>
    </row>
    <row r="45" spans="1:17" x14ac:dyDescent="0.35">
      <c r="A45" t="s">
        <v>15</v>
      </c>
      <c r="B45" t="s">
        <v>21</v>
      </c>
      <c r="C45" t="s">
        <v>16</v>
      </c>
      <c r="D45">
        <v>28</v>
      </c>
      <c r="F45">
        <v>400</v>
      </c>
      <c r="G45">
        <v>129.31</v>
      </c>
      <c r="I45">
        <v>6.0960000000000001</v>
      </c>
      <c r="J45">
        <f t="shared" ref="J45:J50" si="8">I45-H52</f>
        <v>1.4969999999999999</v>
      </c>
      <c r="K45">
        <f t="shared" ref="K45:K50" si="9">0.5*J45</f>
        <v>0.74849999999999994</v>
      </c>
      <c r="L45">
        <f t="shared" ref="L45:L50" si="10">K45+J45</f>
        <v>2.2454999999999998</v>
      </c>
      <c r="M45">
        <f t="shared" ref="M45:M50" si="11">L45/H52</f>
        <v>0.48825831702544026</v>
      </c>
      <c r="P45" t="s">
        <v>24</v>
      </c>
    </row>
    <row r="46" spans="1:17" x14ac:dyDescent="0.35">
      <c r="A46" t="s">
        <v>15</v>
      </c>
      <c r="B46" t="s">
        <v>21</v>
      </c>
      <c r="C46" t="s">
        <v>16</v>
      </c>
      <c r="D46">
        <v>28</v>
      </c>
      <c r="F46">
        <v>400</v>
      </c>
      <c r="G46">
        <v>252.16</v>
      </c>
      <c r="I46">
        <v>11.444000000000001</v>
      </c>
      <c r="J46">
        <f t="shared" si="8"/>
        <v>3.3160000000000007</v>
      </c>
      <c r="K46">
        <f t="shared" si="9"/>
        <v>1.6580000000000004</v>
      </c>
      <c r="L46">
        <f t="shared" si="10"/>
        <v>4.9740000000000011</v>
      </c>
      <c r="M46">
        <f t="shared" si="11"/>
        <v>0.61195866141732291</v>
      </c>
      <c r="P46" t="s">
        <v>24</v>
      </c>
    </row>
    <row r="47" spans="1:17" x14ac:dyDescent="0.35">
      <c r="A47" t="s">
        <v>15</v>
      </c>
      <c r="B47" t="s">
        <v>21</v>
      </c>
      <c r="C47" t="s">
        <v>16</v>
      </c>
      <c r="D47">
        <v>28</v>
      </c>
      <c r="F47">
        <v>400</v>
      </c>
      <c r="G47">
        <v>517.24</v>
      </c>
      <c r="I47">
        <v>14.332000000000001</v>
      </c>
      <c r="J47">
        <f t="shared" si="8"/>
        <v>3.3160000000000007</v>
      </c>
      <c r="K47">
        <f t="shared" si="9"/>
        <v>1.6580000000000004</v>
      </c>
      <c r="L47">
        <f t="shared" si="10"/>
        <v>4.9740000000000011</v>
      </c>
      <c r="M47">
        <f t="shared" si="11"/>
        <v>0.45152505446623104</v>
      </c>
      <c r="P47" t="s">
        <v>24</v>
      </c>
    </row>
    <row r="48" spans="1:17" x14ac:dyDescent="0.35">
      <c r="A48" t="s">
        <v>15</v>
      </c>
      <c r="B48" t="s">
        <v>21</v>
      </c>
      <c r="C48" t="s">
        <v>16</v>
      </c>
      <c r="D48">
        <v>28</v>
      </c>
      <c r="F48">
        <v>400</v>
      </c>
      <c r="G48">
        <v>762.93</v>
      </c>
      <c r="I48">
        <v>15.08</v>
      </c>
      <c r="J48">
        <f t="shared" si="8"/>
        <v>3.3149999999999995</v>
      </c>
      <c r="K48">
        <f t="shared" si="9"/>
        <v>1.6574999999999998</v>
      </c>
      <c r="L48">
        <f t="shared" si="10"/>
        <v>4.9724999999999993</v>
      </c>
      <c r="M48">
        <f t="shared" si="11"/>
        <v>0.42265193370165738</v>
      </c>
      <c r="P48" t="s">
        <v>24</v>
      </c>
    </row>
    <row r="49" spans="1:17" x14ac:dyDescent="0.35">
      <c r="A49" t="s">
        <v>15</v>
      </c>
      <c r="B49" t="s">
        <v>21</v>
      </c>
      <c r="C49" t="s">
        <v>16</v>
      </c>
      <c r="D49">
        <v>28</v>
      </c>
      <c r="F49">
        <v>400</v>
      </c>
      <c r="G49">
        <v>1008.62</v>
      </c>
      <c r="I49">
        <v>15.507999999999999</v>
      </c>
      <c r="J49">
        <f t="shared" si="8"/>
        <v>3.5289999999999999</v>
      </c>
      <c r="K49">
        <f t="shared" si="9"/>
        <v>1.7645</v>
      </c>
      <c r="L49">
        <f t="shared" si="10"/>
        <v>5.2934999999999999</v>
      </c>
      <c r="M49">
        <f t="shared" si="11"/>
        <v>0.44189832206361135</v>
      </c>
      <c r="P49" t="s">
        <v>24</v>
      </c>
    </row>
    <row r="50" spans="1:17" s="2" customFormat="1" x14ac:dyDescent="0.35">
      <c r="A50" s="2" t="s">
        <v>15</v>
      </c>
      <c r="B50" s="2" t="s">
        <v>21</v>
      </c>
      <c r="C50" s="2" t="s">
        <v>16</v>
      </c>
      <c r="D50" s="2">
        <v>28</v>
      </c>
      <c r="F50" s="2">
        <v>400</v>
      </c>
      <c r="G50" s="2">
        <v>1254.31</v>
      </c>
      <c r="I50" s="2">
        <v>15.615</v>
      </c>
      <c r="J50" s="2">
        <f t="shared" si="8"/>
        <v>3.636000000000001</v>
      </c>
      <c r="K50" s="2">
        <f t="shared" si="9"/>
        <v>1.8180000000000005</v>
      </c>
      <c r="L50" s="2">
        <f t="shared" si="10"/>
        <v>5.4540000000000015</v>
      </c>
      <c r="M50" s="2">
        <f t="shared" si="11"/>
        <v>0.45529676934635627</v>
      </c>
      <c r="P50" s="2" t="s">
        <v>24</v>
      </c>
    </row>
    <row r="51" spans="1:17" x14ac:dyDescent="0.35">
      <c r="A51" t="s">
        <v>15</v>
      </c>
      <c r="B51" t="s">
        <v>21</v>
      </c>
      <c r="C51" t="s">
        <v>16</v>
      </c>
      <c r="D51">
        <v>28</v>
      </c>
      <c r="F51">
        <v>400</v>
      </c>
      <c r="G51">
        <v>38.79</v>
      </c>
      <c r="H51">
        <v>0.53400000000000003</v>
      </c>
      <c r="P51" t="s">
        <v>25</v>
      </c>
    </row>
    <row r="52" spans="1:17" x14ac:dyDescent="0.35">
      <c r="A52" t="s">
        <v>15</v>
      </c>
      <c r="B52" t="s">
        <v>21</v>
      </c>
      <c r="C52" t="s">
        <v>16</v>
      </c>
      <c r="D52">
        <v>28</v>
      </c>
      <c r="F52">
        <v>400</v>
      </c>
      <c r="G52">
        <v>129.31</v>
      </c>
      <c r="H52">
        <v>4.5990000000000002</v>
      </c>
      <c r="P52" t="s">
        <v>25</v>
      </c>
    </row>
    <row r="53" spans="1:17" x14ac:dyDescent="0.35">
      <c r="A53" t="s">
        <v>15</v>
      </c>
      <c r="B53" t="s">
        <v>21</v>
      </c>
      <c r="C53" t="s">
        <v>16</v>
      </c>
      <c r="D53">
        <v>28</v>
      </c>
      <c r="F53">
        <v>400</v>
      </c>
      <c r="G53">
        <v>252.16</v>
      </c>
      <c r="H53">
        <v>8.1280000000000001</v>
      </c>
      <c r="P53" t="s">
        <v>25</v>
      </c>
    </row>
    <row r="54" spans="1:17" x14ac:dyDescent="0.35">
      <c r="A54" t="s">
        <v>15</v>
      </c>
      <c r="B54" t="s">
        <v>21</v>
      </c>
      <c r="C54" t="s">
        <v>16</v>
      </c>
      <c r="D54">
        <v>28</v>
      </c>
      <c r="F54">
        <v>400</v>
      </c>
      <c r="G54">
        <v>517.24</v>
      </c>
      <c r="H54">
        <v>11.016</v>
      </c>
      <c r="P54" t="s">
        <v>25</v>
      </c>
    </row>
    <row r="55" spans="1:17" x14ac:dyDescent="0.35">
      <c r="A55" t="s">
        <v>15</v>
      </c>
      <c r="B55" t="s">
        <v>21</v>
      </c>
      <c r="C55" t="s">
        <v>16</v>
      </c>
      <c r="D55">
        <v>28</v>
      </c>
      <c r="F55">
        <v>400</v>
      </c>
      <c r="G55">
        <v>762.93</v>
      </c>
      <c r="H55">
        <v>11.765000000000001</v>
      </c>
      <c r="P55" t="s">
        <v>25</v>
      </c>
    </row>
    <row r="56" spans="1:17" x14ac:dyDescent="0.35">
      <c r="A56" t="s">
        <v>15</v>
      </c>
      <c r="B56" t="s">
        <v>21</v>
      </c>
      <c r="C56" t="s">
        <v>16</v>
      </c>
      <c r="D56">
        <v>28</v>
      </c>
      <c r="F56">
        <v>400</v>
      </c>
      <c r="G56">
        <v>1008.62</v>
      </c>
      <c r="H56">
        <v>11.978999999999999</v>
      </c>
      <c r="P56" t="s">
        <v>25</v>
      </c>
    </row>
    <row r="57" spans="1:17" x14ac:dyDescent="0.35">
      <c r="A57" t="s">
        <v>15</v>
      </c>
      <c r="B57" t="s">
        <v>21</v>
      </c>
      <c r="C57" t="s">
        <v>16</v>
      </c>
      <c r="D57">
        <v>28</v>
      </c>
      <c r="F57">
        <v>400</v>
      </c>
      <c r="G57">
        <v>1254.31</v>
      </c>
      <c r="H57">
        <v>11.978999999999999</v>
      </c>
      <c r="P57" t="s">
        <v>25</v>
      </c>
    </row>
    <row r="58" spans="1:17" x14ac:dyDescent="0.35">
      <c r="A58" t="s">
        <v>15</v>
      </c>
      <c r="B58" t="s">
        <v>21</v>
      </c>
      <c r="C58" t="s">
        <v>16</v>
      </c>
      <c r="D58">
        <v>28</v>
      </c>
      <c r="F58">
        <v>400</v>
      </c>
      <c r="G58">
        <v>38.79</v>
      </c>
      <c r="J58">
        <v>-0.64200000000000002</v>
      </c>
      <c r="P58" t="s">
        <v>26</v>
      </c>
      <c r="Q58" t="s">
        <v>27</v>
      </c>
    </row>
    <row r="59" spans="1:17" x14ac:dyDescent="0.35">
      <c r="A59" t="s">
        <v>15</v>
      </c>
      <c r="B59" t="s">
        <v>21</v>
      </c>
      <c r="C59" t="s">
        <v>16</v>
      </c>
      <c r="D59">
        <v>28</v>
      </c>
      <c r="F59">
        <v>400</v>
      </c>
      <c r="G59">
        <v>129.31</v>
      </c>
      <c r="J59">
        <v>1.2829999999999999</v>
      </c>
      <c r="P59" t="s">
        <v>26</v>
      </c>
      <c r="Q59" t="s">
        <v>27</v>
      </c>
    </row>
    <row r="60" spans="1:17" x14ac:dyDescent="0.35">
      <c r="A60" t="s">
        <v>15</v>
      </c>
      <c r="B60" t="s">
        <v>21</v>
      </c>
      <c r="C60" t="s">
        <v>16</v>
      </c>
      <c r="D60">
        <v>28</v>
      </c>
      <c r="F60">
        <v>400</v>
      </c>
      <c r="G60">
        <v>252.16</v>
      </c>
      <c r="J60">
        <v>2.9950000000000001</v>
      </c>
      <c r="P60" t="s">
        <v>26</v>
      </c>
      <c r="Q60" t="s">
        <v>27</v>
      </c>
    </row>
    <row r="61" spans="1:17" x14ac:dyDescent="0.35">
      <c r="A61" t="s">
        <v>15</v>
      </c>
      <c r="B61" t="s">
        <v>21</v>
      </c>
      <c r="C61" t="s">
        <v>16</v>
      </c>
      <c r="D61">
        <v>28</v>
      </c>
      <c r="F61">
        <v>400</v>
      </c>
      <c r="G61">
        <v>517.24</v>
      </c>
      <c r="J61">
        <v>3.1019999999999999</v>
      </c>
      <c r="P61" t="s">
        <v>26</v>
      </c>
      <c r="Q61" t="s">
        <v>27</v>
      </c>
    </row>
    <row r="62" spans="1:17" x14ac:dyDescent="0.35">
      <c r="A62" t="s">
        <v>15</v>
      </c>
      <c r="B62" t="s">
        <v>21</v>
      </c>
      <c r="C62" t="s">
        <v>16</v>
      </c>
      <c r="D62">
        <v>28</v>
      </c>
      <c r="F62">
        <v>400</v>
      </c>
      <c r="G62">
        <v>762.93</v>
      </c>
      <c r="J62">
        <v>3.1019999999999999</v>
      </c>
      <c r="P62" t="s">
        <v>26</v>
      </c>
      <c r="Q62" t="s">
        <v>27</v>
      </c>
    </row>
    <row r="63" spans="1:17" x14ac:dyDescent="0.35">
      <c r="A63" t="s">
        <v>15</v>
      </c>
      <c r="B63" t="s">
        <v>21</v>
      </c>
      <c r="C63" t="s">
        <v>16</v>
      </c>
      <c r="D63">
        <v>28</v>
      </c>
      <c r="F63">
        <v>400</v>
      </c>
      <c r="G63">
        <v>1008.62</v>
      </c>
      <c r="J63">
        <v>3.3159999999999998</v>
      </c>
      <c r="P63" t="s">
        <v>26</v>
      </c>
      <c r="Q63" t="s">
        <v>27</v>
      </c>
    </row>
    <row r="64" spans="1:17" x14ac:dyDescent="0.35">
      <c r="A64" t="s">
        <v>15</v>
      </c>
      <c r="B64" t="s">
        <v>21</v>
      </c>
      <c r="C64" t="s">
        <v>16</v>
      </c>
      <c r="D64">
        <v>28</v>
      </c>
      <c r="F64">
        <v>400</v>
      </c>
      <c r="G64">
        <v>1254.31</v>
      </c>
      <c r="J64">
        <v>3.4220000000000002</v>
      </c>
      <c r="P64" t="s">
        <v>26</v>
      </c>
      <c r="Q64" t="s">
        <v>27</v>
      </c>
    </row>
    <row r="65" spans="1:17" x14ac:dyDescent="0.35">
      <c r="A65" t="s">
        <v>15</v>
      </c>
      <c r="B65" t="s">
        <v>22</v>
      </c>
      <c r="C65" t="s">
        <v>16</v>
      </c>
      <c r="D65">
        <v>28</v>
      </c>
      <c r="F65">
        <v>400</v>
      </c>
      <c r="G65">
        <v>38.79</v>
      </c>
      <c r="I65">
        <v>-0.214</v>
      </c>
      <c r="J65">
        <f>I65-H72</f>
        <v>-0.64200000000000002</v>
      </c>
      <c r="K65">
        <f>0.5*J65</f>
        <v>-0.32100000000000001</v>
      </c>
      <c r="L65">
        <f>J65+K65</f>
        <v>-0.96300000000000008</v>
      </c>
      <c r="M65">
        <f>L65/H72</f>
        <v>-2.2500000000000004</v>
      </c>
      <c r="P65" t="s">
        <v>24</v>
      </c>
    </row>
    <row r="66" spans="1:17" x14ac:dyDescent="0.35">
      <c r="A66" t="s">
        <v>15</v>
      </c>
      <c r="B66" t="s">
        <v>22</v>
      </c>
      <c r="C66" t="s">
        <v>16</v>
      </c>
      <c r="D66">
        <v>28</v>
      </c>
      <c r="F66">
        <v>400</v>
      </c>
      <c r="G66">
        <v>129.31</v>
      </c>
      <c r="I66">
        <v>5.2409999999999997</v>
      </c>
      <c r="J66">
        <f t="shared" ref="J66:J71" si="12">I66-H73</f>
        <v>1.3909999999999996</v>
      </c>
      <c r="K66">
        <f t="shared" ref="K66:K71" si="13">0.5*J66</f>
        <v>0.69549999999999979</v>
      </c>
      <c r="L66">
        <f t="shared" ref="L66:L71" si="14">J66+K66</f>
        <v>2.0864999999999991</v>
      </c>
      <c r="M66">
        <f t="shared" ref="M66:M71" si="15">L66/H73</f>
        <v>0.54194805194805173</v>
      </c>
      <c r="P66" t="s">
        <v>24</v>
      </c>
    </row>
    <row r="67" spans="1:17" x14ac:dyDescent="0.35">
      <c r="A67" t="s">
        <v>15</v>
      </c>
      <c r="B67" t="s">
        <v>22</v>
      </c>
      <c r="C67" t="s">
        <v>16</v>
      </c>
      <c r="D67">
        <v>28</v>
      </c>
      <c r="F67">
        <v>400</v>
      </c>
      <c r="G67">
        <v>252.16</v>
      </c>
      <c r="I67">
        <v>9.84</v>
      </c>
      <c r="J67">
        <f t="shared" si="12"/>
        <v>3.423</v>
      </c>
      <c r="K67">
        <f t="shared" si="13"/>
        <v>1.7115</v>
      </c>
      <c r="L67">
        <f t="shared" si="14"/>
        <v>5.1345000000000001</v>
      </c>
      <c r="M67">
        <f t="shared" si="15"/>
        <v>0.800140252454418</v>
      </c>
      <c r="P67" t="s">
        <v>24</v>
      </c>
    </row>
    <row r="68" spans="1:17" x14ac:dyDescent="0.35">
      <c r="A68" t="s">
        <v>15</v>
      </c>
      <c r="B68" t="s">
        <v>22</v>
      </c>
      <c r="C68" t="s">
        <v>16</v>
      </c>
      <c r="D68">
        <v>28</v>
      </c>
      <c r="F68">
        <v>400</v>
      </c>
      <c r="G68">
        <v>517.24</v>
      </c>
      <c r="I68">
        <v>11.98</v>
      </c>
      <c r="J68">
        <f t="shared" si="12"/>
        <v>3.5310000000000006</v>
      </c>
      <c r="K68">
        <f t="shared" si="13"/>
        <v>1.7655000000000003</v>
      </c>
      <c r="L68">
        <f t="shared" si="14"/>
        <v>5.2965000000000009</v>
      </c>
      <c r="M68">
        <f t="shared" si="15"/>
        <v>0.62687892058231753</v>
      </c>
      <c r="P68" t="s">
        <v>24</v>
      </c>
    </row>
    <row r="69" spans="1:17" x14ac:dyDescent="0.35">
      <c r="A69" t="s">
        <v>15</v>
      </c>
      <c r="B69" t="s">
        <v>22</v>
      </c>
      <c r="C69" t="s">
        <v>16</v>
      </c>
      <c r="D69">
        <v>28</v>
      </c>
      <c r="F69">
        <v>400</v>
      </c>
      <c r="G69">
        <v>762.93</v>
      </c>
      <c r="I69">
        <v>12.406000000000001</v>
      </c>
      <c r="J69">
        <f t="shared" si="12"/>
        <v>3.4220000000000006</v>
      </c>
      <c r="K69">
        <f t="shared" si="13"/>
        <v>1.7110000000000003</v>
      </c>
      <c r="L69">
        <f t="shared" si="14"/>
        <v>5.1330000000000009</v>
      </c>
      <c r="M69">
        <f t="shared" si="15"/>
        <v>0.57134906500445248</v>
      </c>
      <c r="P69" t="s">
        <v>24</v>
      </c>
    </row>
    <row r="70" spans="1:17" x14ac:dyDescent="0.35">
      <c r="A70" t="s">
        <v>15</v>
      </c>
      <c r="B70" t="s">
        <v>22</v>
      </c>
      <c r="C70" t="s">
        <v>16</v>
      </c>
      <c r="D70">
        <v>28</v>
      </c>
      <c r="F70">
        <v>400</v>
      </c>
      <c r="G70">
        <v>1008.62</v>
      </c>
      <c r="I70">
        <v>12.834</v>
      </c>
      <c r="J70">
        <f t="shared" si="12"/>
        <v>3.7430000000000003</v>
      </c>
      <c r="K70">
        <f t="shared" si="13"/>
        <v>1.8715000000000002</v>
      </c>
      <c r="L70">
        <f t="shared" si="14"/>
        <v>5.6145000000000005</v>
      </c>
      <c r="M70">
        <f t="shared" si="15"/>
        <v>0.61758882411175897</v>
      </c>
      <c r="P70" t="s">
        <v>24</v>
      </c>
    </row>
    <row r="71" spans="1:17" s="2" customFormat="1" x14ac:dyDescent="0.35">
      <c r="A71" s="2" t="s">
        <v>15</v>
      </c>
      <c r="B71" s="2" t="s">
        <v>22</v>
      </c>
      <c r="C71" s="2" t="s">
        <v>16</v>
      </c>
      <c r="D71" s="2">
        <v>28</v>
      </c>
      <c r="F71" s="2">
        <v>400</v>
      </c>
      <c r="G71" s="2">
        <v>1254.31</v>
      </c>
      <c r="I71" s="2">
        <v>12.941000000000001</v>
      </c>
      <c r="J71" s="2">
        <f t="shared" si="12"/>
        <v>3.8500000000000014</v>
      </c>
      <c r="K71" s="2">
        <f t="shared" si="13"/>
        <v>1.9250000000000007</v>
      </c>
      <c r="L71" s="2">
        <f t="shared" si="14"/>
        <v>5.7750000000000021</v>
      </c>
      <c r="M71" s="2">
        <f t="shared" si="15"/>
        <v>0.63524364756352469</v>
      </c>
      <c r="P71" s="2" t="s">
        <v>24</v>
      </c>
    </row>
    <row r="72" spans="1:17" x14ac:dyDescent="0.35">
      <c r="A72" t="s">
        <v>15</v>
      </c>
      <c r="B72" t="s">
        <v>22</v>
      </c>
      <c r="C72" t="s">
        <v>16</v>
      </c>
      <c r="D72">
        <v>28</v>
      </c>
      <c r="F72">
        <v>400</v>
      </c>
      <c r="G72">
        <v>38.79</v>
      </c>
      <c r="H72">
        <v>0.42799999999999999</v>
      </c>
      <c r="P72" t="s">
        <v>25</v>
      </c>
    </row>
    <row r="73" spans="1:17" x14ac:dyDescent="0.35">
      <c r="A73" t="s">
        <v>15</v>
      </c>
      <c r="B73" t="s">
        <v>22</v>
      </c>
      <c r="C73" t="s">
        <v>16</v>
      </c>
      <c r="D73">
        <v>28</v>
      </c>
      <c r="F73">
        <v>400</v>
      </c>
      <c r="G73">
        <v>129.31</v>
      </c>
      <c r="H73">
        <v>3.85</v>
      </c>
      <c r="P73" t="s">
        <v>25</v>
      </c>
    </row>
    <row r="74" spans="1:17" x14ac:dyDescent="0.35">
      <c r="A74" t="s">
        <v>15</v>
      </c>
      <c r="B74" t="s">
        <v>22</v>
      </c>
      <c r="C74" t="s">
        <v>16</v>
      </c>
      <c r="D74">
        <v>28</v>
      </c>
      <c r="F74">
        <v>400</v>
      </c>
      <c r="G74">
        <v>252.16</v>
      </c>
      <c r="H74">
        <v>6.4169999999999998</v>
      </c>
      <c r="P74" t="s">
        <v>25</v>
      </c>
    </row>
    <row r="75" spans="1:17" x14ac:dyDescent="0.35">
      <c r="A75" t="s">
        <v>15</v>
      </c>
      <c r="B75" t="s">
        <v>22</v>
      </c>
      <c r="C75" t="s">
        <v>16</v>
      </c>
      <c r="D75">
        <v>28</v>
      </c>
      <c r="F75">
        <v>400</v>
      </c>
      <c r="G75">
        <v>517.24</v>
      </c>
      <c r="H75">
        <v>8.4489999999999998</v>
      </c>
      <c r="P75" t="s">
        <v>25</v>
      </c>
    </row>
    <row r="76" spans="1:17" x14ac:dyDescent="0.35">
      <c r="A76" t="s">
        <v>15</v>
      </c>
      <c r="B76" t="s">
        <v>22</v>
      </c>
      <c r="C76" t="s">
        <v>16</v>
      </c>
      <c r="D76">
        <v>28</v>
      </c>
      <c r="F76">
        <v>400</v>
      </c>
      <c r="G76">
        <v>762.93</v>
      </c>
      <c r="H76">
        <v>8.984</v>
      </c>
      <c r="P76" t="s">
        <v>25</v>
      </c>
    </row>
    <row r="77" spans="1:17" x14ac:dyDescent="0.35">
      <c r="A77" t="s">
        <v>15</v>
      </c>
      <c r="B77" t="s">
        <v>22</v>
      </c>
      <c r="C77" t="s">
        <v>16</v>
      </c>
      <c r="D77">
        <v>28</v>
      </c>
      <c r="F77">
        <v>400</v>
      </c>
      <c r="G77">
        <v>1008.62</v>
      </c>
      <c r="H77">
        <v>9.0909999999999993</v>
      </c>
      <c r="P77" t="s">
        <v>25</v>
      </c>
    </row>
    <row r="78" spans="1:17" x14ac:dyDescent="0.35">
      <c r="A78" t="s">
        <v>15</v>
      </c>
      <c r="B78" t="s">
        <v>22</v>
      </c>
      <c r="C78" t="s">
        <v>16</v>
      </c>
      <c r="D78">
        <v>28</v>
      </c>
      <c r="F78">
        <v>400</v>
      </c>
      <c r="G78">
        <v>1254.31</v>
      </c>
      <c r="H78">
        <v>9.0909999999999993</v>
      </c>
      <c r="P78" t="s">
        <v>25</v>
      </c>
    </row>
    <row r="79" spans="1:17" x14ac:dyDescent="0.35">
      <c r="A79" t="s">
        <v>15</v>
      </c>
      <c r="B79" t="s">
        <v>22</v>
      </c>
      <c r="C79" t="s">
        <v>16</v>
      </c>
      <c r="D79">
        <v>28</v>
      </c>
      <c r="F79">
        <v>400</v>
      </c>
      <c r="G79">
        <v>38.79</v>
      </c>
      <c r="J79">
        <v>-1.07</v>
      </c>
      <c r="P79" t="s">
        <v>26</v>
      </c>
      <c r="Q79" t="s">
        <v>27</v>
      </c>
    </row>
    <row r="80" spans="1:17" x14ac:dyDescent="0.35">
      <c r="A80" t="s">
        <v>15</v>
      </c>
      <c r="B80" t="s">
        <v>22</v>
      </c>
      <c r="C80" t="s">
        <v>16</v>
      </c>
      <c r="D80">
        <v>28</v>
      </c>
      <c r="F80">
        <v>400</v>
      </c>
      <c r="G80">
        <v>129.31</v>
      </c>
      <c r="J80">
        <v>1.07</v>
      </c>
      <c r="P80" t="s">
        <v>26</v>
      </c>
      <c r="Q80" t="s">
        <v>27</v>
      </c>
    </row>
    <row r="81" spans="1:17" x14ac:dyDescent="0.35">
      <c r="A81" t="s">
        <v>15</v>
      </c>
      <c r="B81" t="s">
        <v>22</v>
      </c>
      <c r="C81" t="s">
        <v>16</v>
      </c>
      <c r="D81">
        <v>28</v>
      </c>
      <c r="F81">
        <v>400</v>
      </c>
      <c r="G81">
        <v>252.16</v>
      </c>
      <c r="J81">
        <v>3.2090000000000001</v>
      </c>
      <c r="P81" t="s">
        <v>26</v>
      </c>
      <c r="Q81" t="s">
        <v>27</v>
      </c>
    </row>
    <row r="82" spans="1:17" x14ac:dyDescent="0.35">
      <c r="A82" t="s">
        <v>15</v>
      </c>
      <c r="B82" t="s">
        <v>22</v>
      </c>
      <c r="C82" t="s">
        <v>16</v>
      </c>
      <c r="D82">
        <v>28</v>
      </c>
      <c r="F82">
        <v>400</v>
      </c>
      <c r="G82">
        <v>517.24</v>
      </c>
      <c r="J82">
        <v>2.4329999999999998</v>
      </c>
      <c r="P82" t="s">
        <v>26</v>
      </c>
      <c r="Q82" t="s">
        <v>27</v>
      </c>
    </row>
    <row r="83" spans="1:17" x14ac:dyDescent="0.35">
      <c r="A83" t="s">
        <v>15</v>
      </c>
      <c r="B83" t="s">
        <v>22</v>
      </c>
      <c r="C83" t="s">
        <v>16</v>
      </c>
      <c r="D83">
        <v>28</v>
      </c>
      <c r="F83">
        <v>400</v>
      </c>
      <c r="G83">
        <v>762.93</v>
      </c>
      <c r="J83">
        <v>3.4220000000000002</v>
      </c>
      <c r="P83" t="s">
        <v>26</v>
      </c>
      <c r="Q83" t="s">
        <v>27</v>
      </c>
    </row>
    <row r="84" spans="1:17" x14ac:dyDescent="0.35">
      <c r="A84" t="s">
        <v>15</v>
      </c>
      <c r="B84" t="s">
        <v>22</v>
      </c>
      <c r="C84" t="s">
        <v>16</v>
      </c>
      <c r="D84">
        <v>28</v>
      </c>
      <c r="F84">
        <v>400</v>
      </c>
      <c r="G84">
        <v>1008.62</v>
      </c>
      <c r="J84">
        <v>3.4220000000000002</v>
      </c>
      <c r="P84" t="s">
        <v>26</v>
      </c>
      <c r="Q84" t="s">
        <v>27</v>
      </c>
    </row>
    <row r="85" spans="1:17" x14ac:dyDescent="0.35">
      <c r="A85" t="s">
        <v>15</v>
      </c>
      <c r="B85" t="s">
        <v>22</v>
      </c>
      <c r="C85" t="s">
        <v>16</v>
      </c>
      <c r="D85">
        <v>28</v>
      </c>
      <c r="F85">
        <v>400</v>
      </c>
      <c r="G85">
        <v>1254.31</v>
      </c>
      <c r="J85">
        <v>3.6360000000000001</v>
      </c>
      <c r="P85" t="s">
        <v>26</v>
      </c>
      <c r="Q8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David</dc:creator>
  <cp:lastModifiedBy>Tibor David</cp:lastModifiedBy>
  <dcterms:created xsi:type="dcterms:W3CDTF">2025-04-03T08:49:04Z</dcterms:created>
  <dcterms:modified xsi:type="dcterms:W3CDTF">2025-04-07T12:22:36Z</dcterms:modified>
</cp:coreProperties>
</file>