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\Documents\Uni\6 Semester\FP1\Kernspin\Bericht\EFNMR-Remote\Auswertung-MR\"/>
    </mc:Choice>
  </mc:AlternateContent>
  <xr:revisionPtr revIDLastSave="0" documentId="13_ncr:1_{9352EDE3-F839-4DAD-81F4-1FBB4E5C521B}" xr6:coauthVersionLast="45" xr6:coauthVersionMax="45" xr10:uidLastSave="{00000000-0000-0000-0000-000000000000}"/>
  <bookViews>
    <workbookView xWindow="-98" yWindow="-98" windowWidth="20715" windowHeight="13425" xr2:uid="{A3CF1ACE-D739-42DC-9CD4-6918666B986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9" i="1" l="1"/>
  <c r="F30" i="1"/>
  <c r="F31" i="1"/>
  <c r="F32" i="1"/>
  <c r="F20" i="1"/>
  <c r="F21" i="1"/>
  <c r="F22" i="1"/>
  <c r="G20" i="1"/>
  <c r="G21" i="1"/>
  <c r="G22" i="1"/>
  <c r="G30" i="1"/>
  <c r="G31" i="1"/>
  <c r="G32" i="1"/>
  <c r="E30" i="1"/>
  <c r="E31" i="1"/>
  <c r="E32" i="1"/>
  <c r="G29" i="1"/>
  <c r="E29" i="1"/>
  <c r="E20" i="1"/>
  <c r="E21" i="1"/>
  <c r="E22" i="1"/>
  <c r="D20" i="1"/>
  <c r="D21" i="1"/>
  <c r="D22" i="1"/>
  <c r="D29" i="1"/>
  <c r="D30" i="1"/>
  <c r="D31" i="1"/>
  <c r="D32" i="1"/>
  <c r="G19" i="1"/>
  <c r="F19" i="1"/>
  <c r="E19" i="1"/>
  <c r="D19" i="1"/>
  <c r="I2" i="1" l="1"/>
  <c r="I3" i="1"/>
  <c r="I4" i="1"/>
  <c r="I5" i="1"/>
  <c r="I6" i="1"/>
  <c r="I8" i="1"/>
  <c r="I12" i="1"/>
  <c r="I13" i="1"/>
  <c r="I14" i="1"/>
  <c r="I15" i="1"/>
  <c r="K2" i="1"/>
  <c r="K3" i="1"/>
  <c r="K4" i="1"/>
  <c r="K5" i="1"/>
  <c r="K12" i="1"/>
  <c r="K13" i="1"/>
  <c r="K14" i="1"/>
  <c r="K15" i="1"/>
  <c r="L3" i="1" l="1"/>
  <c r="L4" i="1"/>
  <c r="L5" i="1"/>
  <c r="L12" i="1"/>
  <c r="L13" i="1"/>
  <c r="L14" i="1"/>
  <c r="L15" i="1"/>
  <c r="L2" i="1"/>
  <c r="J15" i="1"/>
  <c r="J14" i="1"/>
  <c r="J13" i="1"/>
  <c r="J12" i="1"/>
  <c r="J5" i="1"/>
  <c r="J4" i="1"/>
  <c r="J3" i="1"/>
  <c r="J2" i="1"/>
  <c r="G15" i="1" l="1"/>
  <c r="G13" i="1"/>
</calcChain>
</file>

<file path=xl/sharedStrings.xml><?xml version="1.0" encoding="utf-8"?>
<sst xmlns="http://schemas.openxmlformats.org/spreadsheetml/2006/main" count="26" uniqueCount="18">
  <si>
    <t>Relaxationszeiten</t>
  </si>
  <si>
    <t>T1</t>
  </si>
  <si>
    <t>T2</t>
  </si>
  <si>
    <t>Cu2  250</t>
  </si>
  <si>
    <t>Cu2  500</t>
  </si>
  <si>
    <t>Cu2  1000</t>
  </si>
  <si>
    <t>U(T1)-Fit</t>
  </si>
  <si>
    <t>U(T2)-Fit</t>
  </si>
  <si>
    <t>Wasser</t>
  </si>
  <si>
    <t>Mn 2 25</t>
  </si>
  <si>
    <t>Mn 2 50</t>
  </si>
  <si>
    <t>Mn 2 100</t>
  </si>
  <si>
    <t>Mn 2 200</t>
  </si>
  <si>
    <t>Cu2  2000</t>
  </si>
  <si>
    <t>Konzentration</t>
  </si>
  <si>
    <t>Formel FP guide umgestellt</t>
  </si>
  <si>
    <t>1/t1</t>
  </si>
  <si>
    <t>1/t2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</si>
</sst>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E1452-D344-4788-8BB8-D10CA50AF815}">
  <dimension ref="A1:L32"/>
  <sheetViews>
    <sheetView tabSelected="1" topLeftCell="A7" workbookViewId="0">
      <selection activeCell="M17" sqref="M17"/>
    </sheetView>
  </sheetViews>
  <sheetFormatPr baseColWidth="10" defaultRowHeight="14.25" x14ac:dyDescent="0.45"/>
  <sheetData>
    <row r="1" spans="1:12" x14ac:dyDescent="0.45">
      <c r="A1" s="1" t="s">
        <v>0</v>
      </c>
      <c r="D1" t="s">
        <v>1</v>
      </c>
      <c r="E1" t="s">
        <v>6</v>
      </c>
      <c r="F1" t="s">
        <v>2</v>
      </c>
      <c r="G1" t="s">
        <v>7</v>
      </c>
      <c r="I1" t="s">
        <v>15</v>
      </c>
      <c r="J1" t="s">
        <v>14</v>
      </c>
    </row>
    <row r="2" spans="1:12" x14ac:dyDescent="0.45">
      <c r="C2" t="s">
        <v>3</v>
      </c>
      <c r="D2">
        <v>1394.84</v>
      </c>
      <c r="E2">
        <v>1.0549999999999999E-3</v>
      </c>
      <c r="F2">
        <v>1215.51</v>
      </c>
      <c r="G2">
        <v>2.5290000000000002E-4</v>
      </c>
      <c r="I2">
        <f>D2</f>
        <v>1394.84</v>
      </c>
      <c r="J2">
        <f>250*10^(-6)</f>
        <v>2.5000000000000001E-4</v>
      </c>
      <c r="K2">
        <f>F2</f>
        <v>1215.51</v>
      </c>
      <c r="L2">
        <f>J2</f>
        <v>2.5000000000000001E-4</v>
      </c>
    </row>
    <row r="3" spans="1:12" x14ac:dyDescent="0.45">
      <c r="C3" t="s">
        <v>4</v>
      </c>
      <c r="D3">
        <v>1003.4</v>
      </c>
      <c r="E3">
        <v>4.8509999999999997E-4</v>
      </c>
      <c r="F3">
        <v>1066.44</v>
      </c>
      <c r="G3">
        <v>2.6209999999999997E-4</v>
      </c>
      <c r="I3">
        <f t="shared" ref="I3:I15" si="0">D3</f>
        <v>1003.4</v>
      </c>
      <c r="J3">
        <f>500*10^(-6)</f>
        <v>5.0000000000000001E-4</v>
      </c>
      <c r="K3">
        <f t="shared" ref="K3:K5" si="1">F3</f>
        <v>1066.44</v>
      </c>
      <c r="L3">
        <f t="shared" ref="L3:L15" si="2">J3</f>
        <v>5.0000000000000001E-4</v>
      </c>
    </row>
    <row r="4" spans="1:12" x14ac:dyDescent="0.45">
      <c r="C4" t="s">
        <v>5</v>
      </c>
      <c r="D4">
        <v>646.84900000000005</v>
      </c>
      <c r="E4">
        <v>71.540000000000006</v>
      </c>
      <c r="F4">
        <v>748.404</v>
      </c>
      <c r="G4">
        <v>1.9369999999999999E-4</v>
      </c>
      <c r="I4">
        <f t="shared" si="0"/>
        <v>646.84900000000005</v>
      </c>
      <c r="J4">
        <f>1000*10^(-6)</f>
        <v>1E-3</v>
      </c>
      <c r="K4">
        <f t="shared" si="1"/>
        <v>748.404</v>
      </c>
      <c r="L4">
        <f t="shared" si="2"/>
        <v>1E-3</v>
      </c>
    </row>
    <row r="5" spans="1:12" x14ac:dyDescent="0.45">
      <c r="C5" t="s">
        <v>13</v>
      </c>
      <c r="D5">
        <v>431.26799999999997</v>
      </c>
      <c r="E5">
        <v>2.9060000000000002E-4</v>
      </c>
      <c r="F5">
        <v>341.83</v>
      </c>
      <c r="G5">
        <v>1.228E-4</v>
      </c>
      <c r="I5">
        <f t="shared" si="0"/>
        <v>431.26799999999997</v>
      </c>
      <c r="J5">
        <f>2000*10^(-6)</f>
        <v>2E-3</v>
      </c>
      <c r="K5">
        <f t="shared" si="1"/>
        <v>341.83</v>
      </c>
      <c r="L5">
        <f t="shared" si="2"/>
        <v>2E-3</v>
      </c>
    </row>
    <row r="6" spans="1:12" x14ac:dyDescent="0.45">
      <c r="I6">
        <f t="shared" si="0"/>
        <v>0</v>
      </c>
    </row>
    <row r="7" spans="1:12" x14ac:dyDescent="0.45">
      <c r="D7" t="s">
        <v>1</v>
      </c>
      <c r="E7" t="s">
        <v>6</v>
      </c>
      <c r="F7" t="s">
        <v>2</v>
      </c>
      <c r="G7" t="s">
        <v>7</v>
      </c>
    </row>
    <row r="8" spans="1:12" x14ac:dyDescent="0.45">
      <c r="C8" t="s">
        <v>8</v>
      </c>
      <c r="D8">
        <v>2199.46</v>
      </c>
      <c r="E8">
        <v>3.0270000000000002E-3</v>
      </c>
      <c r="F8">
        <v>1901.06</v>
      </c>
      <c r="G8">
        <v>89.83</v>
      </c>
      <c r="I8">
        <f t="shared" si="0"/>
        <v>2199.46</v>
      </c>
    </row>
    <row r="11" spans="1:12" x14ac:dyDescent="0.45">
      <c r="D11" t="s">
        <v>1</v>
      </c>
      <c r="E11" t="s">
        <v>6</v>
      </c>
      <c r="F11" t="s">
        <v>2</v>
      </c>
      <c r="G11" t="s">
        <v>7</v>
      </c>
    </row>
    <row r="12" spans="1:12" x14ac:dyDescent="0.45">
      <c r="C12" t="s">
        <v>9</v>
      </c>
      <c r="D12">
        <v>1178.28</v>
      </c>
      <c r="E12">
        <v>9.8010000000000002E-4</v>
      </c>
      <c r="F12">
        <v>548.33699999999999</v>
      </c>
      <c r="G12">
        <v>1.2579999999999999E-4</v>
      </c>
      <c r="I12">
        <f t="shared" si="0"/>
        <v>1178.28</v>
      </c>
      <c r="J12">
        <f>25*10^(-6)</f>
        <v>2.4999999999999998E-5</v>
      </c>
      <c r="K12">
        <f>F12</f>
        <v>548.33699999999999</v>
      </c>
      <c r="L12">
        <f t="shared" si="2"/>
        <v>2.4999999999999998E-5</v>
      </c>
    </row>
    <row r="13" spans="1:12" x14ac:dyDescent="0.45">
      <c r="C13" t="s">
        <v>10</v>
      </c>
      <c r="D13">
        <v>725.85699999999997</v>
      </c>
      <c r="E13">
        <v>6.0269999999999996E-4</v>
      </c>
      <c r="F13">
        <v>279.858</v>
      </c>
      <c r="G13">
        <f>8.179*10^(-5)</f>
        <v>8.1790000000000015E-5</v>
      </c>
      <c r="I13">
        <f t="shared" si="0"/>
        <v>725.85699999999997</v>
      </c>
      <c r="J13">
        <f>50*10^(-6)</f>
        <v>4.9999999999999996E-5</v>
      </c>
      <c r="K13">
        <f t="shared" ref="K13:K15" si="3">F13</f>
        <v>279.858</v>
      </c>
      <c r="L13">
        <f t="shared" si="2"/>
        <v>4.9999999999999996E-5</v>
      </c>
    </row>
    <row r="14" spans="1:12" x14ac:dyDescent="0.45">
      <c r="C14" t="s">
        <v>11</v>
      </c>
      <c r="D14">
        <v>316.08499999999998</v>
      </c>
      <c r="E14">
        <v>3.079E-4</v>
      </c>
      <c r="F14">
        <v>170.99600000000001</v>
      </c>
      <c r="G14">
        <v>1.182E-4</v>
      </c>
      <c r="I14">
        <f t="shared" si="0"/>
        <v>316.08499999999998</v>
      </c>
      <c r="J14">
        <f>100*10^(-6)</f>
        <v>9.9999999999999991E-5</v>
      </c>
      <c r="K14">
        <f t="shared" si="3"/>
        <v>170.99600000000001</v>
      </c>
      <c r="L14">
        <f t="shared" si="2"/>
        <v>9.9999999999999991E-5</v>
      </c>
    </row>
    <row r="15" spans="1:12" x14ac:dyDescent="0.45">
      <c r="C15" t="s">
        <v>12</v>
      </c>
      <c r="D15">
        <v>180.244</v>
      </c>
      <c r="E15">
        <v>1.2740000000000001E-4</v>
      </c>
      <c r="F15">
        <v>69.151200000000003</v>
      </c>
      <c r="G15">
        <f>5.47*10^(-5)</f>
        <v>5.4700000000000001E-5</v>
      </c>
      <c r="I15">
        <f t="shared" si="0"/>
        <v>180.244</v>
      </c>
      <c r="J15">
        <f>200*10^(-6)</f>
        <v>1.9999999999999998E-4</v>
      </c>
      <c r="K15">
        <f t="shared" si="3"/>
        <v>69.151200000000003</v>
      </c>
      <c r="L15">
        <f t="shared" si="2"/>
        <v>1.9999999999999998E-4</v>
      </c>
    </row>
    <row r="18" spans="4:7" x14ac:dyDescent="0.45">
      <c r="D18" t="s">
        <v>16</v>
      </c>
      <c r="F18" t="s">
        <v>17</v>
      </c>
    </row>
    <row r="19" spans="4:7" x14ac:dyDescent="0.45">
      <c r="D19">
        <f>1/D2</f>
        <v>7.1692810644948533E-4</v>
      </c>
      <c r="E19">
        <f>J12</f>
        <v>2.4999999999999998E-5</v>
      </c>
      <c r="F19">
        <f>1/F2</f>
        <v>8.2269993665210492E-4</v>
      </c>
      <c r="G19">
        <f>L12</f>
        <v>2.4999999999999998E-5</v>
      </c>
    </row>
    <row r="20" spans="4:7" x14ac:dyDescent="0.45">
      <c r="D20">
        <f t="shared" ref="D20:D33" si="4">1/D3</f>
        <v>9.9661152082918089E-4</v>
      </c>
      <c r="E20">
        <f t="shared" ref="E20:E32" si="5">J13</f>
        <v>4.9999999999999996E-5</v>
      </c>
      <c r="F20">
        <f t="shared" ref="F20:F32" si="6">1/F3</f>
        <v>9.3769926109298226E-4</v>
      </c>
      <c r="G20">
        <f t="shared" ref="G20:G22" si="7">L13</f>
        <v>4.9999999999999996E-5</v>
      </c>
    </row>
    <row r="21" spans="4:7" x14ac:dyDescent="0.45">
      <c r="D21">
        <f t="shared" si="4"/>
        <v>1.5459558567764654E-3</v>
      </c>
      <c r="E21">
        <f t="shared" si="5"/>
        <v>9.9999999999999991E-5</v>
      </c>
      <c r="F21">
        <f t="shared" si="6"/>
        <v>1.3361767173879348E-3</v>
      </c>
      <c r="G21">
        <f t="shared" si="7"/>
        <v>9.9999999999999991E-5</v>
      </c>
    </row>
    <row r="22" spans="4:7" x14ac:dyDescent="0.45">
      <c r="D22">
        <f t="shared" si="4"/>
        <v>2.3187437973603421E-3</v>
      </c>
      <c r="E22">
        <f t="shared" si="5"/>
        <v>1.9999999999999998E-4</v>
      </c>
      <c r="F22">
        <f t="shared" si="6"/>
        <v>2.9254307696808357E-3</v>
      </c>
      <c r="G22">
        <f t="shared" si="7"/>
        <v>1.9999999999999998E-4</v>
      </c>
    </row>
    <row r="29" spans="4:7" x14ac:dyDescent="0.45">
      <c r="D29">
        <f t="shared" si="4"/>
        <v>8.4869470753980375E-4</v>
      </c>
      <c r="E29">
        <f>E19</f>
        <v>2.4999999999999998E-5</v>
      </c>
      <c r="F29">
        <f t="shared" si="6"/>
        <v>1.823696011759192E-3</v>
      </c>
      <c r="G29">
        <f>E19</f>
        <v>2.4999999999999998E-5</v>
      </c>
    </row>
    <row r="30" spans="4:7" x14ac:dyDescent="0.45">
      <c r="D30">
        <f t="shared" si="4"/>
        <v>1.3776818298921138E-3</v>
      </c>
      <c r="E30">
        <f t="shared" ref="E30:E32" si="8">E20</f>
        <v>4.9999999999999996E-5</v>
      </c>
      <c r="F30">
        <f t="shared" si="6"/>
        <v>3.5732407149340023E-3</v>
      </c>
      <c r="G30">
        <f t="shared" ref="G30:G32" si="9">E20</f>
        <v>4.9999999999999996E-5</v>
      </c>
    </row>
    <row r="31" spans="4:7" x14ac:dyDescent="0.45">
      <c r="D31">
        <f t="shared" si="4"/>
        <v>3.1637059651675975E-3</v>
      </c>
      <c r="E31">
        <f t="shared" si="8"/>
        <v>9.9999999999999991E-5</v>
      </c>
      <c r="F31">
        <f t="shared" si="6"/>
        <v>5.8480900138014923E-3</v>
      </c>
      <c r="G31">
        <f t="shared" si="9"/>
        <v>9.9999999999999991E-5</v>
      </c>
    </row>
    <row r="32" spans="4:7" x14ac:dyDescent="0.45">
      <c r="D32">
        <f t="shared" si="4"/>
        <v>5.5480348860433631E-3</v>
      </c>
      <c r="E32">
        <f t="shared" si="8"/>
        <v>1.9999999999999998E-4</v>
      </c>
      <c r="F32">
        <f t="shared" si="6"/>
        <v>1.446106502851722E-2</v>
      </c>
      <c r="G32">
        <f t="shared" si="9"/>
        <v>1.9999999999999998E-4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Marc</cp:lastModifiedBy>
  <dcterms:created xsi:type="dcterms:W3CDTF">2020-07-28T09:28:41Z</dcterms:created>
  <dcterms:modified xsi:type="dcterms:W3CDTF">2020-08-07T14:01:02Z</dcterms:modified>
</cp:coreProperties>
</file>