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62D5E49-B66D-4933-B276-6D7F547AE73E}" xr6:coauthVersionLast="45" xr6:coauthVersionMax="45" xr10:uidLastSave="{00000000-0000-0000-0000-000000000000}"/>
  <bookViews>
    <workbookView xWindow="-28920" yWindow="495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62" i="1" l="1"/>
  <c r="AK361" i="1"/>
  <c r="AK360" i="1"/>
  <c r="AK359" i="1"/>
  <c r="AK358" i="1"/>
  <c r="AK357" i="1"/>
  <c r="AK356" i="1"/>
  <c r="AK355" i="1"/>
  <c r="AK371" i="1" s="1"/>
  <c r="AK354" i="1"/>
  <c r="AK370" i="1" s="1"/>
  <c r="AK353" i="1"/>
  <c r="AK369" i="1" s="1"/>
  <c r="AK352" i="1"/>
  <c r="AK368" i="1" s="1"/>
  <c r="AK351" i="1"/>
  <c r="AK367" i="1" s="1"/>
  <c r="AK350" i="1"/>
  <c r="AK366" i="1" s="1"/>
  <c r="AK349" i="1"/>
  <c r="AK365" i="1" s="1"/>
  <c r="AK348" i="1"/>
  <c r="AK364" i="1" s="1"/>
  <c r="AK347" i="1"/>
  <c r="AK363" i="1" s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W166" i="1"/>
  <c r="V160" i="1"/>
  <c r="V162" i="1"/>
  <c r="V163" i="1"/>
  <c r="V166" i="1"/>
  <c r="U154" i="1"/>
  <c r="U157" i="1"/>
  <c r="U158" i="1"/>
  <c r="U160" i="1"/>
  <c r="U162" i="1"/>
  <c r="U163" i="1"/>
  <c r="U166" i="1"/>
  <c r="T143" i="1"/>
  <c r="T154" i="1"/>
  <c r="T155" i="1"/>
  <c r="T157" i="1"/>
  <c r="T158" i="1"/>
  <c r="T159" i="1"/>
  <c r="T160" i="1"/>
  <c r="T162" i="1"/>
  <c r="T163" i="1"/>
  <c r="T166" i="1"/>
  <c r="S143" i="1"/>
  <c r="S144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6" i="1"/>
  <c r="R143" i="1"/>
  <c r="R144" i="1"/>
  <c r="R145" i="1"/>
  <c r="R146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I158" i="1"/>
  <c r="O166" i="1"/>
  <c r="N160" i="1"/>
  <c r="N162" i="1"/>
  <c r="N163" i="1"/>
  <c r="N166" i="1"/>
  <c r="M154" i="1"/>
  <c r="M157" i="1"/>
  <c r="M158" i="1"/>
  <c r="M160" i="1"/>
  <c r="M162" i="1"/>
  <c r="M163" i="1"/>
  <c r="M166" i="1"/>
  <c r="L143" i="1"/>
  <c r="L154" i="1"/>
  <c r="L155" i="1"/>
  <c r="L157" i="1"/>
  <c r="L158" i="1"/>
  <c r="L159" i="1"/>
  <c r="L160" i="1"/>
  <c r="L162" i="1"/>
  <c r="L163" i="1"/>
  <c r="L166" i="1"/>
  <c r="K143" i="1"/>
  <c r="K144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J143" i="1"/>
  <c r="J144" i="1"/>
  <c r="J145" i="1"/>
  <c r="J146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1" i="1"/>
  <c r="I162" i="1"/>
  <c r="I163" i="1"/>
  <c r="I164" i="1"/>
  <c r="I165" i="1"/>
  <c r="I166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S142" i="1"/>
  <c r="R142" i="1"/>
  <c r="Q142" i="1"/>
  <c r="H142" i="1"/>
  <c r="K142" i="1"/>
  <c r="J142" i="1"/>
  <c r="I142" i="1"/>
  <c r="G145" i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R118" i="1"/>
  <c r="Q132" i="1"/>
  <c r="Q127" i="1"/>
  <c r="X138" i="1"/>
  <c r="W138" i="1"/>
  <c r="V138" i="1"/>
  <c r="W135" i="1"/>
  <c r="W134" i="1"/>
  <c r="V135" i="1"/>
  <c r="V134" i="1"/>
  <c r="W132" i="1"/>
  <c r="V132" i="1"/>
  <c r="V130" i="1"/>
  <c r="V129" i="1"/>
  <c r="V126" i="1"/>
  <c r="U138" i="1"/>
  <c r="U135" i="1"/>
  <c r="U134" i="1"/>
  <c r="U130" i="1"/>
  <c r="U131" i="1"/>
  <c r="U132" i="1"/>
  <c r="U129" i="1"/>
  <c r="U127" i="1"/>
  <c r="U126" i="1"/>
  <c r="T138" i="1"/>
  <c r="T126" i="1"/>
  <c r="T127" i="1"/>
  <c r="T128" i="1"/>
  <c r="T129" i="1"/>
  <c r="T130" i="1"/>
  <c r="T131" i="1"/>
  <c r="T132" i="1"/>
  <c r="T133" i="1"/>
  <c r="T134" i="1"/>
  <c r="T135" i="1"/>
  <c r="T136" i="1"/>
  <c r="T125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23" i="1"/>
  <c r="S115" i="1"/>
  <c r="S116" i="1"/>
  <c r="S117" i="1"/>
  <c r="S118" i="1"/>
  <c r="S114" i="1"/>
  <c r="R115" i="1"/>
  <c r="R116" i="1"/>
  <c r="R11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0" i="1"/>
  <c r="Q131" i="1"/>
  <c r="Q133" i="1"/>
  <c r="Q134" i="1"/>
  <c r="Q135" i="1"/>
  <c r="Q136" i="1"/>
  <c r="Q137" i="1"/>
  <c r="Q138" i="1"/>
  <c r="Q114" i="1"/>
  <c r="U115" i="1"/>
  <c r="T115" i="1"/>
  <c r="T116" i="1"/>
  <c r="T114" i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O138" i="1"/>
  <c r="I126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K129" i="1"/>
  <c r="H118" i="1"/>
  <c r="N132" i="1" l="1"/>
  <c r="N134" i="1"/>
  <c r="N135" i="1"/>
  <c r="N138" i="1"/>
  <c r="M126" i="1"/>
  <c r="M129" i="1"/>
  <c r="M130" i="1"/>
  <c r="M132" i="1"/>
  <c r="M134" i="1"/>
  <c r="M135" i="1"/>
  <c r="M138" i="1"/>
  <c r="L115" i="1"/>
  <c r="L126" i="1"/>
  <c r="L127" i="1"/>
  <c r="L129" i="1"/>
  <c r="L130" i="1"/>
  <c r="L131" i="1"/>
  <c r="L132" i="1"/>
  <c r="L134" i="1"/>
  <c r="L135" i="1"/>
  <c r="L138" i="1"/>
  <c r="K115" i="1"/>
  <c r="K116" i="1"/>
  <c r="K125" i="1"/>
  <c r="K126" i="1"/>
  <c r="K127" i="1"/>
  <c r="K128" i="1"/>
  <c r="K130" i="1"/>
  <c r="K131" i="1"/>
  <c r="K132" i="1"/>
  <c r="K133" i="1"/>
  <c r="K134" i="1"/>
  <c r="K135" i="1"/>
  <c r="K136" i="1"/>
  <c r="K138" i="1"/>
  <c r="J115" i="1"/>
  <c r="J116" i="1"/>
  <c r="J117" i="1"/>
  <c r="J118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14" i="1"/>
  <c r="K114" i="1"/>
  <c r="I114" i="1"/>
  <c r="H114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15" i="1"/>
  <c r="Y86" i="1" l="1"/>
  <c r="X86" i="1"/>
  <c r="Y87" i="1"/>
  <c r="Y90" i="1"/>
  <c r="Y97" i="1"/>
  <c r="Y96" i="1"/>
  <c r="Y95" i="1"/>
  <c r="Y94" i="1"/>
  <c r="Y93" i="1"/>
  <c r="Y92" i="1"/>
  <c r="Y91" i="1"/>
  <c r="Y89" i="1"/>
  <c r="Y88" i="1"/>
  <c r="X87" i="1"/>
  <c r="X88" i="1"/>
  <c r="X89" i="1"/>
  <c r="X90" i="1"/>
  <c r="X91" i="1"/>
  <c r="X92" i="1"/>
  <c r="X93" i="1"/>
  <c r="X94" i="1"/>
  <c r="X95" i="1"/>
  <c r="X96" i="1"/>
  <c r="X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<sst xmlns="http://schemas.openxmlformats.org/spreadsheetml/2006/main" count="184" uniqueCount="82">
  <si>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</si>
  <si>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</si>
  <si>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</si>
  <si>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</si>
  <si>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</si>
  <si>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</si>
  <si>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</si>
  <si>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</si>
  <si>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</si>
  <si>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</si>
  <si>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</si>
  <si>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</si>
  <si>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</si>
  <si>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</si>
  <si>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</si>
  <si>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</si>
  <si>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</si>
  <si>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</si>
  <si>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</si>
  <si>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</si>
  <si>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</si>
  <si>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</si>
  <si>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</si>
  <si>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</si>
  <si>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</si>
  <si>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</si>
  <si>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</si>
  <si>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</si>
  <si>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</si>
  <si>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</si>
  <si>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</si>
  <si>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</si>
  <si>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</si>
  <si>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</si>
  <si>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</si>
  <si>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</si>
  <si>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</si>
  <si>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</si>
  <si>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</si>
  <si>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</si>
  <si>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</si>
  <si>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</si>
  <si>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</si>
  <si>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</si>
  <si>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</si>
  <si>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</si>
  <si>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</si>
  <si>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</si>
  <si>
    <t>Radius 1</t>
  </si>
  <si>
    <t>Radius 2</t>
  </si>
  <si>
    <t>Radius 3</t>
  </si>
  <si>
    <t>Radius 4</t>
  </si>
  <si>
    <t>Radius 5</t>
  </si>
  <si>
    <t>Radius 6</t>
  </si>
  <si>
    <t>Radius 7</t>
  </si>
  <si>
    <t>Radius 8</t>
  </si>
  <si>
    <t>l</t>
  </si>
  <si>
    <t>i</t>
  </si>
  <si>
    <t>r1</t>
  </si>
  <si>
    <t>r2</t>
  </si>
  <si>
    <t>r3</t>
  </si>
  <si>
    <t>r4</t>
  </si>
  <si>
    <t>r5</t>
  </si>
  <si>
    <t>r6</t>
  </si>
  <si>
    <t>r7</t>
  </si>
  <si>
    <t>r8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</si>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</sst>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1"/>
  <sheetViews>
    <sheetView tabSelected="1" topLeftCell="E148" zoomScale="70" zoomScaleNormal="70" workbookViewId="0">
      <selection activeCell="Q189" sqref="Q189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8.19921875" bestFit="1" customWidth="1"/>
    <col min="18" max="18" width="14.53125" bestFit="1" customWidth="1"/>
    <col min="19" max="19" width="19.3984375" customWidth="1"/>
    <col min="20" max="20" width="14.59765625" bestFit="1" customWidth="1"/>
    <col min="21" max="21" width="22.59765625" bestFit="1" customWidth="1"/>
    <col min="22" max="22" width="14.86328125" bestFit="1" customWidth="1"/>
    <col min="23" max="23" width="19.3984375" bestFit="1" customWidth="1"/>
    <col min="24" max="24" width="30.332031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43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36</v>
      </c>
      <c r="M49" t="s">
        <v>41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37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38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39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40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42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35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44</v>
      </c>
      <c r="I80" t="s">
        <v>45</v>
      </c>
    </row>
    <row r="81" spans="1:25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5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5" x14ac:dyDescent="0.45">
      <c r="A83" s="11"/>
      <c r="B83" s="15"/>
      <c r="C83" s="15"/>
      <c r="D83" s="16"/>
      <c r="E83" s="11"/>
      <c r="F83" s="11"/>
    </row>
    <row r="84" spans="1:25" x14ac:dyDescent="0.45">
      <c r="A84" s="13" t="s">
        <v>8</v>
      </c>
      <c r="B84" s="15"/>
      <c r="C84" s="15"/>
      <c r="D84" s="16"/>
      <c r="H84" s="13" t="s">
        <v>26</v>
      </c>
      <c r="I84" s="11"/>
      <c r="J84" s="13" t="s">
        <v>28</v>
      </c>
      <c r="K84" s="11"/>
      <c r="L84" s="13" t="s">
        <v>29</v>
      </c>
      <c r="M84" s="11"/>
      <c r="N84" s="13" t="s">
        <v>30</v>
      </c>
      <c r="O84" s="11"/>
      <c r="P84" s="13" t="s">
        <v>31</v>
      </c>
      <c r="Q84" s="11"/>
      <c r="R84" s="13" t="s">
        <v>32</v>
      </c>
      <c r="S84" s="11"/>
      <c r="T84" s="13" t="s">
        <v>33</v>
      </c>
      <c r="U84" s="11"/>
      <c r="V84" s="13" t="s">
        <v>34</v>
      </c>
      <c r="W84" s="11"/>
    </row>
    <row r="85" spans="1:25" x14ac:dyDescent="0.45">
      <c r="A85" s="13" t="s">
        <v>6</v>
      </c>
      <c r="B85" s="13" t="s">
        <v>4</v>
      </c>
      <c r="C85" s="13" t="s">
        <v>7</v>
      </c>
      <c r="D85" s="13" t="s">
        <v>5</v>
      </c>
      <c r="G85" s="13" t="s">
        <v>6</v>
      </c>
      <c r="H85" s="13" t="s">
        <v>25</v>
      </c>
      <c r="I85" s="13" t="s">
        <v>27</v>
      </c>
      <c r="J85" s="13" t="s">
        <v>25</v>
      </c>
      <c r="K85" s="13" t="s">
        <v>27</v>
      </c>
      <c r="L85" s="13" t="s">
        <v>25</v>
      </c>
      <c r="M85" s="13" t="s">
        <v>27</v>
      </c>
      <c r="N85" s="13" t="s">
        <v>25</v>
      </c>
      <c r="O85" s="13" t="s">
        <v>27</v>
      </c>
      <c r="P85" s="13" t="s">
        <v>25</v>
      </c>
      <c r="Q85" s="13" t="s">
        <v>27</v>
      </c>
      <c r="R85" s="13" t="s">
        <v>25</v>
      </c>
      <c r="S85" s="13" t="s">
        <v>27</v>
      </c>
      <c r="T85" s="13" t="s">
        <v>25</v>
      </c>
      <c r="U85" s="13" t="s">
        <v>27</v>
      </c>
      <c r="V85" s="13" t="s">
        <v>25</v>
      </c>
      <c r="W85" s="13" t="s">
        <v>27</v>
      </c>
      <c r="X85" s="5" t="s">
        <v>46</v>
      </c>
      <c r="Y85" s="11" t="s">
        <v>47</v>
      </c>
    </row>
    <row r="86" spans="1:25" x14ac:dyDescent="0.45">
      <c r="A86" s="11">
        <v>33</v>
      </c>
      <c r="B86" s="14">
        <v>0.21031250000000001</v>
      </c>
      <c r="C86" s="11">
        <v>60</v>
      </c>
      <c r="D86" s="11" t="s">
        <v>21</v>
      </c>
      <c r="G86" s="11">
        <v>33</v>
      </c>
      <c r="H86" s="11">
        <v>6.7</v>
      </c>
      <c r="I86" s="11">
        <v>37.9</v>
      </c>
      <c r="J86" s="11">
        <v>41.7</v>
      </c>
      <c r="K86" s="11">
        <v>30.2</v>
      </c>
      <c r="L86" s="11">
        <v>80.900000000000006</v>
      </c>
      <c r="M86" s="11">
        <v>25.1</v>
      </c>
      <c r="N86" s="19">
        <v>-46</v>
      </c>
      <c r="O86" s="19">
        <v>13.2</v>
      </c>
      <c r="X86" s="21">
        <f>$I$81*SIN(RADIANS(A86))</f>
        <v>4.6294317976277304</v>
      </c>
      <c r="Y86">
        <f>L86+$H$81*SIN(RADIANS(A86))</f>
        <v>200.72058770330597</v>
      </c>
    </row>
    <row r="87" spans="1:25" x14ac:dyDescent="0.45">
      <c r="A87" s="11">
        <v>38</v>
      </c>
      <c r="B87" s="14">
        <v>0.2132523148148148</v>
      </c>
      <c r="C87" s="11">
        <v>60</v>
      </c>
      <c r="D87" s="11"/>
      <c r="G87" s="11">
        <v>38</v>
      </c>
      <c r="H87" s="11">
        <v>5.3</v>
      </c>
      <c r="I87" s="11">
        <v>37.200000000000003</v>
      </c>
      <c r="J87" s="19">
        <v>32.1</v>
      </c>
      <c r="K87" s="19">
        <v>36.700000000000003</v>
      </c>
      <c r="L87" s="19">
        <v>58.9</v>
      </c>
      <c r="M87" s="19">
        <v>32.700000000000003</v>
      </c>
      <c r="N87" s="19">
        <v>71.2</v>
      </c>
      <c r="O87" s="19">
        <v>25.6</v>
      </c>
      <c r="P87" s="11">
        <v>-33.9</v>
      </c>
      <c r="Q87" s="11">
        <v>15.4</v>
      </c>
      <c r="X87" s="21">
        <f>$I$81*SIN(RADIANS(A87))</f>
        <v>5.2331225402680959</v>
      </c>
      <c r="Y87">
        <f>L87+$H$81*SIN(RADIANS(A87))</f>
        <v>194.34552457164483</v>
      </c>
    </row>
    <row r="88" spans="1:25" x14ac:dyDescent="0.45">
      <c r="A88" s="11">
        <v>43</v>
      </c>
      <c r="B88" s="14">
        <v>0.21461805555555555</v>
      </c>
      <c r="C88" s="11">
        <v>60</v>
      </c>
      <c r="D88" s="11"/>
      <c r="G88" s="11">
        <v>43</v>
      </c>
      <c r="H88" s="11">
        <v>5.7</v>
      </c>
      <c r="I88" s="11">
        <v>38.700000000000003</v>
      </c>
      <c r="J88" s="11">
        <v>30.4</v>
      </c>
      <c r="K88" s="11">
        <v>35.700000000000003</v>
      </c>
      <c r="L88" s="11">
        <v>61.3</v>
      </c>
      <c r="M88" s="11">
        <v>33.9</v>
      </c>
      <c r="N88" s="11">
        <v>-52</v>
      </c>
      <c r="O88" s="11">
        <v>15</v>
      </c>
      <c r="X88" s="21">
        <f>$I$81*SIN(RADIANS(A88))</f>
        <v>5.7969860605312373</v>
      </c>
      <c r="Y88">
        <f>L88+$H$81*SIN(RADIANS(A88))</f>
        <v>211.33963921374965</v>
      </c>
    </row>
    <row r="89" spans="1:25" x14ac:dyDescent="0.45">
      <c r="A89" s="11">
        <f>A88+5</f>
        <v>48</v>
      </c>
      <c r="B89" s="14">
        <v>0.21581018518518516</v>
      </c>
      <c r="C89" s="11">
        <v>60</v>
      </c>
      <c r="D89" s="11"/>
      <c r="G89" s="11">
        <f>G88+5</f>
        <v>48</v>
      </c>
      <c r="H89" s="11">
        <v>3.7</v>
      </c>
      <c r="I89" s="11">
        <v>38.6</v>
      </c>
      <c r="J89" s="11">
        <v>53.2</v>
      </c>
      <c r="K89" s="11">
        <v>37.700000000000003</v>
      </c>
      <c r="L89" s="11">
        <v>-45.7</v>
      </c>
      <c r="M89" s="11">
        <v>14.9</v>
      </c>
      <c r="N89" t="s">
        <v>57</v>
      </c>
      <c r="X89" s="21">
        <f>$I$81*SIN(RADIANS(A89))</f>
        <v>6.316731016557851</v>
      </c>
      <c r="Y89">
        <f>J89+$H$81*SIN(RADIANS(A89))</f>
        <v>216.69186160502676</v>
      </c>
    </row>
    <row r="90" spans="1:25" x14ac:dyDescent="0.45">
      <c r="A90" s="11">
        <f t="shared" ref="A90:A100" si="3">A89+5</f>
        <v>53</v>
      </c>
      <c r="B90" s="14">
        <v>0.21711805555555555</v>
      </c>
      <c r="C90" s="11">
        <v>60</v>
      </c>
      <c r="D90" s="11"/>
      <c r="G90" s="11">
        <f t="shared" ref="G90:G100" si="4">G89+5</f>
        <v>53</v>
      </c>
      <c r="H90" s="11">
        <v>7.7</v>
      </c>
      <c r="I90" s="11">
        <v>43.5</v>
      </c>
      <c r="J90" s="11">
        <v>46.9</v>
      </c>
      <c r="K90" s="11">
        <v>34.6</v>
      </c>
      <c r="L90" s="11">
        <v>-50</v>
      </c>
      <c r="M90" s="11">
        <v>14.8</v>
      </c>
      <c r="N90" t="s">
        <v>57</v>
      </c>
      <c r="X90" s="21">
        <f>$I$81*SIN(RADIANS(A90))</f>
        <v>6.7884018354019888</v>
      </c>
      <c r="Y90">
        <f>J90+$H$81*SIN(RADIANS(A90))</f>
        <v>222.59981221040442</v>
      </c>
    </row>
    <row r="91" spans="1:25" x14ac:dyDescent="0.45">
      <c r="A91" s="11">
        <f t="shared" si="3"/>
        <v>58</v>
      </c>
      <c r="B91" s="14">
        <v>0.2182638888888889</v>
      </c>
      <c r="C91" s="11">
        <v>60</v>
      </c>
      <c r="D91" s="11"/>
      <c r="G91" s="11">
        <f t="shared" si="4"/>
        <v>58</v>
      </c>
      <c r="H91" s="11">
        <v>7.3</v>
      </c>
      <c r="I91" s="11">
        <v>42.7</v>
      </c>
      <c r="J91" s="11">
        <v>-64.8</v>
      </c>
      <c r="K91" s="11">
        <v>15.8</v>
      </c>
      <c r="L91" t="s">
        <v>56</v>
      </c>
      <c r="M91" t="s">
        <v>57</v>
      </c>
      <c r="N91" t="s">
        <v>57</v>
      </c>
      <c r="X91" s="21">
        <f>$I$81*SIN(RADIANS(A91))</f>
        <v>7.2084088173296204</v>
      </c>
      <c r="Y91">
        <f>H91+$H$81*SIN(RADIANS(A91))</f>
        <v>193.87058115441371</v>
      </c>
    </row>
    <row r="92" spans="1:25" x14ac:dyDescent="0.45">
      <c r="A92" s="11">
        <f t="shared" si="3"/>
        <v>63</v>
      </c>
      <c r="B92" s="14">
        <v>0.21937499999999999</v>
      </c>
      <c r="C92" s="11">
        <v>60</v>
      </c>
      <c r="D92" s="11"/>
      <c r="G92" s="11">
        <f t="shared" si="4"/>
        <v>63</v>
      </c>
      <c r="H92" s="11">
        <v>4.5</v>
      </c>
      <c r="I92" s="11">
        <v>48.2</v>
      </c>
      <c r="J92" s="11">
        <v>-67.7</v>
      </c>
      <c r="K92" s="11">
        <v>18.899999999999999</v>
      </c>
      <c r="L92" t="s">
        <v>57</v>
      </c>
      <c r="M92" t="s">
        <v>57</v>
      </c>
      <c r="N92" t="s">
        <v>57</v>
      </c>
      <c r="X92" s="21">
        <f>$I$81*SIN(RADIANS(A92))</f>
        <v>7.5735554556011264</v>
      </c>
      <c r="Y92">
        <f>H92+$H$81*SIN(RADIANS(A92))</f>
        <v>200.52143532144092</v>
      </c>
    </row>
    <row r="93" spans="1:25" x14ac:dyDescent="0.45">
      <c r="A93" s="11">
        <f t="shared" si="3"/>
        <v>68</v>
      </c>
      <c r="B93" s="14">
        <v>0.22052083333333336</v>
      </c>
      <c r="C93" s="11">
        <v>60</v>
      </c>
      <c r="D93" s="11"/>
      <c r="G93" s="11">
        <f t="shared" si="4"/>
        <v>68</v>
      </c>
      <c r="H93" s="11">
        <v>7.6</v>
      </c>
      <c r="I93" s="11">
        <v>54.5</v>
      </c>
      <c r="J93" s="11">
        <v>-68.599999999999994</v>
      </c>
      <c r="K93" s="11">
        <v>19</v>
      </c>
      <c r="L93" t="s">
        <v>57</v>
      </c>
      <c r="M93" t="s">
        <v>57</v>
      </c>
      <c r="N93" t="s">
        <v>57</v>
      </c>
      <c r="X93" s="21">
        <f>$I$81*SIN(RADIANS(A93))</f>
        <v>7.8810627638176936</v>
      </c>
      <c r="Y93">
        <f>H93+$H$81*SIN(RADIANS(A93))</f>
        <v>211.58044800469324</v>
      </c>
    </row>
    <row r="94" spans="1:25" x14ac:dyDescent="0.45">
      <c r="A94" s="11">
        <f>A93+5</f>
        <v>73</v>
      </c>
      <c r="B94" s="14">
        <v>0.22430555555555556</v>
      </c>
      <c r="C94" s="11">
        <v>60</v>
      </c>
      <c r="D94" s="11"/>
      <c r="G94" s="11">
        <f>G93+5</f>
        <v>73</v>
      </c>
      <c r="H94" s="11">
        <v>5.9</v>
      </c>
      <c r="I94" s="11">
        <v>56.7</v>
      </c>
      <c r="J94" s="11">
        <v>-72.400000000000006</v>
      </c>
      <c r="K94" s="11">
        <v>16.399999999999999</v>
      </c>
      <c r="L94" t="s">
        <v>57</v>
      </c>
      <c r="M94" t="s">
        <v>57</v>
      </c>
      <c r="N94" t="s">
        <v>57</v>
      </c>
      <c r="X94" s="21">
        <f>$I$81*SIN(RADIANS(A94))</f>
        <v>8.1285904256858004</v>
      </c>
      <c r="Y94">
        <f>H94+$H$81*SIN(RADIANS(A94))</f>
        <v>216.28704631186781</v>
      </c>
    </row>
    <row r="95" spans="1:25" x14ac:dyDescent="0.45">
      <c r="A95" s="11">
        <f t="shared" si="3"/>
        <v>78</v>
      </c>
      <c r="B95" s="14">
        <v>0.22555555555555554</v>
      </c>
      <c r="C95" s="11">
        <v>60</v>
      </c>
      <c r="D95" s="11"/>
      <c r="G95" s="11">
        <f t="shared" si="4"/>
        <v>78</v>
      </c>
      <c r="H95" s="11">
        <v>2.4</v>
      </c>
      <c r="I95" s="11">
        <v>55.2</v>
      </c>
      <c r="J95" s="11">
        <v>-30.6</v>
      </c>
      <c r="K95" s="11">
        <v>19.100000000000001</v>
      </c>
      <c r="L95" s="11">
        <v>-69.7</v>
      </c>
      <c r="M95" s="11">
        <v>16.2</v>
      </c>
      <c r="N95" t="s">
        <v>57</v>
      </c>
      <c r="X95" s="21">
        <f>$I$81*SIN(RADIANS(A95))</f>
        <v>8.3142546062373466</v>
      </c>
      <c r="Y95">
        <f>H95+$H$81*SIN(RADIANS(A95))</f>
        <v>217.59247216143723</v>
      </c>
    </row>
    <row r="96" spans="1:25" x14ac:dyDescent="0.45">
      <c r="A96" s="11">
        <f t="shared" si="3"/>
        <v>83</v>
      </c>
      <c r="B96" s="14">
        <v>0.2268287037037037</v>
      </c>
      <c r="C96" s="11">
        <v>60</v>
      </c>
      <c r="D96" s="11"/>
      <c r="G96" s="11">
        <f t="shared" si="4"/>
        <v>83</v>
      </c>
      <c r="H96" s="11">
        <v>4.5999999999999996</v>
      </c>
      <c r="I96" s="11">
        <v>48.1</v>
      </c>
      <c r="J96" s="11">
        <v>-38.700000000000003</v>
      </c>
      <c r="K96" s="11">
        <v>19.600000000000001</v>
      </c>
      <c r="L96" s="11">
        <v>-73.7</v>
      </c>
      <c r="M96" s="11">
        <v>15</v>
      </c>
      <c r="N96" t="s">
        <v>57</v>
      </c>
      <c r="X96" s="21">
        <f>$I$81*SIN(RADIANS(A96))</f>
        <v>8.4366422889512371</v>
      </c>
      <c r="Y96">
        <f>H96+$H$81*SIN(RADIANS(A96))</f>
        <v>222.96015336109082</v>
      </c>
    </row>
    <row r="97" spans="1:25" x14ac:dyDescent="0.45">
      <c r="A97" s="11">
        <f t="shared" si="3"/>
        <v>88</v>
      </c>
      <c r="B97" s="14">
        <v>0.2290972222222222</v>
      </c>
      <c r="C97" s="11">
        <v>60</v>
      </c>
      <c r="D97" s="11"/>
      <c r="G97" s="11">
        <f t="shared" si="4"/>
        <v>88</v>
      </c>
      <c r="H97" s="11">
        <v>2.2999999999999998</v>
      </c>
      <c r="I97" s="11">
        <v>41.9</v>
      </c>
      <c r="J97" s="11">
        <v>-45.1</v>
      </c>
      <c r="K97" s="11">
        <v>22</v>
      </c>
      <c r="L97" s="11">
        <v>-74</v>
      </c>
      <c r="M97" s="11">
        <v>16.7</v>
      </c>
      <c r="N97" s="19">
        <v>206.4</v>
      </c>
      <c r="O97" s="19">
        <v>14.6</v>
      </c>
      <c r="P97" t="s">
        <v>57</v>
      </c>
      <c r="R97" t="s">
        <v>57</v>
      </c>
      <c r="S97" t="s">
        <v>57</v>
      </c>
      <c r="T97" t="s">
        <v>57</v>
      </c>
      <c r="X97" s="21">
        <f>$I$81*SIN(RADIANS(A97))</f>
        <v>8.4948220296623145</v>
      </c>
      <c r="Y97">
        <f>H97+$H$81*SIN(RADIANS(A97))</f>
        <v>222.16598194420109</v>
      </c>
    </row>
    <row r="98" spans="1:25" x14ac:dyDescent="0.45">
      <c r="A98" s="11">
        <f>A97+5</f>
        <v>93</v>
      </c>
      <c r="B98" s="14">
        <v>0.23594907407407406</v>
      </c>
      <c r="C98" s="11">
        <v>60</v>
      </c>
      <c r="D98" s="11"/>
      <c r="G98" s="11">
        <f>G97+5</f>
        <v>93</v>
      </c>
      <c r="H98" s="11">
        <v>0</v>
      </c>
      <c r="I98" s="11">
        <v>42.5</v>
      </c>
      <c r="J98">
        <v>-41.3</v>
      </c>
      <c r="K98" s="11">
        <v>21.8</v>
      </c>
      <c r="L98" s="19">
        <v>-16.5</v>
      </c>
      <c r="M98" s="19">
        <v>25.2</v>
      </c>
      <c r="N98" s="11">
        <v>-76.3</v>
      </c>
      <c r="O98" s="11">
        <v>15</v>
      </c>
      <c r="P98" s="19">
        <v>-88.7</v>
      </c>
      <c r="Q98" s="19">
        <v>10.199999999999999</v>
      </c>
      <c r="R98" s="19">
        <v>-109.3</v>
      </c>
      <c r="S98" s="19">
        <v>6</v>
      </c>
      <c r="T98" t="s">
        <v>57</v>
      </c>
      <c r="X98" s="21"/>
    </row>
    <row r="99" spans="1:25" x14ac:dyDescent="0.45">
      <c r="A99" s="11">
        <f t="shared" si="3"/>
        <v>98</v>
      </c>
      <c r="B99" s="14">
        <v>0.23824074074074075</v>
      </c>
      <c r="C99" s="11">
        <v>60</v>
      </c>
      <c r="D99" s="11"/>
      <c r="G99" s="11">
        <f t="shared" si="4"/>
        <v>98</v>
      </c>
      <c r="H99" s="11">
        <v>0.6</v>
      </c>
      <c r="I99" s="11">
        <v>38</v>
      </c>
      <c r="J99" s="11">
        <v>-35.6</v>
      </c>
      <c r="K99" s="11">
        <v>21.6</v>
      </c>
      <c r="L99" s="11">
        <v>-62.4</v>
      </c>
      <c r="M99" s="11">
        <v>22.2</v>
      </c>
      <c r="N99" s="11">
        <v>-23.3</v>
      </c>
      <c r="O99" s="11">
        <v>24</v>
      </c>
      <c r="P99" s="19">
        <v>-118.1</v>
      </c>
      <c r="Q99" s="19">
        <v>2.5</v>
      </c>
      <c r="R99" t="s">
        <v>57</v>
      </c>
      <c r="S99" t="s">
        <v>57</v>
      </c>
      <c r="T99" t="s">
        <v>57</v>
      </c>
      <c r="X99" s="21"/>
    </row>
    <row r="100" spans="1:25" x14ac:dyDescent="0.45">
      <c r="A100" s="11">
        <f t="shared" si="3"/>
        <v>103</v>
      </c>
      <c r="B100" s="14">
        <v>0.23997685185185183</v>
      </c>
      <c r="C100" s="11">
        <v>60</v>
      </c>
      <c r="D100" s="11"/>
      <c r="G100" s="11">
        <f t="shared" si="4"/>
        <v>103</v>
      </c>
      <c r="H100" s="11">
        <v>-3.3</v>
      </c>
      <c r="I100" s="11">
        <v>42.1</v>
      </c>
      <c r="J100" s="11">
        <v>-50.8</v>
      </c>
      <c r="K100" s="11">
        <v>29.2</v>
      </c>
      <c r="L100" s="19">
        <v>-98.7</v>
      </c>
      <c r="M100" s="19">
        <v>9.8000000000000007</v>
      </c>
      <c r="N100" s="19">
        <v>-36.200000000000003</v>
      </c>
      <c r="O100" s="19">
        <v>22.2</v>
      </c>
      <c r="P100" t="s">
        <v>57</v>
      </c>
      <c r="R100" t="s">
        <v>57</v>
      </c>
      <c r="T100" t="s">
        <v>57</v>
      </c>
      <c r="V100" t="s">
        <v>57</v>
      </c>
      <c r="X100" s="21"/>
    </row>
    <row r="101" spans="1:25" x14ac:dyDescent="0.45">
      <c r="A101" s="11">
        <f>A100+10</f>
        <v>113</v>
      </c>
      <c r="B101" s="14">
        <v>0.24944444444444444</v>
      </c>
      <c r="C101" s="11">
        <v>60</v>
      </c>
      <c r="D101" s="11"/>
      <c r="G101" s="11">
        <f>G100+10</f>
        <v>113</v>
      </c>
      <c r="H101" s="11">
        <v>-9.4</v>
      </c>
      <c r="I101" s="11">
        <v>38.9</v>
      </c>
      <c r="J101" s="11">
        <v>-50.6</v>
      </c>
      <c r="K101" s="11">
        <v>31.5</v>
      </c>
      <c r="L101" s="11">
        <v>-65</v>
      </c>
      <c r="M101" s="11">
        <v>23</v>
      </c>
      <c r="N101" s="11">
        <v>-100.1</v>
      </c>
      <c r="O101" s="11">
        <v>12.6</v>
      </c>
      <c r="P101" s="19">
        <v>-65.8</v>
      </c>
      <c r="Q101" s="19">
        <v>29</v>
      </c>
      <c r="R101" s="19">
        <v>-1.1000000000000001</v>
      </c>
      <c r="S101" s="19">
        <v>35.799999999999997</v>
      </c>
      <c r="T101" t="s">
        <v>57</v>
      </c>
      <c r="V101" t="s">
        <v>57</v>
      </c>
      <c r="X101" s="21"/>
    </row>
    <row r="102" spans="1:25" x14ac:dyDescent="0.45">
      <c r="A102" s="11">
        <f t="shared" ref="A102:A110" si="5">A101+10</f>
        <v>123</v>
      </c>
      <c r="B102" s="14">
        <v>0.25062499999999999</v>
      </c>
      <c r="C102" s="11">
        <v>60</v>
      </c>
      <c r="D102" s="11"/>
      <c r="G102" s="11">
        <f t="shared" ref="G102:G110" si="6">G101+10</f>
        <v>123</v>
      </c>
      <c r="H102" s="11">
        <v>-7.4</v>
      </c>
      <c r="I102" s="11">
        <v>36.6</v>
      </c>
      <c r="J102" s="11">
        <v>-3.3</v>
      </c>
      <c r="K102" s="11">
        <v>35.4</v>
      </c>
      <c r="L102" s="19">
        <v>-36.200000000000003</v>
      </c>
      <c r="M102" s="19">
        <v>22.4</v>
      </c>
      <c r="N102" s="11">
        <v>-56.9</v>
      </c>
      <c r="O102" s="11">
        <v>30.5</v>
      </c>
      <c r="P102" s="19">
        <v>-96</v>
      </c>
      <c r="Q102" s="19">
        <v>11.1</v>
      </c>
      <c r="R102" s="19">
        <v>89.5</v>
      </c>
      <c r="S102" s="19">
        <v>14.3</v>
      </c>
      <c r="T102" t="s">
        <v>57</v>
      </c>
      <c r="X102" s="21"/>
    </row>
    <row r="103" spans="1:25" x14ac:dyDescent="0.45">
      <c r="A103" s="11">
        <f>A102+10</f>
        <v>133</v>
      </c>
      <c r="B103" s="14">
        <v>0.25166666666666665</v>
      </c>
      <c r="C103" s="11">
        <v>60</v>
      </c>
      <c r="D103" s="11"/>
      <c r="G103" s="11">
        <f>G102+10</f>
        <v>133</v>
      </c>
      <c r="H103" s="11">
        <v>-3.4</v>
      </c>
      <c r="I103" s="11">
        <v>35.200000000000003</v>
      </c>
      <c r="J103" s="19">
        <v>-11.6</v>
      </c>
      <c r="K103" s="19">
        <v>32.299999999999997</v>
      </c>
      <c r="L103" s="11">
        <v>-50.8</v>
      </c>
      <c r="M103" s="11">
        <v>32.799999999999997</v>
      </c>
      <c r="N103" s="19">
        <v>-94.1</v>
      </c>
      <c r="O103" s="19">
        <v>12.1</v>
      </c>
      <c r="P103" s="19">
        <v>149.1</v>
      </c>
      <c r="Q103" s="19">
        <v>14.9</v>
      </c>
      <c r="R103" t="s">
        <v>57</v>
      </c>
      <c r="S103" t="s">
        <v>57</v>
      </c>
      <c r="T103" t="s">
        <v>57</v>
      </c>
      <c r="X103" s="21"/>
    </row>
    <row r="104" spans="1:25" x14ac:dyDescent="0.45">
      <c r="A104" s="11">
        <f t="shared" si="5"/>
        <v>143</v>
      </c>
      <c r="B104" s="14">
        <v>0.25284722222222222</v>
      </c>
      <c r="C104" s="11">
        <v>60</v>
      </c>
      <c r="D104" s="11"/>
      <c r="G104" s="11">
        <f t="shared" si="6"/>
        <v>143</v>
      </c>
      <c r="H104" s="19">
        <v>2.2000000000000002</v>
      </c>
      <c r="I104" s="19">
        <v>35.1</v>
      </c>
      <c r="J104" s="11">
        <v>-6.3</v>
      </c>
      <c r="K104" s="11">
        <v>36</v>
      </c>
      <c r="L104" s="11">
        <v>39.299999999999997</v>
      </c>
      <c r="M104" s="11">
        <v>39.6</v>
      </c>
      <c r="N104" s="11">
        <v>-74.3</v>
      </c>
      <c r="O104" s="11">
        <v>14.1</v>
      </c>
      <c r="P104" s="19">
        <v>123.5</v>
      </c>
      <c r="Q104" s="19">
        <v>15.5</v>
      </c>
      <c r="R104" s="20">
        <v>111.2</v>
      </c>
      <c r="S104" s="20">
        <v>14.4</v>
      </c>
      <c r="T104" s="19">
        <v>32.799999999999997</v>
      </c>
      <c r="U104" s="19">
        <v>13.9</v>
      </c>
      <c r="X104" s="21"/>
    </row>
    <row r="105" spans="1:25" x14ac:dyDescent="0.45">
      <c r="A105" s="11">
        <f t="shared" si="5"/>
        <v>153</v>
      </c>
      <c r="B105" s="14">
        <v>0.25415509259259256</v>
      </c>
      <c r="C105" s="11">
        <v>60</v>
      </c>
      <c r="D105" s="11"/>
      <c r="G105" s="11">
        <f t="shared" si="6"/>
        <v>153</v>
      </c>
      <c r="H105" s="11">
        <v>-7.6</v>
      </c>
      <c r="I105" s="11">
        <v>40</v>
      </c>
      <c r="J105" s="19">
        <v>-24.1</v>
      </c>
      <c r="K105" s="19">
        <v>37.4</v>
      </c>
      <c r="L105" s="11">
        <v>-36.4</v>
      </c>
      <c r="M105" s="11">
        <v>41.2</v>
      </c>
      <c r="N105" s="11">
        <v>-48.8</v>
      </c>
      <c r="O105" s="11">
        <v>28.4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X105" s="21"/>
    </row>
    <row r="106" spans="1:25" x14ac:dyDescent="0.45">
      <c r="A106" s="11">
        <f t="shared" si="5"/>
        <v>163</v>
      </c>
      <c r="B106" s="14">
        <v>0.25556712962962963</v>
      </c>
      <c r="C106" s="11">
        <v>60</v>
      </c>
      <c r="D106" s="11"/>
      <c r="G106" s="11">
        <f t="shared" si="6"/>
        <v>163</v>
      </c>
      <c r="H106" s="11">
        <v>-18.100000000000001</v>
      </c>
      <c r="I106" s="11">
        <v>38.1</v>
      </c>
      <c r="J106" s="19">
        <v>-24.3</v>
      </c>
      <c r="K106" s="19">
        <v>37</v>
      </c>
      <c r="L106" s="19">
        <v>12.8</v>
      </c>
      <c r="M106" s="19">
        <v>16</v>
      </c>
      <c r="N106" s="19">
        <v>-55.2</v>
      </c>
      <c r="O106" s="19">
        <v>14.7</v>
      </c>
      <c r="P106" s="19">
        <v>-61.2</v>
      </c>
      <c r="Q106" s="19">
        <v>12.3</v>
      </c>
      <c r="R106" s="19">
        <v>117.9</v>
      </c>
      <c r="S106" s="19">
        <v>14</v>
      </c>
      <c r="T106" s="19">
        <v>185.9</v>
      </c>
      <c r="U106" s="19">
        <v>12.3</v>
      </c>
      <c r="X106" s="21"/>
    </row>
    <row r="107" spans="1:25" x14ac:dyDescent="0.45">
      <c r="A107" s="11">
        <f t="shared" si="5"/>
        <v>173</v>
      </c>
      <c r="B107" s="14">
        <v>0.25745370370370368</v>
      </c>
      <c r="C107" s="11">
        <v>60</v>
      </c>
      <c r="D107" s="11"/>
      <c r="G107" s="11">
        <f t="shared" si="6"/>
        <v>173</v>
      </c>
      <c r="H107" s="11">
        <v>-5.5</v>
      </c>
      <c r="I107" s="11">
        <v>51.1</v>
      </c>
      <c r="J107" s="19">
        <v>-1.4</v>
      </c>
      <c r="K107" s="19">
        <v>47.7</v>
      </c>
      <c r="L107" s="19">
        <v>-11.7</v>
      </c>
      <c r="M107" s="19">
        <v>48</v>
      </c>
      <c r="N107" s="19">
        <v>-46.7</v>
      </c>
      <c r="O107" s="19">
        <v>13.1</v>
      </c>
      <c r="P107" s="19">
        <v>-118.8</v>
      </c>
      <c r="Q107" s="19">
        <v>7.3</v>
      </c>
      <c r="R107" s="19">
        <v>-201.3</v>
      </c>
      <c r="S107" s="19">
        <v>0.8</v>
      </c>
      <c r="T107" s="19">
        <v>83.1</v>
      </c>
      <c r="U107" s="19">
        <v>13.8</v>
      </c>
      <c r="X107" s="21"/>
    </row>
    <row r="108" spans="1:25" x14ac:dyDescent="0.45">
      <c r="A108" s="11">
        <f t="shared" si="5"/>
        <v>183</v>
      </c>
      <c r="B108" s="14">
        <v>0.34049768518518514</v>
      </c>
      <c r="C108" s="11">
        <v>60</v>
      </c>
      <c r="D108" s="11"/>
      <c r="G108" s="11">
        <f t="shared" si="6"/>
        <v>183</v>
      </c>
      <c r="H108" s="11">
        <v>-1.5</v>
      </c>
      <c r="I108" s="11">
        <v>55.6</v>
      </c>
      <c r="J108" s="19">
        <v>52.1</v>
      </c>
      <c r="K108" s="19">
        <v>14.1</v>
      </c>
      <c r="L108" s="19">
        <v>87.2</v>
      </c>
      <c r="M108" s="19">
        <v>13.6</v>
      </c>
      <c r="N108" s="19">
        <v>-67.400000000000006</v>
      </c>
      <c r="O108" s="19">
        <v>12.5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  <c r="V108" t="s">
        <v>57</v>
      </c>
      <c r="X108" s="21"/>
    </row>
    <row r="109" spans="1:25" x14ac:dyDescent="0.45">
      <c r="A109" s="11">
        <f>A108+10</f>
        <v>193</v>
      </c>
      <c r="B109" s="14">
        <v>0.34300925925925929</v>
      </c>
      <c r="C109" s="11">
        <v>60</v>
      </c>
      <c r="D109" s="11"/>
      <c r="G109" s="11">
        <f>G108+10</f>
        <v>193</v>
      </c>
      <c r="H109" s="11">
        <v>3.5</v>
      </c>
      <c r="I109" s="11">
        <v>53.3</v>
      </c>
      <c r="J109" s="19">
        <v>102.4</v>
      </c>
      <c r="K109" s="19">
        <v>12.9</v>
      </c>
      <c r="L109" s="19">
        <v>-62.4</v>
      </c>
      <c r="M109" s="19">
        <v>12.3</v>
      </c>
      <c r="N109" t="s">
        <v>57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  <c r="V109" t="s">
        <v>57</v>
      </c>
      <c r="W109" t="s">
        <v>57</v>
      </c>
      <c r="X109" s="21"/>
    </row>
    <row r="110" spans="1:25" x14ac:dyDescent="0.45">
      <c r="A110" s="11">
        <f t="shared" si="5"/>
        <v>203</v>
      </c>
      <c r="B110" s="14">
        <v>0.40418981481481481</v>
      </c>
      <c r="C110" s="11">
        <v>60</v>
      </c>
      <c r="D110" s="11"/>
      <c r="G110" s="11">
        <f t="shared" si="6"/>
        <v>203</v>
      </c>
      <c r="H110" s="11">
        <v>6.4</v>
      </c>
      <c r="I110" s="11">
        <v>42.2</v>
      </c>
      <c r="J110" s="11">
        <v>18.7</v>
      </c>
      <c r="K110" s="11">
        <v>41.1</v>
      </c>
      <c r="L110" s="11">
        <v>31.1</v>
      </c>
      <c r="M110" s="11">
        <v>36.700000000000003</v>
      </c>
      <c r="N110" s="19">
        <v>37.299999999999997</v>
      </c>
      <c r="O110" s="19">
        <v>29.1</v>
      </c>
      <c r="P110" s="19">
        <v>55.8</v>
      </c>
      <c r="Q110" s="19">
        <v>15.5</v>
      </c>
      <c r="R110" s="19">
        <v>152.77000000000001</v>
      </c>
      <c r="S110" s="19">
        <v>11.6</v>
      </c>
      <c r="T110" s="19">
        <v>68.2</v>
      </c>
      <c r="U110" s="19">
        <v>12.9</v>
      </c>
      <c r="V110" s="19">
        <v>-197.7</v>
      </c>
      <c r="W110" s="19">
        <v>6.5</v>
      </c>
      <c r="X110" s="21"/>
    </row>
    <row r="111" spans="1:25" x14ac:dyDescent="0.45">
      <c r="A111" s="11"/>
      <c r="B111" s="11"/>
      <c r="C111" s="11"/>
      <c r="D111" s="11"/>
      <c r="E111" s="11"/>
      <c r="F111" s="11"/>
    </row>
    <row r="112" spans="1:25" x14ac:dyDescent="0.45">
      <c r="A112" s="11"/>
      <c r="B112" s="11"/>
      <c r="C112" s="11"/>
      <c r="D112" s="11"/>
      <c r="E112" s="11"/>
      <c r="F112" s="11"/>
    </row>
    <row r="113" spans="1:24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  <c r="G113" s="13" t="s">
        <v>6</v>
      </c>
      <c r="H113" s="13" t="s">
        <v>48</v>
      </c>
      <c r="I113" s="13" t="s">
        <v>49</v>
      </c>
      <c r="J113" s="13" t="s">
        <v>50</v>
      </c>
      <c r="K113" s="13" t="s">
        <v>51</v>
      </c>
      <c r="L113" s="13" t="s">
        <v>52</v>
      </c>
      <c r="M113" s="13" t="s">
        <v>53</v>
      </c>
      <c r="N113" s="13" t="s">
        <v>54</v>
      </c>
      <c r="O113" s="13" t="s">
        <v>55</v>
      </c>
      <c r="Q113" s="13" t="s">
        <v>58</v>
      </c>
      <c r="R113" s="13" t="s">
        <v>59</v>
      </c>
      <c r="S113" s="13" t="s">
        <v>60</v>
      </c>
      <c r="T113" s="13" t="s">
        <v>61</v>
      </c>
      <c r="U113" s="13" t="s">
        <v>62</v>
      </c>
      <c r="V113" s="13" t="s">
        <v>63</v>
      </c>
      <c r="W113" s="13" t="s">
        <v>64</v>
      </c>
      <c r="X113" s="13" t="s">
        <v>65</v>
      </c>
    </row>
    <row r="114" spans="1:24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  <c r="G114" s="11">
        <v>33</v>
      </c>
      <c r="H114" s="21">
        <f>($I$81*$H$81*SIN(RADIANS(A86)))/($H$81*SIN(RADIANS(A86))+H86)</f>
        <v>8.0498756286719964</v>
      </c>
      <c r="I114" s="21">
        <f>($I$81*$H$81*SIN(RADIANS(A86)))/($H$81*SIN(RADIANS(A86))+J86)</f>
        <v>6.3055429029822347</v>
      </c>
      <c r="J114" s="21">
        <f>($I$81*$H$81*SIN(RADIANS(A86)))/($H$81*SIN(RADIANS(A86))+L86)</f>
        <v>5.0740933310914462</v>
      </c>
      <c r="K114" s="22">
        <f>($I$81*$H$81*SIN(RADIANS(A86)))/($H$81*SIN(RADIANS(A86))+N86)</f>
        <v>13.796625401730438</v>
      </c>
      <c r="L114" s="21"/>
      <c r="M114" s="21"/>
      <c r="N114" s="21"/>
      <c r="O114" s="21"/>
      <c r="Q114" s="21">
        <f>SQRT(H114^2-$I$81^2*SIN(RADIANS(G114))^2)+$I$81*COS(RADIANS(G114))</f>
        <v>13.714203518841778</v>
      </c>
      <c r="R114" s="21">
        <f>SQRT(I114^2-$I$81^2*SIN(RADIANS(G114))^2)+$I$81*COS(RADIANS(G114))</f>
        <v>11.409848333773994</v>
      </c>
      <c r="S114" s="21">
        <f>SQRT(J114^2-$I$81^2*SIN(RADIANS(G114))^2)+$I$81*COS(RADIANS(G114))</f>
        <v>9.2059057306039662</v>
      </c>
      <c r="T114" s="22">
        <f>SQRT(K114^2-$I$81^2*SIN(RADIANS(G114)))+$I$81*COS(RADIANS(G114))</f>
        <v>19.416771368499639</v>
      </c>
      <c r="U114" s="21"/>
      <c r="V114" s="21"/>
      <c r="W114" s="21"/>
      <c r="X114" s="21"/>
    </row>
    <row r="115" spans="1:24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  <c r="G115" s="11">
        <v>38</v>
      </c>
      <c r="H115" s="21">
        <f>($I$81*$H$81*SIN(RADIANS(A87)))/($H$81*SIN(RADIANS(A87))+H87)</f>
        <v>8.1799187744185229</v>
      </c>
      <c r="I115" s="22">
        <f>($I$81*$H$81*SIN(RADIANS(A87)))/($H$81*SIN(RADIANS(A87))+J87)</f>
        <v>6.8714873870992275</v>
      </c>
      <c r="J115" s="22">
        <f>($I$81*$H$81*SIN(RADIANS(A87)))/($H$81*SIN(RADIANS(A87))+L87)</f>
        <v>5.9239180392577699</v>
      </c>
      <c r="K115" s="22">
        <f>($I$81*$H$81*SIN(RADIANS(A87)))/($H$81*SIN(RADIANS(A87))+N87)</f>
        <v>5.571313297229552</v>
      </c>
      <c r="L115" s="21">
        <f>($I$81*$H$81*SIN(RADIANS(A87)))/($H$81*SIN(RADIANS(A87))+P87)</f>
        <v>11.337643522110103</v>
      </c>
      <c r="M115" s="21"/>
      <c r="N115" s="21"/>
      <c r="O115" s="21"/>
      <c r="Q115" s="21">
        <f t="shared" ref="Q115:Q138" si="7">SQRT(H115^2-$I$81^2*SIN(RADIANS(G115))^2)+$I$81*COS(RADIANS(G115))</f>
        <v>12.985022265355104</v>
      </c>
      <c r="R115" s="22">
        <f t="shared" ref="R115:R138" si="8">SQRT(I115^2-$I$81^2*SIN(RADIANS(G115))^2)+$I$81*COS(RADIANS(G115))</f>
        <v>11.151378662235334</v>
      </c>
      <c r="S115" s="22">
        <f t="shared" ref="S115:S118" si="9">SQRT(J115^2-$I$81^2*SIN(RADIANS(G115))^2)+$I$81*COS(RADIANS(G115))</f>
        <v>9.4742818556049819</v>
      </c>
      <c r="T115" s="22" t="e">
        <f t="shared" ref="T115:T138" si="10">SQRT(K115^2-$I$81^2*SIN(RADIANS(G115)))+$I$81*COS(RADIANS(G115))</f>
        <v>#NUM!</v>
      </c>
      <c r="U115" s="21">
        <f t="shared" ref="U115:U138" si="11">SQRT(L115^2-$I$81^2*SIN(RADIANS(G115)))+$I$81*COS(RADIANS(G115))</f>
        <v>15.866549239020737</v>
      </c>
      <c r="V115" s="21"/>
      <c r="W115" s="21"/>
      <c r="X115" s="21"/>
    </row>
    <row r="116" spans="1:24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  <c r="G116" s="11">
        <v>43</v>
      </c>
      <c r="H116" s="21">
        <f>($I$81*$H$81*SIN(RADIANS(A88)))/($H$81*SIN(RADIANS(A88))+H88)</f>
        <v>8.188903863880773</v>
      </c>
      <c r="I116" s="21">
        <f>($I$81*$H$81*SIN(RADIANS(A88)))/($H$81*SIN(RADIANS(A88))+J88)</f>
        <v>7.0679421599047965</v>
      </c>
      <c r="J116" s="21">
        <f>($I$81*$H$81*SIN(RADIANS(A88)))/($H$81*SIN(RADIANS(A88))+L88)</f>
        <v>6.0345372882320092</v>
      </c>
      <c r="K116" s="21">
        <f>($I$81*$H$81*SIN(RADIANS(A88)))/($H$81*SIN(RADIANS(A88))+N88)</f>
        <v>13.008380523885192</v>
      </c>
      <c r="L116" s="21"/>
      <c r="M116" s="21"/>
      <c r="N116" s="21"/>
      <c r="O116" s="21"/>
      <c r="Q116" s="21">
        <f t="shared" si="7"/>
        <v>12.000371875914929</v>
      </c>
      <c r="R116" s="21">
        <f t="shared" si="8"/>
        <v>10.260113639264324</v>
      </c>
      <c r="S116" s="21">
        <f t="shared" si="9"/>
        <v>7.8929887622287147</v>
      </c>
      <c r="T116" s="21">
        <f t="shared" si="10"/>
        <v>17.16838220902595</v>
      </c>
      <c r="U116" s="21"/>
      <c r="V116" s="21"/>
      <c r="W116" s="21"/>
      <c r="X116" s="21"/>
    </row>
    <row r="117" spans="1:24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  <c r="G117" s="11">
        <f>G116+5</f>
        <v>48</v>
      </c>
      <c r="H117" s="21">
        <f>($I$81*$H$81*SIN(RADIANS(A89)))/($H$81*SIN(RADIANS(A89))+H89)</f>
        <v>8.311892757828744</v>
      </c>
      <c r="I117" s="21">
        <f>($I$81*$H$81*SIN(RADIANS(A89)))/($H$81*SIN(RADIANS(A89))+J89)</f>
        <v>6.4131657430483298</v>
      </c>
      <c r="J117" s="21">
        <f>($I$81*$H$81*SIN(RADIANS(A89)))/($H$81*SIN(RADIANS(A89))+L89)</f>
        <v>11.797766031600124</v>
      </c>
      <c r="K117" s="21"/>
      <c r="L117" s="21"/>
      <c r="M117" s="21"/>
      <c r="N117" s="21"/>
      <c r="O117" s="21"/>
      <c r="Q117" s="21">
        <f t="shared" si="7"/>
        <v>11.090060568640137</v>
      </c>
      <c r="R117" s="21">
        <f t="shared" si="8"/>
        <v>6.7955831285693753</v>
      </c>
      <c r="S117" s="21">
        <f t="shared" si="9"/>
        <v>15.65185586563498</v>
      </c>
      <c r="T117" s="21"/>
      <c r="U117" s="21"/>
      <c r="V117" s="21"/>
      <c r="W117" s="21"/>
      <c r="X117" s="21"/>
    </row>
    <row r="118" spans="1:24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  <c r="G118" s="11">
        <f t="shared" ref="G118:G128" si="12">G117+5</f>
        <v>53</v>
      </c>
      <c r="H118" s="21">
        <f>($I$81*$H$81*SIN(RADIANS(A90)))/($H$81*SIN(RADIANS(A90))+H90)</f>
        <v>8.1431294055802379</v>
      </c>
      <c r="I118" s="21">
        <f>($I$81*$H$81*SIN(RADIANS(A90)))/($H$81*SIN(RADIANS(A90))+J90)</f>
        <v>6.7091179860332026</v>
      </c>
      <c r="J118" s="21">
        <f>($I$81*$H$81*SIN(RADIANS(A90)))/($H$81*SIN(RADIANS(A90))+L90)</f>
        <v>11.881071081384018</v>
      </c>
      <c r="K118" s="21"/>
      <c r="L118" s="21"/>
      <c r="M118" s="21"/>
      <c r="N118" s="21"/>
      <c r="O118" s="21"/>
      <c r="Q118" s="21">
        <f t="shared" si="7"/>
        <v>9.6130000460866896</v>
      </c>
      <c r="R118" s="21" t="e">
        <f>SQRT(I118^2-$I$81^2*SIN(RADIANS(G118))^2)+$I$81*COS(RADIANS(G118))</f>
        <v>#NUM!</v>
      </c>
      <c r="S118" s="21">
        <f t="shared" si="9"/>
        <v>14.866194362137783</v>
      </c>
      <c r="T118" s="21"/>
      <c r="U118" s="21"/>
      <c r="V118" s="21"/>
      <c r="W118" s="21"/>
      <c r="X118" s="21"/>
    </row>
    <row r="119" spans="1:24" x14ac:dyDescent="0.45">
      <c r="A119" s="11">
        <f t="shared" ref="A119:A127" si="13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  <c r="G119" s="11">
        <f t="shared" si="12"/>
        <v>58</v>
      </c>
      <c r="H119" s="21">
        <f>($I$81*$H$81*SIN(RADIANS(A91)))/($H$81*SIN(RADIANS(A91))+H91)</f>
        <v>8.1799411255151782</v>
      </c>
      <c r="I119" s="21">
        <f>($I$81*$H$81*SIN(RADIANS(A91)))/($H$81*SIN(RADIANS(A91))+J91)</f>
        <v>13.02326000893062</v>
      </c>
      <c r="J119" s="21"/>
      <c r="K119" s="21"/>
      <c r="L119" s="21"/>
      <c r="M119" s="21"/>
      <c r="N119" s="21"/>
      <c r="O119" s="21"/>
      <c r="Q119" s="21">
        <f t="shared" si="7"/>
        <v>8.3708728285696399</v>
      </c>
      <c r="R119" s="21">
        <f t="shared" si="8"/>
        <v>15.350702250109141</v>
      </c>
      <c r="S119" s="21"/>
      <c r="T119" s="21"/>
      <c r="U119" s="21"/>
      <c r="V119" s="21"/>
      <c r="W119" s="21"/>
      <c r="X119" s="21"/>
    </row>
    <row r="120" spans="1:24" x14ac:dyDescent="0.45">
      <c r="A120" s="11">
        <f t="shared" si="13"/>
        <v>58</v>
      </c>
      <c r="B120" s="11">
        <v>1</v>
      </c>
      <c r="C120" s="14">
        <v>0.27429398148148149</v>
      </c>
      <c r="D120" s="11">
        <v>60</v>
      </c>
      <c r="E120" s="11"/>
      <c r="F120" s="11"/>
      <c r="G120" s="11">
        <f t="shared" si="12"/>
        <v>63</v>
      </c>
      <c r="H120" s="21">
        <f>($I$81*$H$81*SIN(RADIANS(A92)))/($H$81*SIN(RADIANS(A92))+H92)</f>
        <v>8.3092473259096504</v>
      </c>
      <c r="I120" s="21">
        <f>($I$81*$H$81*SIN(RADIANS(A92)))/($H$81*SIN(RADIANS(A92))+J92)</f>
        <v>12.984441734605891</v>
      </c>
      <c r="J120" s="21"/>
      <c r="K120" s="21"/>
      <c r="L120" s="21"/>
      <c r="M120" s="21"/>
      <c r="N120" s="21"/>
      <c r="O120" s="21"/>
      <c r="Q120" s="21">
        <f t="shared" si="7"/>
        <v>7.277230070995631</v>
      </c>
      <c r="R120" s="21">
        <f t="shared" si="8"/>
        <v>14.405813810656758</v>
      </c>
      <c r="S120" s="21"/>
      <c r="T120" s="21"/>
      <c r="U120" s="21"/>
      <c r="V120" s="21"/>
      <c r="W120" s="21"/>
      <c r="X120" s="21"/>
    </row>
    <row r="121" spans="1:24" x14ac:dyDescent="0.45">
      <c r="A121" s="11">
        <f t="shared" si="13"/>
        <v>63</v>
      </c>
      <c r="B121" s="11">
        <v>1</v>
      </c>
      <c r="C121" s="14">
        <v>0.27711805555555552</v>
      </c>
      <c r="D121" s="11">
        <v>60</v>
      </c>
      <c r="E121" s="11"/>
      <c r="F121" s="11"/>
      <c r="G121" s="11">
        <f t="shared" si="12"/>
        <v>68</v>
      </c>
      <c r="H121" s="21">
        <f>($I$81*$H$81*SIN(RADIANS(A93)))/($H$81*SIN(RADIANS(A93))+H93)</f>
        <v>8.1946787824243241</v>
      </c>
      <c r="I121" s="21">
        <f>($I$81*$H$81*SIN(RADIANS(A93)))/($H$81*SIN(RADIANS(A93))+J93)</f>
        <v>12.807121217236521</v>
      </c>
      <c r="J121" s="21"/>
      <c r="K121" s="21"/>
      <c r="L121" s="21"/>
      <c r="M121" s="21"/>
      <c r="N121" s="21"/>
      <c r="O121" s="21"/>
      <c r="Q121" s="21">
        <f t="shared" si="7"/>
        <v>5.4295090363020861</v>
      </c>
      <c r="R121" s="21">
        <f t="shared" si="8"/>
        <v>13.279263947656494</v>
      </c>
      <c r="S121" s="21"/>
      <c r="T121" s="21"/>
      <c r="U121" s="21"/>
      <c r="V121" s="21"/>
      <c r="W121" s="21"/>
      <c r="X121" s="21"/>
    </row>
    <row r="122" spans="1:24" x14ac:dyDescent="0.45">
      <c r="A122" s="11">
        <f t="shared" si="13"/>
        <v>68</v>
      </c>
      <c r="B122" s="11">
        <v>1</v>
      </c>
      <c r="C122" s="14">
        <v>0.22165509259259261</v>
      </c>
      <c r="D122" s="11">
        <v>60</v>
      </c>
      <c r="E122" s="11"/>
      <c r="F122" s="11"/>
      <c r="G122" s="11">
        <f>G121+5</f>
        <v>73</v>
      </c>
      <c r="H122" s="21">
        <f>($I$81*$H$81*SIN(RADIANS(A94)))/($H$81*SIN(RADIANS(A94))+H94)</f>
        <v>8.2681322073829246</v>
      </c>
      <c r="I122" s="21">
        <f>($I$81*$H$81*SIN(RADIANS(A94)))/($H$81*SIN(RADIANS(A94))+J94)</f>
        <v>12.959838922916864</v>
      </c>
      <c r="J122" s="21"/>
      <c r="K122" s="21"/>
      <c r="L122" s="21"/>
      <c r="M122" s="21"/>
      <c r="N122" s="21"/>
      <c r="O122" s="21"/>
      <c r="Q122" s="21">
        <f t="shared" si="7"/>
        <v>3.9977823414224405</v>
      </c>
      <c r="R122" s="21">
        <f t="shared" si="8"/>
        <v>12.578892327869852</v>
      </c>
      <c r="S122" s="21"/>
      <c r="T122" s="21"/>
      <c r="U122" s="21"/>
      <c r="V122" s="21"/>
      <c r="W122" s="21"/>
      <c r="X122" s="21"/>
    </row>
    <row r="123" spans="1:24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  <c r="G123" s="11">
        <f t="shared" si="12"/>
        <v>78</v>
      </c>
      <c r="H123" s="21">
        <f>($I$81*$H$81*SIN(RADIANS(A95)))/($H$81*SIN(RADIANS(A95))+H95)</f>
        <v>8.406246756620952</v>
      </c>
      <c r="I123" s="21">
        <f>($I$81*$H$81*SIN(RADIANS(A95)))/($H$81*SIN(RADIANS(A95))+J95)</f>
        <v>9.9090498759479573</v>
      </c>
      <c r="J123" s="21">
        <f>($I$81*$H$81*SIN(RADIANS(A95)))/($H$81*SIN(RADIANS(A95))+L95)</f>
        <v>12.572031983500993</v>
      </c>
      <c r="K123" s="21"/>
      <c r="L123" s="21"/>
      <c r="M123" s="21"/>
      <c r="N123" s="21"/>
      <c r="O123" s="21"/>
      <c r="Q123" s="21">
        <f t="shared" si="7"/>
        <v>3.0074730920358883</v>
      </c>
      <c r="R123" s="21">
        <f t="shared" si="8"/>
        <v>7.1582084505088019</v>
      </c>
      <c r="S123" s="21">
        <f>SQRT(J123^2-$I$81^2*SIN(RADIANS(G123))^2)+$I$81*COS(RADIANS(G123))</f>
        <v>11.197475166534719</v>
      </c>
      <c r="T123" s="21"/>
      <c r="U123" s="21"/>
      <c r="V123" s="21"/>
      <c r="W123" s="21"/>
      <c r="X123" s="21"/>
    </row>
    <row r="124" spans="1:24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  <c r="G124" s="11">
        <f t="shared" si="12"/>
        <v>83</v>
      </c>
      <c r="H124" s="21">
        <f>($I$81*$H$81*SIN(RADIANS(A96)))/($H$81*SIN(RADIANS(A96))+H96)</f>
        <v>8.3246323416513075</v>
      </c>
      <c r="I124" s="21">
        <f>($I$81*$H$81*SIN(RADIANS(A96)))/($H$81*SIN(RADIANS(A96))+J96)</f>
        <v>10.330956914184853</v>
      </c>
      <c r="J124" s="21">
        <f>($I$81*$H$81*SIN(RADIANS(A96)))/($H$81*SIN(RADIANS(A96))+L96)</f>
        <v>12.830494510373555</v>
      </c>
      <c r="K124" s="21"/>
      <c r="L124" s="21"/>
      <c r="M124" s="21"/>
      <c r="N124" s="21"/>
      <c r="O124" s="21"/>
      <c r="Q124" s="21" t="e">
        <f t="shared" si="7"/>
        <v>#NUM!</v>
      </c>
      <c r="R124" s="21">
        <f t="shared" si="8"/>
        <v>6.9984172093212074</v>
      </c>
      <c r="S124" s="21">
        <f t="shared" ref="S124:S138" si="14">SQRT(J124^2-$I$81^2*SIN(RADIANS(G124))^2)+$I$81*COS(RADIANS(G124))</f>
        <v>10.702567042047027</v>
      </c>
      <c r="T124" s="21"/>
      <c r="U124" s="21"/>
      <c r="V124" s="21"/>
      <c r="W124" s="21"/>
      <c r="X124" s="21"/>
    </row>
    <row r="125" spans="1:24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  <c r="G125" s="11">
        <f t="shared" si="12"/>
        <v>88</v>
      </c>
      <c r="H125" s="21">
        <f>($I$81*$H$81*SIN(RADIANS(A97)))/($H$81*SIN(RADIANS(A97))+H97)</f>
        <v>8.4120027295406992</v>
      </c>
      <c r="I125" s="21">
        <f>($I$81*$H$81*SIN(RADIANS(A97)))/($H$81*SIN(RADIANS(A97))+J97)</f>
        <v>10.693504684008785</v>
      </c>
      <c r="J125" s="21">
        <f>($I$81*$H$81*SIN(RADIANS(A97)))/($H$81*SIN(RADIANS(A97))+L97)</f>
        <v>12.812177463286915</v>
      </c>
      <c r="K125" s="22">
        <f>($I$81*$H$81*SIN(RADIANS(A97)))/($H$81*SIN(RADIANS(A97))+N97)</f>
        <v>4.3842598886306297</v>
      </c>
      <c r="L125" s="21"/>
      <c r="M125" s="21"/>
      <c r="N125" s="21"/>
      <c r="O125" s="21"/>
      <c r="Q125" s="21" t="e">
        <f t="shared" si="7"/>
        <v>#NUM!</v>
      </c>
      <c r="R125" s="21">
        <f t="shared" si="8"/>
        <v>6.7919548840729105</v>
      </c>
      <c r="S125" s="21">
        <f t="shared" si="14"/>
        <v>9.8877817357665467</v>
      </c>
      <c r="T125" s="22" t="e">
        <f>SQRT(K125^2-$I$81^2*SIN(RADIANS(G125))^2)+$I$81*COS(RADIANS(G125))</f>
        <v>#NUM!</v>
      </c>
      <c r="U125" s="21"/>
      <c r="V125" s="21"/>
      <c r="W125" s="21"/>
      <c r="X125" s="21"/>
    </row>
    <row r="126" spans="1:24" x14ac:dyDescent="0.45">
      <c r="A126" s="11">
        <f t="shared" si="13"/>
        <v>83</v>
      </c>
      <c r="B126" s="11">
        <v>2</v>
      </c>
      <c r="C126" s="14">
        <v>0.28886574074074073</v>
      </c>
      <c r="D126" s="11">
        <v>60</v>
      </c>
      <c r="E126" s="11"/>
      <c r="F126" s="11"/>
      <c r="G126" s="11">
        <f>G125+5</f>
        <v>93</v>
      </c>
      <c r="H126" s="21">
        <f>($I$81*$H$81*SIN(RADIANS(A98)))/($H$81*SIN(RADIANS(A98))+H98)</f>
        <v>8.5</v>
      </c>
      <c r="I126" s="21">
        <f>($I$81*$H$81*SIN(RADIANS(A98)))/($H$81*SIN(RADIANS(A98))+J98)</f>
        <v>10.467785629543718</v>
      </c>
      <c r="J126" s="22">
        <f>($I$81*$H$81*SIN(RADIANS(A98)))/($H$81*SIN(RADIANS(A98))+L98)</f>
        <v>9.1902117959766159</v>
      </c>
      <c r="K126" s="21">
        <f>($I$81*$H$81*SIN(RADIANS(A98)))/($H$81*SIN(RADIANS(A98))+N98)</f>
        <v>13.022711260204492</v>
      </c>
      <c r="L126" s="22">
        <f>($I$81*$H$81*SIN(RADIANS(A98)))/($H$81*SIN(RADIANS(A98))+P98)</f>
        <v>14.255409516507427</v>
      </c>
      <c r="M126" s="22">
        <f>($I$81*$H$81*SIN(RADIANS(A98)))/($H$81*SIN(RADIANS(A98))+R98)</f>
        <v>16.915422490431048</v>
      </c>
      <c r="N126" s="21"/>
      <c r="O126" s="21"/>
      <c r="Q126" s="21">
        <f t="shared" si="7"/>
        <v>1.1934897514720433E-14</v>
      </c>
      <c r="R126" s="21">
        <f t="shared" si="8"/>
        <v>5.680700062311411</v>
      </c>
      <c r="S126" s="22">
        <f t="shared" si="14"/>
        <v>3.0776277834968933</v>
      </c>
      <c r="T126" s="21">
        <f t="shared" ref="T126:T136" si="15">SQRT(K126^2-$I$81^2*SIN(RADIANS(G126))^2)+$I$81*COS(RADIANS(G126))</f>
        <v>9.4313230406548776</v>
      </c>
      <c r="U126" s="22">
        <f>SQRT(L126^2-$I$81^2*SIN(RADIANS(G126))^2)+$I$81*COS(RADIANS(G126))</f>
        <v>11.007855710877894</v>
      </c>
      <c r="V126" s="22">
        <f>SQRT(M126^2-$I$81^2*SIN(RADIANS(G126))^2)+$I$81*COS(RADIANS(G126))</f>
        <v>14.186597292257062</v>
      </c>
      <c r="W126" s="21"/>
      <c r="X126" s="21"/>
    </row>
    <row r="127" spans="1:24" x14ac:dyDescent="0.45">
      <c r="A127" s="11">
        <f t="shared" si="13"/>
        <v>88</v>
      </c>
      <c r="B127" s="11">
        <v>1</v>
      </c>
      <c r="C127" s="14">
        <v>0.23299768518518518</v>
      </c>
      <c r="D127" s="11">
        <v>60</v>
      </c>
      <c r="E127" s="11"/>
      <c r="F127" s="11"/>
      <c r="G127" s="11">
        <f t="shared" si="12"/>
        <v>98</v>
      </c>
      <c r="H127" s="21">
        <f>($I$81*$H$81*SIN(RADIANS(A99)))/($H$81*SIN(RADIANS(A99))+H99)</f>
        <v>8.4766546556527373</v>
      </c>
      <c r="I127" s="21">
        <f>($I$81*$H$81*SIN(RADIANS(A99)))/($H$81*SIN(RADIANS(A99))+J99)</f>
        <v>10.160274890690813</v>
      </c>
      <c r="J127" s="21">
        <f>($I$81*$H$81*SIN(RADIANS(A99)))/($H$81*SIN(RADIANS(A99))+L99)</f>
        <v>11.911832604581679</v>
      </c>
      <c r="K127" s="21">
        <f>($I$81*$H$81*SIN(RADIANS(A99)))/($H$81*SIN(RADIANS(A99))+N99)</f>
        <v>9.5179432733681129</v>
      </c>
      <c r="L127" s="22">
        <f>($I$81*$H$81*SIN(RADIANS(A99)))/($H$81*SIN(RADIANS(A99))+P99)</f>
        <v>18.562753739809548</v>
      </c>
      <c r="M127" s="21"/>
      <c r="N127" s="21"/>
      <c r="O127" s="21"/>
      <c r="Q127" s="21">
        <f>SQRT(H127^2-$I$81^2*SIN(RADIANS(G127))^2)+$I$81*COS(RADIANS(G127))</f>
        <v>-0.18142486127313817</v>
      </c>
      <c r="R127" s="21">
        <f t="shared" si="8"/>
        <v>4.5074246815391801</v>
      </c>
      <c r="S127" s="21">
        <f t="shared" si="14"/>
        <v>7.2456214801371512</v>
      </c>
      <c r="T127" s="21">
        <f t="shared" si="15"/>
        <v>3.2600755006156978</v>
      </c>
      <c r="U127" s="22">
        <f>SQRT(L127^2-$I$81^2*SIN(RADIANS(G127))^2)+$I$81*COS(RADIANS(G127))</f>
        <v>15.361672718973336</v>
      </c>
      <c r="V127" s="21"/>
      <c r="W127" s="21"/>
      <c r="X127" s="21"/>
    </row>
    <row r="128" spans="1:24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  <c r="G128" s="11">
        <f t="shared" si="12"/>
        <v>103</v>
      </c>
      <c r="H128" s="21">
        <f>($I$81*$H$81*SIN(RADIANS(A100)))/($H$81*SIN(RADIANS(A100))+H100)</f>
        <v>8.6328997064636805</v>
      </c>
      <c r="I128" s="21">
        <f>($I$81*$H$81*SIN(RADIANS(A100)))/($H$81*SIN(RADIANS(A100))+J100)</f>
        <v>11.13998695519188</v>
      </c>
      <c r="J128" s="22">
        <f>($I$81*$H$81*SIN(RADIANS(A100)))/($H$81*SIN(RADIANS(A100))+L100)</f>
        <v>15.753499409636003</v>
      </c>
      <c r="K128" s="22">
        <f>($I$81*$H$81*SIN(RADIANS(A100)))/($H$81*SIN(RADIANS(A100))+N100)</f>
        <v>10.227085526855307</v>
      </c>
      <c r="L128" s="21"/>
      <c r="M128" s="21"/>
      <c r="N128" s="21"/>
      <c r="O128" s="21"/>
      <c r="Q128" s="21">
        <f t="shared" si="7"/>
        <v>0.52369567082377544</v>
      </c>
      <c r="R128" s="21">
        <f t="shared" si="8"/>
        <v>5.5381089509679162</v>
      </c>
      <c r="S128" s="22">
        <f t="shared" si="14"/>
        <v>11.488617837865265</v>
      </c>
      <c r="T128" s="22">
        <f t="shared" si="15"/>
        <v>4.0878613254156813</v>
      </c>
      <c r="U128" s="21"/>
      <c r="V128" s="21"/>
      <c r="W128" s="21"/>
      <c r="X128" s="21"/>
    </row>
    <row r="129" spans="1:24" x14ac:dyDescent="0.45">
      <c r="A129" s="17"/>
      <c r="B129" s="18"/>
      <c r="C129" s="11"/>
      <c r="D129" s="11"/>
      <c r="E129" s="11"/>
      <c r="F129" s="11"/>
      <c r="G129" s="11">
        <f>G128+10</f>
        <v>113</v>
      </c>
      <c r="H129" s="21">
        <f>($I$81*$H$81*SIN(RADIANS(A101)))/($H$81*SIN(RADIANS(A101))+H101)</f>
        <v>8.9137515313181943</v>
      </c>
      <c r="I129" s="21">
        <f>($I$81*$H$81*SIN(RADIANS(A101)))/($H$81*SIN(RADIANS(A101))+J101)</f>
        <v>11.33126177929849</v>
      </c>
      <c r="J129" s="21">
        <f>($I$81*$H$81*SIN(RADIANS(A101)))/($H$81*SIN(RADIANS(A101))+L101)</f>
        <v>12.517858409521965</v>
      </c>
      <c r="K129" s="21">
        <f>($I$81*$H$81*SIN(RADIANS(A101)))/($H$81*SIN(RADIANS(A101))+N101)</f>
        <v>16.808184052897602</v>
      </c>
      <c r="L129" s="22">
        <f>($I$81*$H$81*SIN(RADIANS(A101)))/($H$81*SIN(RADIANS(A101))+P101)</f>
        <v>12.591109879880104</v>
      </c>
      <c r="M129" s="22">
        <f>($I$81*$H$81*SIN(RADIANS(A101)))/($H$81*SIN(RADIANS(A101))+R101)</f>
        <v>8.546422473720078</v>
      </c>
      <c r="N129" s="21"/>
      <c r="O129" s="21"/>
      <c r="Q129" s="21">
        <f t="shared" si="7"/>
        <v>0.94908197005394168</v>
      </c>
      <c r="R129" s="21">
        <f t="shared" si="8"/>
        <v>4.8750016005827677</v>
      </c>
      <c r="S129" s="21">
        <f t="shared" si="14"/>
        <v>6.4500312612627573</v>
      </c>
      <c r="T129" s="21">
        <f t="shared" si="15"/>
        <v>11.554790164604665</v>
      </c>
      <c r="U129" s="22">
        <f>SQRT(L129^2-$I$81^2*SIN(RADIANS(G129))^2)+$I$81*COS(RADIANS(G129))</f>
        <v>6.5436987057056344</v>
      </c>
      <c r="V129" s="22">
        <f>SQRT(M129^2-$I$81^2*SIN(RADIANS(G129))^2)+$I$81*COS(RADIANS(G129))</f>
        <v>0.1170703678868561</v>
      </c>
      <c r="W129" s="21"/>
      <c r="X129" s="21"/>
    </row>
    <row r="130" spans="1:24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  <c r="G130" s="11">
        <f t="shared" ref="G130:G138" si="16">G129+10</f>
        <v>123</v>
      </c>
      <c r="H130" s="21">
        <f>($I$81*$H$81*SIN(RADIANS(A102)))/($H$81*SIN(RADIANS(A102))+H102)</f>
        <v>8.8551514822335768</v>
      </c>
      <c r="I130" s="21">
        <f>($I$81*$H$81*SIN(RADIANS(A102)))/($H$81*SIN(RADIANS(A102))+J102)</f>
        <v>8.6547948961173127</v>
      </c>
      <c r="J130" s="22">
        <f>($I$81*$H$81*SIN(RADIANS(A102)))/($H$81*SIN(RADIANS(A102))+L102)</f>
        <v>10.574743005170509</v>
      </c>
      <c r="K130" s="21">
        <f>($I$81*$H$81*SIN(RADIANS(A102)))/($H$81*SIN(RADIANS(A102))+N102)</f>
        <v>12.290136986021105</v>
      </c>
      <c r="L130" s="22">
        <f>($I$81*$H$81*SIN(RADIANS(A102)))/($H$81*SIN(RADIANS(A102))+P102)</f>
        <v>17.719555065848684</v>
      </c>
      <c r="M130" s="22">
        <f>($I$81*$H$81*SIN(RADIANS(A102)))/($H$81*SIN(RADIANS(A102))+R102)</f>
        <v>5.7236163946797056</v>
      </c>
      <c r="N130" s="21"/>
      <c r="O130" s="21"/>
      <c r="Q130" s="21">
        <f t="shared" si="7"/>
        <v>0.62369551305019044</v>
      </c>
      <c r="R130" s="21">
        <f t="shared" si="8"/>
        <v>0.27843061514883516</v>
      </c>
      <c r="S130" s="22">
        <f t="shared" si="14"/>
        <v>3.1812550091959402</v>
      </c>
      <c r="T130" s="21">
        <f t="shared" si="15"/>
        <v>5.3820169438906857</v>
      </c>
      <c r="U130" s="22">
        <f t="shared" ref="U130:U132" si="17">SQRT(L130^2-$I$81^2*SIN(RADIANS(G130))^2)+$I$81*COS(RADIANS(G130))</f>
        <v>11.592906828493057</v>
      </c>
      <c r="V130" s="22" t="e">
        <f>SQRT(M130^2-$I$81^2*SIN(RADIANS(G130))^2)+$I$81*COS(RADIANS(G130))</f>
        <v>#NUM!</v>
      </c>
      <c r="W130" s="21"/>
      <c r="X130" s="21"/>
    </row>
    <row r="131" spans="1:24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  <c r="G131" s="11">
        <f>G130+10</f>
        <v>133</v>
      </c>
      <c r="H131" s="21">
        <f>($I$81*$H$81*SIN(RADIANS(A103)))/($H$81*SIN(RADIANS(A103))+H103)</f>
        <v>8.6834946098657344</v>
      </c>
      <c r="I131" s="22">
        <f>($I$81*$H$81*SIN(RADIANS(A103)))/($H$81*SIN(RADIANS(A103))+J103)</f>
        <v>9.1604249394083208</v>
      </c>
      <c r="J131" s="21">
        <f>($I$81*$H$81*SIN(RADIANS(A103)))/($H$81*SIN(RADIANS(A103))+L103)</f>
        <v>12.421967048345994</v>
      </c>
      <c r="K131" s="22">
        <f>($I$81*$H$81*SIN(RADIANS(A103)))/($H$81*SIN(RADIANS(A103))+N103)</f>
        <v>20.474194181482972</v>
      </c>
      <c r="L131" s="22">
        <f>($I$81*$H$81*SIN(RADIANS(A103)))/($H$81*SIN(RADIANS(A103))+P103)</f>
        <v>4.4117453694570496</v>
      </c>
      <c r="M131" s="21"/>
      <c r="N131" s="21"/>
      <c r="O131" s="21"/>
      <c r="Q131" s="21">
        <f t="shared" si="7"/>
        <v>0.26586195220673137</v>
      </c>
      <c r="R131" s="22">
        <f t="shared" si="8"/>
        <v>0.93119589721391627</v>
      </c>
      <c r="S131" s="21">
        <f t="shared" si="14"/>
        <v>4.9575624068004887</v>
      </c>
      <c r="T131" s="22">
        <f t="shared" si="15"/>
        <v>13.710645132595843</v>
      </c>
      <c r="U131" s="22" t="e">
        <f t="shared" si="17"/>
        <v>#NUM!</v>
      </c>
      <c r="V131" s="21"/>
      <c r="W131" s="21"/>
      <c r="X131" s="21"/>
    </row>
    <row r="132" spans="1:24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  <c r="G132" s="11">
        <f t="shared" si="16"/>
        <v>143</v>
      </c>
      <c r="H132" s="22">
        <f>($I$81*$H$81*SIN(RADIANS(A104)))/($H$81*SIN(RADIANS(A104))+H104)</f>
        <v>8.3610691192869329</v>
      </c>
      <c r="I132" s="21">
        <f>($I$81*$H$81*SIN(RADIANS(A104)))/($H$81*SIN(RADIANS(A104))+J104)</f>
        <v>8.9246653061276966</v>
      </c>
      <c r="J132" s="21">
        <f>($I$81*$H$81*SIN(RADIANS(A104)))/($H$81*SIN(RADIANS(A104))+L104)</f>
        <v>6.5544475714785966</v>
      </c>
      <c r="K132" s="21">
        <f>($I$81*$H$81*SIN(RADIANS(A104)))/($H$81*SIN(RADIANS(A104))+N104)</f>
        <v>19.370181648200006</v>
      </c>
      <c r="L132" s="22">
        <f>($I$81*$H$81*SIN(RADIANS(A104)))/($H$81*SIN(RADIANS(A104))+P104)</f>
        <v>4.3978005054892702</v>
      </c>
      <c r="M132" s="22">
        <f>($I$81*$H$81*SIN(RADIANS(A104)))/($H$81*SIN(RADIANS(A104))+R104)</f>
        <v>4.6198575684056307</v>
      </c>
      <c r="N132" s="22">
        <f>($I$81*$H$81*SIN(RADIANS(A104)))/($H$81*SIN(RADIANS(A104))+T104)</f>
        <v>6.8123415692197531</v>
      </c>
      <c r="O132" s="21"/>
      <c r="Q132" s="22">
        <f>SQRT(H132^2-$I$81^2*SIN(RADIANS(G132))^2)+$I$81*COS(RADIANS(G132))</f>
        <v>-0.17478888207740972</v>
      </c>
      <c r="R132" s="21">
        <f t="shared" si="8"/>
        <v>0.52474046495621351</v>
      </c>
      <c r="S132" s="21">
        <f t="shared" si="14"/>
        <v>-2.6904532698205745</v>
      </c>
      <c r="T132" s="21">
        <f t="shared" si="15"/>
        <v>11.894112357370711</v>
      </c>
      <c r="U132" s="22" t="e">
        <f t="shared" si="17"/>
        <v>#NUM!</v>
      </c>
      <c r="V132" s="22" t="e">
        <f>SQRT(M132^2-$I$81^2*SIN(RADIANS(G132))^2)+$I$81*COS(RADIANS(G132))</f>
        <v>#NUM!</v>
      </c>
      <c r="W132" s="22">
        <f>SQRT(N132^2-$I$81^2*SIN(RADIANS(G132))^2)+$I$81*COS(RADIANS(G132))</f>
        <v>-2.2894689469707172</v>
      </c>
      <c r="X132" s="21"/>
    </row>
    <row r="133" spans="1:24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  <c r="G133" s="11">
        <f t="shared" si="16"/>
        <v>153</v>
      </c>
      <c r="H133" s="21">
        <f>($I$81*$H$81*SIN(RADIANS(A105)))/($H$81*SIN(RADIANS(A105))+H105)</f>
        <v>9.200059202035602</v>
      </c>
      <c r="I133" s="22">
        <f>($I$81*$H$81*SIN(RADIANS(A105)))/($H$81*SIN(RADIANS(A105))+J105)</f>
        <v>11.203294405386712</v>
      </c>
      <c r="J133" s="21">
        <f>($I$81*$H$81*SIN(RADIANS(A105)))/($H$81*SIN(RADIANS(A105))+L105)</f>
        <v>13.374136534729741</v>
      </c>
      <c r="K133" s="21">
        <f>($I$81*$H$81*SIN(RADIANS(A105)))/($H$81*SIN(RADIANS(A105))+N105)</f>
        <v>16.620927431551653</v>
      </c>
      <c r="L133" s="21"/>
      <c r="M133" s="21"/>
      <c r="N133" s="21"/>
      <c r="O133" s="21"/>
      <c r="Q133" s="21">
        <f t="shared" si="7"/>
        <v>0.77808100440032302</v>
      </c>
      <c r="R133" s="22">
        <f t="shared" si="8"/>
        <v>2.9441699530998813</v>
      </c>
      <c r="S133" s="21">
        <f t="shared" si="14"/>
        <v>5.2317664961757382</v>
      </c>
      <c r="T133" s="21">
        <f t="shared" si="15"/>
        <v>8.5931996586440249</v>
      </c>
      <c r="U133" s="21"/>
      <c r="V133" s="21"/>
      <c r="W133" s="21"/>
      <c r="X133" s="21"/>
    </row>
    <row r="134" spans="1:24" x14ac:dyDescent="0.45">
      <c r="A134" s="11">
        <f t="shared" ref="A134:A142" si="18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  <c r="G134" s="11">
        <f t="shared" si="16"/>
        <v>163</v>
      </c>
      <c r="H134" s="21">
        <f>($I$81*$H$81*SIN(RADIANS(A106)))/($H$81*SIN(RADIANS(A106))+H106)</f>
        <v>11.828517779124256</v>
      </c>
      <c r="I134" s="22">
        <f>($I$81*$H$81*SIN(RADIANS(A106)))/($H$81*SIN(RADIANS(A106))+J106)</f>
        <v>13.660940507978788</v>
      </c>
      <c r="J134" s="22">
        <f>($I$81*$H$81*SIN(RADIANS(A106)))/($H$81*SIN(RADIANS(A106))+L106)</f>
        <v>7.0892440890399948</v>
      </c>
      <c r="K134" s="22">
        <f>($I$81*$H$81*SIN(RADIANS(A106)))/($H$81*SIN(RADIANS(A106))+N106)</f>
        <v>59.937357092653343</v>
      </c>
      <c r="L134" s="22">
        <f>($I$81*$H$81*SIN(RADIANS(A106)))/($H$81*SIN(RADIANS(A106))+P106)</f>
        <v>175.13596623743112</v>
      </c>
      <c r="M134" s="22">
        <f>($I$81*$H$81*SIN(RADIANS(A106)))/($H$81*SIN(RADIANS(A106))+R106)</f>
        <v>3.0003828451045238</v>
      </c>
      <c r="N134" s="22">
        <f>($I$81*$H$81*SIN(RADIANS(A106)))/($H$81*SIN(RADIANS(A106))+T106)</f>
        <v>2.1850020356793403</v>
      </c>
      <c r="O134" s="21"/>
      <c r="Q134" s="21">
        <f t="shared" si="7"/>
        <v>3.4359162719476739</v>
      </c>
      <c r="R134" s="22">
        <f t="shared" si="8"/>
        <v>5.3044017157206174</v>
      </c>
      <c r="S134" s="22">
        <f t="shared" si="14"/>
        <v>-1.4892106306643278</v>
      </c>
      <c r="T134" s="22">
        <f t="shared" si="15"/>
        <v>51.757223900920735</v>
      </c>
      <c r="U134" s="22">
        <f>SQRT(L134^2-$I$81^2*SIN(RADIANS(G134))^2)+$I$81*COS(RADIANS(G134))</f>
        <v>166.98974285848851</v>
      </c>
      <c r="V134" s="22">
        <f>SQRT(M134^2-$I$81^2*SIN(RADIANS(G134))^2)+$I$81*COS(RADIANS(G134))</f>
        <v>-6.4474362014254565</v>
      </c>
      <c r="W134" s="22" t="e">
        <f>SQRT(N134^2-$I$81^2*SIN(RADIANS(G134))^2)+$I$81*COS(RADIANS(G134))</f>
        <v>#NUM!</v>
      </c>
      <c r="X134" s="21"/>
    </row>
    <row r="135" spans="1:24" x14ac:dyDescent="0.45">
      <c r="A135" s="11">
        <f t="shared" si="18"/>
        <v>58</v>
      </c>
      <c r="B135" s="11">
        <v>-1</v>
      </c>
      <c r="C135" s="14">
        <v>0.27564814814814814</v>
      </c>
      <c r="D135" s="11">
        <v>60</v>
      </c>
      <c r="E135" s="11"/>
      <c r="F135" s="11"/>
      <c r="G135" s="11">
        <f t="shared" si="16"/>
        <v>173</v>
      </c>
      <c r="H135" s="21">
        <f>($I$81*$H$81*SIN(RADIANS(A107)))/($H$81*SIN(RADIANS(A107))+H107)</f>
        <v>10.693676477306523</v>
      </c>
      <c r="I135" s="22">
        <f>($I$81*$H$81*SIN(RADIANS(A107)))/($H$81*SIN(RADIANS(A107))+J107)</f>
        <v>8.9682964199463271</v>
      </c>
      <c r="J135" s="22">
        <f>($I$81*$H$81*SIN(RADIANS(A107)))/($H$81*SIN(RADIANS(A107))+L107)</f>
        <v>15.081187094391334</v>
      </c>
      <c r="K135" s="22">
        <f>($I$81*$H$81*SIN(RADIANS(A107)))/($H$81*SIN(RADIANS(A107))+N107)</f>
        <v>-11.458524832002915</v>
      </c>
      <c r="L135" s="22">
        <f>($I$81*$H$81*SIN(RADIANS(A107)))/($H$81*SIN(RADIANS(A107))+P107)</f>
        <v>-2.4774299674168092</v>
      </c>
      <c r="M135" s="22">
        <f>($I$81*$H$81*SIN(RADIANS(A107)))/($H$81*SIN(RADIANS(A107))+R107)</f>
        <v>-1.3060766348272776</v>
      </c>
      <c r="N135" s="22">
        <f>($I$81*$H$81*SIN(RADIANS(A107)))/($H$81*SIN(RADIANS(A107))+T107)</f>
        <v>2.07345163176443</v>
      </c>
      <c r="O135" s="21"/>
      <c r="Q135" s="21">
        <f t="shared" si="7"/>
        <v>2.2067429673015511</v>
      </c>
      <c r="R135" s="22">
        <f t="shared" si="8"/>
        <v>0.47162767708271147</v>
      </c>
      <c r="S135" s="22">
        <f t="shared" si="14"/>
        <v>6.6089264037820517</v>
      </c>
      <c r="T135" s="22">
        <f t="shared" si="15"/>
        <v>2.9749625253309233</v>
      </c>
      <c r="U135" s="22">
        <f>SQRT(L135^2-$I$81^2*SIN(RADIANS(G135))^2)+$I$81*COS(RADIANS(G135))</f>
        <v>-6.186177369167944</v>
      </c>
      <c r="V135" s="22">
        <f>SQRT(M135^2-$I$81^2*SIN(RADIANS(G135))^2)+$I$81*COS(RADIANS(G135))</f>
        <v>-7.6411743211724472</v>
      </c>
      <c r="W135" s="22">
        <f>SQRT(N135^2-$I$81^2*SIN(RADIANS(G135))^2)+$I$81*COS(RADIANS(G135))</f>
        <v>-6.6404978679797644</v>
      </c>
      <c r="X135" s="21"/>
    </row>
    <row r="136" spans="1:24" x14ac:dyDescent="0.45">
      <c r="A136" s="11">
        <f t="shared" si="18"/>
        <v>63</v>
      </c>
      <c r="B136" s="11">
        <v>-1</v>
      </c>
      <c r="C136" s="14">
        <v>0.27833333333333332</v>
      </c>
      <c r="D136" s="11">
        <v>60</v>
      </c>
      <c r="E136" s="11"/>
      <c r="F136" s="11"/>
      <c r="G136" s="11">
        <f t="shared" si="16"/>
        <v>183</v>
      </c>
      <c r="H136" s="21">
        <f>($I$81*$H$81*SIN(RADIANS(A108)))/($H$81*SIN(RADIANS(A108))+H108)</f>
        <v>7.5202790987393024</v>
      </c>
      <c r="I136" s="22">
        <f>($I$81*$H$81*SIN(RADIANS(A108)))/($H$81*SIN(RADIANS(A108))+J108)</f>
        <v>-2.4113739233029396</v>
      </c>
      <c r="J136" s="22">
        <f>($I$81*$H$81*SIN(RADIANS(A108)))/($H$81*SIN(RADIANS(A108))+L108)</f>
        <v>-1.2930809169452722</v>
      </c>
      <c r="K136" s="22">
        <f>($I$81*$H$81*SIN(RADIANS(A108)))/($H$81*SIN(RADIANS(A108))+N108)</f>
        <v>1.2401899451080107</v>
      </c>
      <c r="L136" s="21"/>
      <c r="M136" s="21"/>
      <c r="N136" s="21"/>
      <c r="O136" s="21"/>
      <c r="Q136" s="21">
        <f t="shared" si="7"/>
        <v>-0.98124100272007819</v>
      </c>
      <c r="R136" s="22">
        <f t="shared" si="8"/>
        <v>-6.1183663053439563</v>
      </c>
      <c r="S136" s="22">
        <f t="shared" si="14"/>
        <v>-7.2742004254548451</v>
      </c>
      <c r="T136" s="22">
        <f t="shared" si="15"/>
        <v>-7.3306919547805904</v>
      </c>
      <c r="U136" s="21"/>
      <c r="V136" s="21"/>
      <c r="W136" s="21"/>
      <c r="X136" s="21"/>
    </row>
    <row r="137" spans="1:24" x14ac:dyDescent="0.45">
      <c r="A137" s="11">
        <f t="shared" si="18"/>
        <v>68</v>
      </c>
      <c r="B137" s="11">
        <v>-1</v>
      </c>
      <c r="C137" s="14">
        <v>0.22283564814814816</v>
      </c>
      <c r="D137" s="11">
        <v>60</v>
      </c>
      <c r="E137" s="11"/>
      <c r="F137" s="11"/>
      <c r="G137" s="11">
        <f>G136+10</f>
        <v>193</v>
      </c>
      <c r="H137" s="21">
        <f>($I$81*$H$81*SIN(RADIANS(A109)))/($H$81*SIN(RADIANS(A109))+H109)</f>
        <v>9.1468905597007879</v>
      </c>
      <c r="I137" s="22">
        <f>($I$81*$H$81*SIN(RADIANS(A109)))/($H$81*SIN(RADIANS(A109))+J109)</f>
        <v>-7.9503376566076742</v>
      </c>
      <c r="J137" s="22">
        <f>($I$81*$H$81*SIN(RADIANS(A109)))/($H$81*SIN(RADIANS(A109))+L109)</f>
        <v>3.7595974542909052</v>
      </c>
      <c r="K137" s="21"/>
      <c r="L137" s="21"/>
      <c r="M137" s="21"/>
      <c r="N137" s="21"/>
      <c r="O137" s="21"/>
      <c r="Q137" s="21">
        <f t="shared" si="7"/>
        <v>0.66265974814004736</v>
      </c>
      <c r="R137" s="22">
        <f t="shared" si="8"/>
        <v>-0.56516403089415146</v>
      </c>
      <c r="S137" s="22">
        <f t="shared" si="14"/>
        <v>-5.0450931969322772</v>
      </c>
      <c r="T137" s="21"/>
      <c r="U137" s="21"/>
      <c r="V137" s="21"/>
      <c r="W137" s="21"/>
      <c r="X137" s="21"/>
    </row>
    <row r="138" spans="1:24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  <c r="G138" s="11">
        <f t="shared" si="16"/>
        <v>203</v>
      </c>
      <c r="H138" s="21">
        <f>($I$81*$H$81*SIN(RADIANS(A110)))/($H$81*SIN(RADIANS(A110))+H110)</f>
        <v>9.1837533935912816</v>
      </c>
      <c r="I138" s="21">
        <f>($I$81*$H$81*SIN(RADIANS(A110)))/($H$81*SIN(RADIANS(A110))+J110)</f>
        <v>10.863187561469877</v>
      </c>
      <c r="J138" s="21">
        <f>($I$81*$H$81*SIN(RADIANS(A110)))/($H$81*SIN(RADIANS(A110))+L110)</f>
        <v>13.318554731606794</v>
      </c>
      <c r="K138" s="22">
        <f>($I$81*$H$81*SIN(RADIANS(A110)))/($H$81*SIN(RADIANS(A110))+N110)</f>
        <v>15.015504996053274</v>
      </c>
      <c r="L138" s="22">
        <f>($I$81*$H$81*SIN(RADIANS(A110)))/($H$81*SIN(RADIANS(A110))+P110)</f>
        <v>24.225685026865776</v>
      </c>
      <c r="M138" s="22">
        <f>($I$81*$H$81*SIN(RADIANS(A110)))/($H$81*SIN(RADIANS(A110))+R110)</f>
        <v>-10.936633549876881</v>
      </c>
      <c r="N138" s="22">
        <f>($I$81*$H$81*SIN(RADIANS(A110)))/($H$81*SIN(RADIANS(A110))+T110)</f>
        <v>41.139206825284276</v>
      </c>
      <c r="O138" s="22">
        <f>($I$81*$H$81*SIN(RADIANS(A110)))/($H$81*SIN(RADIANS(A110))+V110)</f>
        <v>2.5758479350859909</v>
      </c>
      <c r="Q138" s="21">
        <f t="shared" si="7"/>
        <v>0.73788487250020474</v>
      </c>
      <c r="R138" s="21">
        <f t="shared" si="8"/>
        <v>2.5187439688614717</v>
      </c>
      <c r="S138" s="21">
        <f t="shared" si="14"/>
        <v>5.0735160698329285</v>
      </c>
      <c r="T138" s="22">
        <f>SQRT(K138^2-$I$81^2*SIN(RADIANS(G138))^2)+$I$81*COS(RADIANS(G138))</f>
        <v>6.8193054322381954</v>
      </c>
      <c r="U138" s="22">
        <f>SQRT(L138^2-$I$81^2*SIN(RADIANS(G138))^2)+$I$81*COS(RADIANS(G138))</f>
        <v>16.172653314780966</v>
      </c>
      <c r="V138" s="22">
        <f>SQRT(M138^2-$I$81^2*SIN(RADIANS(G138))^2)+$I$81*COS(RADIANS(G138))</f>
        <v>2.5958568749815871</v>
      </c>
      <c r="W138" s="22">
        <f>SQRT(N138^2-$I$81^2*SIN(RADIANS(G138))^2)+$I$81*COS(RADIANS(G138))</f>
        <v>33.180633716276354</v>
      </c>
      <c r="X138" s="22" t="e">
        <f>SQRT(O138^2-$I$81^2*SIN(RADIANS(G138))^2)+$I$81*COS(RADIANS(G138))</f>
        <v>#NUM!</v>
      </c>
    </row>
    <row r="139" spans="1:24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  <c r="H139" s="21"/>
    </row>
    <row r="140" spans="1:24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  <c r="H140" s="21"/>
    </row>
    <row r="141" spans="1:24" x14ac:dyDescent="0.45">
      <c r="A141" s="11">
        <f t="shared" si="18"/>
        <v>83</v>
      </c>
      <c r="B141" s="11">
        <v>-2</v>
      </c>
      <c r="C141" s="14">
        <v>0.29001157407407407</v>
      </c>
      <c r="D141" s="11">
        <v>60</v>
      </c>
      <c r="E141" s="11"/>
      <c r="F141" s="11"/>
      <c r="G141" s="13" t="s">
        <v>6</v>
      </c>
      <c r="H141" s="21" t="s">
        <v>66</v>
      </c>
      <c r="I141" t="s">
        <v>67</v>
      </c>
      <c r="J141" s="21" t="s">
        <v>68</v>
      </c>
      <c r="K141" t="s">
        <v>69</v>
      </c>
      <c r="L141" s="21" t="s">
        <v>70</v>
      </c>
      <c r="M141" t="s">
        <v>71</v>
      </c>
      <c r="N141" s="21" t="s">
        <v>72</v>
      </c>
      <c r="O141" t="s">
        <v>73</v>
      </c>
      <c r="P141" s="21" t="s">
        <v>74</v>
      </c>
      <c r="Q141" t="s">
        <v>75</v>
      </c>
      <c r="R141" s="21" t="s">
        <v>76</v>
      </c>
      <c r="S141" t="s">
        <v>77</v>
      </c>
      <c r="T141" s="21" t="s">
        <v>78</v>
      </c>
      <c r="U141" t="s">
        <v>79</v>
      </c>
      <c r="V141" s="21" t="s">
        <v>80</v>
      </c>
      <c r="W141" t="s">
        <v>81</v>
      </c>
    </row>
    <row r="142" spans="1:24" x14ac:dyDescent="0.45">
      <c r="A142" s="11">
        <f t="shared" si="18"/>
        <v>88</v>
      </c>
      <c r="B142" s="11">
        <v>-1</v>
      </c>
      <c r="C142" s="14">
        <v>0.23432870370370371</v>
      </c>
      <c r="D142" s="11">
        <v>60</v>
      </c>
      <c r="E142" s="11"/>
      <c r="F142" s="11"/>
      <c r="G142" s="11">
        <v>33</v>
      </c>
      <c r="H142" s="21">
        <f>Q114*COS(RADIANS(G142-90))</f>
        <v>7.4692905705016743</v>
      </c>
      <c r="I142" s="21">
        <f>R114*COS(RADIANS(G142-90))</f>
        <v>6.2142487861744824</v>
      </c>
      <c r="J142" s="21">
        <f>S114*COS(RADIANS(G142-90))</f>
        <v>5.0138956135554524</v>
      </c>
      <c r="K142" s="22">
        <f>T114*COS(RADIANS(G142-90))</f>
        <v>10.575131621247049</v>
      </c>
      <c r="L142" s="21"/>
      <c r="M142" s="21"/>
      <c r="N142" s="21"/>
      <c r="O142" s="21"/>
      <c r="P142" s="21">
        <f>Q114*SIN(RADIANS(G142-90))</f>
        <v>-11.501698854066166</v>
      </c>
      <c r="Q142" s="21">
        <f>R114*SIN(RADIANS(G142-90))</f>
        <v>-9.5691039822573849</v>
      </c>
      <c r="R142" s="21">
        <f>S114*SIN(RADIANS(G142-90))</f>
        <v>-7.7207221875376622</v>
      </c>
      <c r="S142" s="22">
        <f>T114*SIN(RADIANS(G142-90))</f>
        <v>-16.284274671286042</v>
      </c>
      <c r="T142" s="21"/>
      <c r="U142" s="21"/>
      <c r="V142" s="21"/>
      <c r="W142" s="21"/>
    </row>
    <row r="143" spans="1:24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  <c r="G143" s="11">
        <v>38</v>
      </c>
      <c r="H143" s="21">
        <f t="shared" ref="H143:H166" si="19">Q115*COS(RADIANS(G143-90))</f>
        <v>7.9943779650250448</v>
      </c>
      <c r="I143" s="22">
        <f t="shared" ref="H143:I168" si="20">R115*COS(RADIANS(G143-90))</f>
        <v>6.8654742391068719</v>
      </c>
      <c r="J143" s="22">
        <f t="shared" ref="J143:J166" si="21">S115*COS(RADIANS(G143-90))</f>
        <v>5.832950344872879</v>
      </c>
      <c r="K143" s="22" t="e">
        <f t="shared" ref="K143:K166" si="22">T115*COS(RADIANS(G143-90))</f>
        <v>#NUM!</v>
      </c>
      <c r="L143" s="21">
        <f t="shared" ref="L143:L166" si="23">U115*COS(RADIANS(G143-90))</f>
        <v>9.7684231128227079</v>
      </c>
      <c r="M143" s="21"/>
      <c r="N143" s="21"/>
      <c r="O143" s="21"/>
      <c r="P143" s="21">
        <f t="shared" ref="P143:P166" si="24">Q115*SIN(RADIANS(G143-90))</f>
        <v>-10.23233718092254</v>
      </c>
      <c r="Q143" s="22">
        <f t="shared" ref="Q143:Q166" si="25">R115*SIN(RADIANS(G143-90))</f>
        <v>-8.7874063033819851</v>
      </c>
      <c r="R143" s="22">
        <f t="shared" ref="R143:R166" si="26">S115*SIN(RADIANS(G143-90))</f>
        <v>-7.4658359849177742</v>
      </c>
      <c r="S143" s="22" t="e">
        <f t="shared" ref="S143:S166" si="27">T115*SIN(RADIANS(G143-90))</f>
        <v>#NUM!</v>
      </c>
      <c r="T143" s="21">
        <f t="shared" ref="T143:T166" si="28">U115*SIN(RADIANS(G143-90))</f>
        <v>-12.503011422978892</v>
      </c>
      <c r="U143" s="21"/>
      <c r="V143" s="21"/>
      <c r="W143" s="21"/>
    </row>
    <row r="144" spans="1:24" x14ac:dyDescent="0.45">
      <c r="A144" s="11"/>
      <c r="B144" s="11"/>
      <c r="C144" s="11"/>
      <c r="D144" s="11"/>
      <c r="E144" s="11"/>
      <c r="F144" s="11"/>
      <c r="G144" s="11">
        <v>43</v>
      </c>
      <c r="H144" s="21">
        <f t="shared" si="19"/>
        <v>8.1842339395141099</v>
      </c>
      <c r="I144" s="21">
        <f t="shared" si="20"/>
        <v>6.9973806760331421</v>
      </c>
      <c r="J144" s="21">
        <f t="shared" si="21"/>
        <v>5.3830053918317136</v>
      </c>
      <c r="K144" s="21">
        <f t="shared" si="22"/>
        <v>11.708808511481873</v>
      </c>
      <c r="L144" s="21"/>
      <c r="M144" s="21"/>
      <c r="N144" s="21"/>
      <c r="O144" s="21"/>
      <c r="P144" s="21">
        <f t="shared" si="24"/>
        <v>-8.7765163922569727</v>
      </c>
      <c r="Q144" s="21">
        <f t="shared" si="25"/>
        <v>-7.5037720891093009</v>
      </c>
      <c r="R144" s="21">
        <f t="shared" si="26"/>
        <v>-5.7725665480944848</v>
      </c>
      <c r="S144" s="21">
        <f t="shared" si="27"/>
        <v>-12.55615987938384</v>
      </c>
      <c r="T144" s="21"/>
      <c r="U144" s="21"/>
      <c r="V144" s="21"/>
      <c r="W144" s="21"/>
    </row>
    <row r="145" spans="7:23" x14ac:dyDescent="0.45">
      <c r="G145" s="11">
        <f>G144+5</f>
        <v>48</v>
      </c>
      <c r="H145" s="21">
        <f t="shared" si="19"/>
        <v>8.2415211258158063</v>
      </c>
      <c r="I145" s="21">
        <f t="shared" si="20"/>
        <v>5.050102438097813</v>
      </c>
      <c r="J145" s="21">
        <f t="shared" si="21"/>
        <v>11.631595695664636</v>
      </c>
      <c r="K145" s="21"/>
      <c r="L145" s="21"/>
      <c r="M145" s="21"/>
      <c r="N145" s="21"/>
      <c r="O145" s="21"/>
      <c r="P145" s="21">
        <f t="shared" si="24"/>
        <v>-7.4206989528506391</v>
      </c>
      <c r="Q145" s="21">
        <f t="shared" si="25"/>
        <v>-4.5471326593816528</v>
      </c>
      <c r="R145" s="21">
        <f t="shared" si="26"/>
        <v>-10.473135806013786</v>
      </c>
      <c r="S145" s="21"/>
      <c r="T145" s="21"/>
      <c r="U145" s="21"/>
      <c r="V145" s="21"/>
      <c r="W145" s="21"/>
    </row>
    <row r="146" spans="7:23" x14ac:dyDescent="0.45">
      <c r="G146" s="11">
        <f t="shared" ref="G146:G156" si="29">G145+5</f>
        <v>53</v>
      </c>
      <c r="H146" s="21">
        <f t="shared" si="19"/>
        <v>7.6772831948910927</v>
      </c>
      <c r="I146" s="21" t="e">
        <f t="shared" si="20"/>
        <v>#NUM!</v>
      </c>
      <c r="J146" s="21">
        <f t="shared" si="21"/>
        <v>11.872670716868097</v>
      </c>
      <c r="K146" s="21"/>
      <c r="L146" s="21"/>
      <c r="M146" s="21"/>
      <c r="N146" s="21"/>
      <c r="O146" s="21"/>
      <c r="P146" s="21">
        <f t="shared" si="24"/>
        <v>-5.7852478452963023</v>
      </c>
      <c r="Q146" s="21" t="e">
        <f t="shared" si="25"/>
        <v>#NUM!</v>
      </c>
      <c r="R146" s="21">
        <f t="shared" si="26"/>
        <v>-8.946699104232799</v>
      </c>
      <c r="S146" s="21"/>
      <c r="T146" s="21"/>
      <c r="U146" s="21"/>
      <c r="V146" s="21"/>
      <c r="W146" s="21"/>
    </row>
    <row r="147" spans="7:23" x14ac:dyDescent="0.45">
      <c r="G147" s="11">
        <f t="shared" si="29"/>
        <v>58</v>
      </c>
      <c r="H147" s="21">
        <f t="shared" si="19"/>
        <v>7.0989027654360397</v>
      </c>
      <c r="I147" s="21">
        <f t="shared" si="20"/>
        <v>13.01813381786922</v>
      </c>
      <c r="J147" s="21"/>
      <c r="K147" s="21"/>
      <c r="L147" s="21"/>
      <c r="M147" s="21"/>
      <c r="N147" s="21"/>
      <c r="O147" s="21"/>
      <c r="P147" s="21">
        <f t="shared" si="24"/>
        <v>-4.4358867703053502</v>
      </c>
      <c r="Q147" s="21">
        <f t="shared" si="25"/>
        <v>-8.1346328418408387</v>
      </c>
      <c r="R147" s="21"/>
      <c r="S147" s="21"/>
      <c r="T147" s="21"/>
      <c r="U147" s="21"/>
      <c r="V147" s="21"/>
      <c r="W147" s="21"/>
    </row>
    <row r="148" spans="7:23" x14ac:dyDescent="0.45">
      <c r="G148" s="11">
        <f t="shared" si="29"/>
        <v>63</v>
      </c>
      <c r="H148" s="21">
        <f t="shared" si="19"/>
        <v>6.4840594712768871</v>
      </c>
      <c r="I148" s="21">
        <f t="shared" si="20"/>
        <v>12.835674091538065</v>
      </c>
      <c r="J148" s="21"/>
      <c r="K148" s="21"/>
      <c r="L148" s="21"/>
      <c r="M148" s="21"/>
      <c r="N148" s="21"/>
      <c r="O148" s="21"/>
      <c r="P148" s="21">
        <f t="shared" si="24"/>
        <v>-3.3037933166509639</v>
      </c>
      <c r="Q148" s="21">
        <f t="shared" si="25"/>
        <v>-6.5401026110549259</v>
      </c>
      <c r="R148" s="21"/>
      <c r="S148" s="21"/>
      <c r="T148" s="21"/>
      <c r="U148" s="21"/>
      <c r="V148" s="21"/>
      <c r="W148" s="21"/>
    </row>
    <row r="149" spans="7:23" x14ac:dyDescent="0.45">
      <c r="G149" s="11">
        <f t="shared" si="29"/>
        <v>68</v>
      </c>
      <c r="H149" s="21">
        <f t="shared" si="19"/>
        <v>5.0341531166837719</v>
      </c>
      <c r="I149" s="21">
        <f t="shared" si="20"/>
        <v>12.312319132797922</v>
      </c>
      <c r="J149" s="21"/>
      <c r="K149" s="21"/>
      <c r="L149" s="21"/>
      <c r="M149" s="21"/>
      <c r="N149" s="21"/>
      <c r="O149" s="21"/>
      <c r="P149" s="21">
        <f t="shared" si="24"/>
        <v>-2.0339298840100359</v>
      </c>
      <c r="Q149" s="21">
        <f t="shared" si="25"/>
        <v>-4.9744998305023351</v>
      </c>
      <c r="R149" s="21"/>
      <c r="S149" s="21"/>
      <c r="T149" s="21"/>
      <c r="U149" s="21"/>
      <c r="V149" s="21"/>
      <c r="W149" s="21"/>
    </row>
    <row r="150" spans="7:23" x14ac:dyDescent="0.45">
      <c r="G150" s="11">
        <f>G149+5</f>
        <v>73</v>
      </c>
      <c r="H150" s="21">
        <f t="shared" si="19"/>
        <v>3.8230982664073192</v>
      </c>
      <c r="I150" s="21">
        <f t="shared" si="20"/>
        <v>12.029254557888878</v>
      </c>
      <c r="J150" s="21"/>
      <c r="K150" s="21"/>
      <c r="L150" s="21"/>
      <c r="M150" s="21"/>
      <c r="N150" s="21"/>
      <c r="O150" s="21"/>
      <c r="P150" s="21">
        <f t="shared" si="24"/>
        <v>-1.1688384382721331</v>
      </c>
      <c r="Q150" s="21">
        <f t="shared" si="25"/>
        <v>-3.6777121934230634</v>
      </c>
      <c r="R150" s="21"/>
      <c r="S150" s="21"/>
      <c r="T150" s="21"/>
      <c r="U150" s="21"/>
      <c r="V150" s="21"/>
      <c r="W150" s="21"/>
    </row>
    <row r="151" spans="7:23" x14ac:dyDescent="0.45">
      <c r="G151" s="11">
        <f t="shared" si="29"/>
        <v>78</v>
      </c>
      <c r="H151" s="21">
        <f t="shared" si="19"/>
        <v>2.9417525892463843</v>
      </c>
      <c r="I151" s="21">
        <f t="shared" si="20"/>
        <v>7.0017844214176375</v>
      </c>
      <c r="J151" s="21">
        <f t="shared" si="21"/>
        <v>10.952783468422307</v>
      </c>
      <c r="K151" s="21"/>
      <c r="L151" s="21"/>
      <c r="M151" s="21"/>
      <c r="N151" s="21"/>
      <c r="O151" s="21"/>
      <c r="P151" s="21">
        <f t="shared" si="24"/>
        <v>-0.62528881565409633</v>
      </c>
      <c r="Q151" s="21">
        <f t="shared" si="25"/>
        <v>-1.4882752221712583</v>
      </c>
      <c r="R151" s="21">
        <f t="shared" si="26"/>
        <v>-2.328085994764105</v>
      </c>
      <c r="S151" s="21"/>
      <c r="T151" s="21"/>
      <c r="U151" s="21"/>
      <c r="V151" s="21"/>
      <c r="W151" s="21"/>
    </row>
    <row r="152" spans="7:23" x14ac:dyDescent="0.45">
      <c r="G152" s="11">
        <f t="shared" si="29"/>
        <v>83</v>
      </c>
      <c r="H152" s="21" t="e">
        <f t="shared" si="19"/>
        <v>#NUM!</v>
      </c>
      <c r="I152" s="21">
        <f t="shared" si="20"/>
        <v>6.9462520686921643</v>
      </c>
      <c r="J152" s="21">
        <f t="shared" si="21"/>
        <v>10.622791730267023</v>
      </c>
      <c r="K152" s="21"/>
      <c r="L152" s="21"/>
      <c r="M152" s="21"/>
      <c r="N152" s="21"/>
      <c r="O152" s="21"/>
      <c r="P152" s="21" t="e">
        <f t="shared" si="24"/>
        <v>#NUM!</v>
      </c>
      <c r="Q152" s="21">
        <f t="shared" si="25"/>
        <v>-0.85289251017526013</v>
      </c>
      <c r="R152" s="21">
        <f t="shared" si="26"/>
        <v>-1.3043148181638426</v>
      </c>
      <c r="S152" s="21"/>
      <c r="T152" s="21"/>
      <c r="U152" s="21"/>
      <c r="V152" s="21"/>
      <c r="W152" s="21"/>
    </row>
    <row r="153" spans="7:23" x14ac:dyDescent="0.45">
      <c r="G153" s="11">
        <f t="shared" si="29"/>
        <v>88</v>
      </c>
      <c r="H153" s="21" t="e">
        <f t="shared" si="19"/>
        <v>#NUM!</v>
      </c>
      <c r="I153" s="21">
        <f t="shared" si="20"/>
        <v>6.7878174086700129</v>
      </c>
      <c r="J153" s="21">
        <f t="shared" si="21"/>
        <v>9.8817583662920399</v>
      </c>
      <c r="K153" s="22" t="e">
        <f t="shared" si="22"/>
        <v>#NUM!</v>
      </c>
      <c r="L153" s="21"/>
      <c r="M153" s="21"/>
      <c r="N153" s="21"/>
      <c r="O153" s="21"/>
      <c r="P153" s="21" t="e">
        <f t="shared" si="24"/>
        <v>#NUM!</v>
      </c>
      <c r="Q153" s="21">
        <f t="shared" si="25"/>
        <v>-0.23703580708023789</v>
      </c>
      <c r="R153" s="21">
        <f t="shared" si="26"/>
        <v>-0.3450786060824339</v>
      </c>
      <c r="S153" s="22" t="e">
        <f t="shared" si="27"/>
        <v>#NUM!</v>
      </c>
      <c r="T153" s="21"/>
      <c r="U153" s="21"/>
      <c r="V153" s="21"/>
      <c r="W153" s="21"/>
    </row>
    <row r="154" spans="7:23" x14ac:dyDescent="0.45">
      <c r="G154" s="11">
        <f>G153+5</f>
        <v>93</v>
      </c>
      <c r="H154" s="21">
        <f t="shared" si="19"/>
        <v>1.1918541152468785E-14</v>
      </c>
      <c r="I154" s="21">
        <f t="shared" si="20"/>
        <v>5.6729148603063226</v>
      </c>
      <c r="J154" s="22">
        <f t="shared" si="21"/>
        <v>3.0734100015812529</v>
      </c>
      <c r="K154" s="21">
        <f t="shared" si="22"/>
        <v>9.4183977402092722</v>
      </c>
      <c r="L154" s="22">
        <f t="shared" si="23"/>
        <v>10.992769827199471</v>
      </c>
      <c r="M154" s="22">
        <f t="shared" ref="M143:M166" si="30">V126*COS(RADIANS(G154-90))</f>
        <v>14.167155053717167</v>
      </c>
      <c r="N154" s="21"/>
      <c r="O154" s="21"/>
      <c r="P154" s="21">
        <f t="shared" si="24"/>
        <v>6.2462427409442772E-16</v>
      </c>
      <c r="Q154" s="21">
        <f t="shared" si="25"/>
        <v>0.29730486989041832</v>
      </c>
      <c r="R154" s="22">
        <f t="shared" si="26"/>
        <v>0.16107059300916163</v>
      </c>
      <c r="S154" s="21">
        <f t="shared" si="27"/>
        <v>0.49359730996878165</v>
      </c>
      <c r="T154" s="22">
        <f t="shared" si="28"/>
        <v>0.57610665481314494</v>
      </c>
      <c r="U154" s="22">
        <f t="shared" ref="U143:U166" si="31">V126*SIN(RADIANS(G154-90))</f>
        <v>0.74246913512383106</v>
      </c>
      <c r="V154" s="21"/>
      <c r="W154" s="21"/>
    </row>
    <row r="155" spans="7:23" x14ac:dyDescent="0.45">
      <c r="G155" s="11">
        <f t="shared" si="29"/>
        <v>98</v>
      </c>
      <c r="H155" s="21">
        <f t="shared" si="19"/>
        <v>-0.17965924699465785</v>
      </c>
      <c r="I155" s="21">
        <f t="shared" si="20"/>
        <v>4.4635587343858916</v>
      </c>
      <c r="J155" s="21">
        <f t="shared" si="21"/>
        <v>7.1751075899678556</v>
      </c>
      <c r="K155" s="21">
        <f t="shared" si="22"/>
        <v>3.2283486699464152</v>
      </c>
      <c r="L155" s="22">
        <f t="shared" si="23"/>
        <v>15.212173976057795</v>
      </c>
      <c r="M155" s="21"/>
      <c r="N155" s="21"/>
      <c r="O155" s="21"/>
      <c r="P155" s="21">
        <f t="shared" si="24"/>
        <v>-2.5249460534632326E-2</v>
      </c>
      <c r="Q155" s="21">
        <f t="shared" si="25"/>
        <v>0.62731227027374314</v>
      </c>
      <c r="R155" s="21">
        <f t="shared" si="26"/>
        <v>1.0083956097735465</v>
      </c>
      <c r="S155" s="21">
        <f t="shared" si="27"/>
        <v>0.45371481678462439</v>
      </c>
      <c r="T155" s="22">
        <f t="shared" si="28"/>
        <v>2.1379316282331593</v>
      </c>
      <c r="U155" s="21"/>
      <c r="V155" s="21"/>
      <c r="W155" s="21"/>
    </row>
    <row r="156" spans="7:23" x14ac:dyDescent="0.45">
      <c r="G156" s="11">
        <f t="shared" si="29"/>
        <v>103</v>
      </c>
      <c r="H156" s="21">
        <f t="shared" si="19"/>
        <v>0.5102733847083093</v>
      </c>
      <c r="I156" s="21">
        <f t="shared" si="20"/>
        <v>5.3961675773422995</v>
      </c>
      <c r="J156" s="22">
        <f t="shared" si="21"/>
        <v>11.194165306973588</v>
      </c>
      <c r="K156" s="22">
        <f t="shared" si="22"/>
        <v>3.9830897044783349</v>
      </c>
      <c r="L156" s="21"/>
      <c r="M156" s="21"/>
      <c r="N156" s="21"/>
      <c r="O156" s="21"/>
      <c r="P156" s="21">
        <f t="shared" si="24"/>
        <v>0.11780589330712594</v>
      </c>
      <c r="Q156" s="21">
        <f t="shared" si="25"/>
        <v>1.245803447591429</v>
      </c>
      <c r="R156" s="22">
        <f t="shared" si="26"/>
        <v>2.5843766955815259</v>
      </c>
      <c r="S156" s="22">
        <f t="shared" si="27"/>
        <v>0.91956871516376693</v>
      </c>
      <c r="T156" s="21"/>
      <c r="U156" s="21"/>
      <c r="V156" s="21"/>
      <c r="W156" s="21"/>
    </row>
    <row r="157" spans="7:23" x14ac:dyDescent="0.45">
      <c r="G157" s="11">
        <f>G156+10</f>
        <v>113</v>
      </c>
      <c r="H157" s="21">
        <f t="shared" si="19"/>
        <v>0.87363455975885695</v>
      </c>
      <c r="I157" s="21">
        <f t="shared" si="20"/>
        <v>4.4874626339248529</v>
      </c>
      <c r="J157" s="21">
        <f t="shared" si="21"/>
        <v>5.9372850809123339</v>
      </c>
      <c r="K157" s="21">
        <f t="shared" si="22"/>
        <v>10.636240427143116</v>
      </c>
      <c r="L157" s="22">
        <f t="shared" si="23"/>
        <v>6.0235064181324889</v>
      </c>
      <c r="M157" s="22">
        <f t="shared" si="30"/>
        <v>0.10776384183531375</v>
      </c>
      <c r="N157" s="21"/>
      <c r="O157" s="21"/>
      <c r="P157" s="21">
        <f t="shared" si="24"/>
        <v>0.37083586918799977</v>
      </c>
      <c r="Q157" s="21">
        <f t="shared" si="25"/>
        <v>1.9048148767827207</v>
      </c>
      <c r="R157" s="21">
        <f t="shared" si="26"/>
        <v>2.5202279935042911</v>
      </c>
      <c r="S157" s="21">
        <f t="shared" si="27"/>
        <v>4.5148162004727421</v>
      </c>
      <c r="T157" s="22">
        <f t="shared" si="28"/>
        <v>2.5568267797741626</v>
      </c>
      <c r="U157" s="22">
        <f t="shared" si="31"/>
        <v>4.5743036957085717E-2</v>
      </c>
      <c r="V157" s="21"/>
      <c r="W157" s="21"/>
    </row>
    <row r="158" spans="7:23" x14ac:dyDescent="0.45">
      <c r="G158" s="11">
        <f t="shared" ref="G158:G166" si="32">G157+10</f>
        <v>123</v>
      </c>
      <c r="H158" s="21">
        <f t="shared" si="19"/>
        <v>0.5230750701548158</v>
      </c>
      <c r="I158" s="21">
        <f>R130*COS(RADIANS(G158-90))</f>
        <v>0.23351156214026736</v>
      </c>
      <c r="J158" s="22">
        <f t="shared" si="21"/>
        <v>2.6680249453415845</v>
      </c>
      <c r="K158" s="21">
        <f t="shared" si="22"/>
        <v>4.5137392070246971</v>
      </c>
      <c r="L158" s="22">
        <f t="shared" si="23"/>
        <v>9.7226297539906561</v>
      </c>
      <c r="M158" s="22" t="e">
        <f t="shared" si="30"/>
        <v>#NUM!</v>
      </c>
      <c r="N158" s="21"/>
      <c r="O158" s="21"/>
      <c r="P158" s="21">
        <f t="shared" si="24"/>
        <v>0.33968892237085796</v>
      </c>
      <c r="Q158" s="21">
        <f t="shared" si="25"/>
        <v>0.15164418155330195</v>
      </c>
      <c r="R158" s="22">
        <f t="shared" si="26"/>
        <v>1.7326356583451981</v>
      </c>
      <c r="S158" s="21">
        <f t="shared" si="27"/>
        <v>2.9312565147551481</v>
      </c>
      <c r="T158" s="22">
        <f t="shared" si="28"/>
        <v>6.3139495880895762</v>
      </c>
      <c r="U158" s="22" t="e">
        <f t="shared" si="31"/>
        <v>#NUM!</v>
      </c>
      <c r="V158" s="21"/>
      <c r="W158" s="21"/>
    </row>
    <row r="159" spans="7:23" x14ac:dyDescent="0.45">
      <c r="G159" s="11">
        <f>G158+10</f>
        <v>133</v>
      </c>
      <c r="H159" s="21">
        <f t="shared" si="19"/>
        <v>0.19443912286609197</v>
      </c>
      <c r="I159" s="22">
        <f t="shared" si="20"/>
        <v>0.68103356635998225</v>
      </c>
      <c r="J159" s="21">
        <f t="shared" si="21"/>
        <v>3.625731617221581</v>
      </c>
      <c r="K159" s="22">
        <f t="shared" si="22"/>
        <v>10.027331069310833</v>
      </c>
      <c r="L159" s="22" t="e">
        <f t="shared" si="23"/>
        <v>#NUM!</v>
      </c>
      <c r="M159" s="21"/>
      <c r="N159" s="21"/>
      <c r="O159" s="21"/>
      <c r="P159" s="21">
        <f t="shared" si="24"/>
        <v>0.18131741540800514</v>
      </c>
      <c r="Q159" s="22">
        <f t="shared" si="25"/>
        <v>0.63507407479681777</v>
      </c>
      <c r="R159" s="21">
        <f t="shared" si="26"/>
        <v>3.381049431345426</v>
      </c>
      <c r="S159" s="22">
        <f t="shared" si="27"/>
        <v>9.3506374958292415</v>
      </c>
      <c r="T159" s="22" t="e">
        <f t="shared" si="28"/>
        <v>#NUM!</v>
      </c>
      <c r="U159" s="21"/>
      <c r="V159" s="21"/>
      <c r="W159" s="21"/>
    </row>
    <row r="160" spans="7:23" x14ac:dyDescent="0.45">
      <c r="G160" s="11">
        <f t="shared" si="32"/>
        <v>143</v>
      </c>
      <c r="H160" s="22">
        <f t="shared" si="19"/>
        <v>-0.10519057511413699</v>
      </c>
      <c r="I160" s="21">
        <f t="shared" si="20"/>
        <v>0.31579669506644026</v>
      </c>
      <c r="J160" s="21">
        <f t="shared" si="21"/>
        <v>-1.6191551968665734</v>
      </c>
      <c r="K160" s="21">
        <f t="shared" si="22"/>
        <v>7.1580555037241185</v>
      </c>
      <c r="L160" s="22" t="e">
        <f t="shared" si="23"/>
        <v>#NUM!</v>
      </c>
      <c r="M160" s="22" t="e">
        <f t="shared" si="30"/>
        <v>#NUM!</v>
      </c>
      <c r="N160" s="22">
        <f t="shared" ref="N143:N166" si="33">W132*COS(RADIANS(G160-90))</f>
        <v>-1.3778368073270779</v>
      </c>
      <c r="O160" s="21"/>
      <c r="P160" s="22">
        <f t="shared" si="24"/>
        <v>-0.13959260798848824</v>
      </c>
      <c r="Q160" s="21">
        <f t="shared" si="25"/>
        <v>0.41907636887275918</v>
      </c>
      <c r="R160" s="21">
        <f t="shared" si="26"/>
        <v>-2.1486915194015612</v>
      </c>
      <c r="S160" s="21">
        <f t="shared" si="27"/>
        <v>9.4990604890885653</v>
      </c>
      <c r="T160" s="22" t="e">
        <f t="shared" si="28"/>
        <v>#NUM!</v>
      </c>
      <c r="U160" s="22" t="e">
        <f t="shared" si="31"/>
        <v>#NUM!</v>
      </c>
      <c r="V160" s="22">
        <f t="shared" ref="V143:V166" si="34">W132*SIN(RADIANS(G160-90))</f>
        <v>-1.8284512002013973</v>
      </c>
      <c r="W160" s="21"/>
    </row>
    <row r="161" spans="7:23" x14ac:dyDescent="0.45">
      <c r="G161" s="11">
        <f t="shared" si="32"/>
        <v>153</v>
      </c>
      <c r="H161" s="21">
        <f t="shared" si="19"/>
        <v>0.35324138402555116</v>
      </c>
      <c r="I161" s="22">
        <f t="shared" si="20"/>
        <v>1.3366251883259732</v>
      </c>
      <c r="J161" s="21">
        <f t="shared" si="21"/>
        <v>2.3751722861194411</v>
      </c>
      <c r="K161" s="21">
        <f t="shared" si="22"/>
        <v>3.9012310073895038</v>
      </c>
      <c r="L161" s="21"/>
      <c r="M161" s="21"/>
      <c r="N161" s="21"/>
      <c r="O161" s="21"/>
      <c r="P161" s="21">
        <f t="shared" si="24"/>
        <v>0.69327525126772593</v>
      </c>
      <c r="Q161" s="21">
        <f t="shared" si="25"/>
        <v>2.6232746365313551</v>
      </c>
      <c r="R161" s="21">
        <f t="shared" si="26"/>
        <v>4.6615380811226999</v>
      </c>
      <c r="S161" s="21">
        <f t="shared" si="27"/>
        <v>7.6565969595050811</v>
      </c>
      <c r="T161" s="21"/>
      <c r="U161" s="21"/>
      <c r="V161" s="21"/>
      <c r="W161" s="21"/>
    </row>
    <row r="162" spans="7:23" x14ac:dyDescent="0.45">
      <c r="G162" s="11">
        <f t="shared" si="32"/>
        <v>163</v>
      </c>
      <c r="H162" s="21">
        <f t="shared" si="19"/>
        <v>1.0045646977139318</v>
      </c>
      <c r="I162" s="22">
        <f t="shared" si="20"/>
        <v>1.5508569721594467</v>
      </c>
      <c r="J162" s="22">
        <f t="shared" si="21"/>
        <v>-0.43540305077855146</v>
      </c>
      <c r="K162" s="22">
        <f t="shared" si="22"/>
        <v>15.132347783628571</v>
      </c>
      <c r="L162" s="22">
        <f t="shared" si="23"/>
        <v>48.823075790747744</v>
      </c>
      <c r="M162" s="22">
        <f t="shared" si="30"/>
        <v>-1.8850479133018472</v>
      </c>
      <c r="N162" s="22" t="e">
        <f t="shared" si="33"/>
        <v>#NUM!</v>
      </c>
      <c r="O162" s="21"/>
      <c r="P162" s="21">
        <f t="shared" si="24"/>
        <v>3.2857830719543428</v>
      </c>
      <c r="Q162" s="22">
        <f t="shared" si="25"/>
        <v>5.0726245882821113</v>
      </c>
      <c r="R162" s="22">
        <f t="shared" si="26"/>
        <v>-1.424139208735008</v>
      </c>
      <c r="S162" s="22">
        <f t="shared" si="27"/>
        <v>49.495679371894191</v>
      </c>
      <c r="T162" s="22">
        <f t="shared" si="28"/>
        <v>159.6930852926169</v>
      </c>
      <c r="U162" s="22">
        <f t="shared" si="31"/>
        <v>-6.1657139031914117</v>
      </c>
      <c r="V162" s="22" t="e">
        <f t="shared" si="34"/>
        <v>#NUM!</v>
      </c>
      <c r="W162" s="21"/>
    </row>
    <row r="163" spans="7:23" x14ac:dyDescent="0.45">
      <c r="G163" s="11">
        <f t="shared" si="32"/>
        <v>173</v>
      </c>
      <c r="H163" s="21">
        <f t="shared" si="19"/>
        <v>0.26893431648896687</v>
      </c>
      <c r="I163" s="22">
        <f t="shared" si="20"/>
        <v>5.7476955337764972E-2</v>
      </c>
      <c r="J163" s="22">
        <f t="shared" si="21"/>
        <v>0.8054255214418613</v>
      </c>
      <c r="K163" s="22">
        <f t="shared" si="22"/>
        <v>0.36255672961699908</v>
      </c>
      <c r="L163" s="22">
        <f t="shared" si="23"/>
        <v>-0.75390537416828007</v>
      </c>
      <c r="M163" s="22">
        <f t="shared" si="30"/>
        <v>-0.93122489736555969</v>
      </c>
      <c r="N163" s="22">
        <f t="shared" si="33"/>
        <v>-0.8092731150539757</v>
      </c>
      <c r="O163" s="21"/>
      <c r="P163" s="21">
        <f t="shared" si="24"/>
        <v>2.1902942398567062</v>
      </c>
      <c r="Q163" s="22">
        <f t="shared" si="25"/>
        <v>0.46811223589598139</v>
      </c>
      <c r="R163" s="22">
        <f t="shared" si="26"/>
        <v>6.5596644685545966</v>
      </c>
      <c r="S163" s="22">
        <f t="shared" si="27"/>
        <v>2.9527876057943567</v>
      </c>
      <c r="T163" s="22">
        <f t="shared" si="28"/>
        <v>-6.1400665411382809</v>
      </c>
      <c r="U163" s="22">
        <f t="shared" si="31"/>
        <v>-7.5842181665002038</v>
      </c>
      <c r="V163" s="22">
        <f t="shared" si="34"/>
        <v>-6.5910006038457185</v>
      </c>
      <c r="W163" s="21"/>
    </row>
    <row r="164" spans="7:23" x14ac:dyDescent="0.45">
      <c r="G164" s="11">
        <f t="shared" si="32"/>
        <v>183</v>
      </c>
      <c r="H164" s="21">
        <f t="shared" si="19"/>
        <v>5.1354186182140354E-2</v>
      </c>
      <c r="I164" s="22">
        <f t="shared" si="20"/>
        <v>0.32021055123478326</v>
      </c>
      <c r="J164" s="22">
        <f t="shared" si="21"/>
        <v>0.38070223516900825</v>
      </c>
      <c r="K164" s="22">
        <f t="shared" si="22"/>
        <v>0.38365877337589743</v>
      </c>
      <c r="L164" s="21"/>
      <c r="M164" s="21"/>
      <c r="N164" s="21"/>
      <c r="O164" s="21"/>
      <c r="P164" s="21">
        <f t="shared" si="24"/>
        <v>-0.97989624602846326</v>
      </c>
      <c r="Q164" s="22">
        <f t="shared" si="25"/>
        <v>-6.1099812969636957</v>
      </c>
      <c r="R164" s="22">
        <f t="shared" si="26"/>
        <v>-7.2642313865834947</v>
      </c>
      <c r="S164" s="22">
        <f t="shared" si="27"/>
        <v>-7.3206454962316387</v>
      </c>
      <c r="T164" s="21"/>
      <c r="U164" s="21"/>
      <c r="V164" s="21"/>
      <c r="W164" s="21"/>
    </row>
    <row r="165" spans="7:23" x14ac:dyDescent="0.45">
      <c r="G165" s="11">
        <f>G164+10</f>
        <v>193</v>
      </c>
      <c r="H165" s="21">
        <f t="shared" si="19"/>
        <v>-0.1490660090153437</v>
      </c>
      <c r="I165" s="22">
        <f t="shared" si="20"/>
        <v>0.12713424462686809</v>
      </c>
      <c r="J165" s="22">
        <f t="shared" si="21"/>
        <v>1.1348990339129765</v>
      </c>
      <c r="K165" s="21"/>
      <c r="L165" s="21"/>
      <c r="M165" s="21"/>
      <c r="N165" s="21"/>
      <c r="O165" s="21"/>
      <c r="P165" s="21">
        <f t="shared" si="24"/>
        <v>0.64567582172578564</v>
      </c>
      <c r="Q165" s="22">
        <f t="shared" si="25"/>
        <v>-0.55067891339661901</v>
      </c>
      <c r="R165" s="22">
        <f t="shared" si="26"/>
        <v>-4.9157877851424523</v>
      </c>
      <c r="S165" s="21"/>
      <c r="T165" s="21"/>
      <c r="U165" s="21"/>
      <c r="V165" s="21"/>
      <c r="W165" s="21"/>
    </row>
    <row r="166" spans="7:23" x14ac:dyDescent="0.45">
      <c r="G166" s="11">
        <f t="shared" si="32"/>
        <v>203</v>
      </c>
      <c r="H166" s="21">
        <f t="shared" si="19"/>
        <v>-0.28831458892716888</v>
      </c>
      <c r="I166" s="21">
        <f t="shared" si="20"/>
        <v>-0.98415167332879505</v>
      </c>
      <c r="J166" s="21">
        <f t="shared" si="21"/>
        <v>-1.9823806593742852</v>
      </c>
      <c r="K166" s="22">
        <f t="shared" si="22"/>
        <v>-2.6645149070514651</v>
      </c>
      <c r="L166" s="22">
        <f t="shared" si="23"/>
        <v>-6.3191590803501612</v>
      </c>
      <c r="M166" s="22">
        <f t="shared" si="30"/>
        <v>-1.0142820861581952</v>
      </c>
      <c r="N166" s="22">
        <f t="shared" si="33"/>
        <v>-12.964706455949905</v>
      </c>
      <c r="O166" s="22" t="e">
        <f t="shared" ref="O143:O166" si="35">X138*COS(RADIANS(G166-90))</f>
        <v>#NUM!</v>
      </c>
      <c r="P166" s="21">
        <f t="shared" si="24"/>
        <v>0.67922660642557353</v>
      </c>
      <c r="Q166" s="21">
        <f t="shared" si="25"/>
        <v>2.3185160479410469</v>
      </c>
      <c r="R166" s="21">
        <f t="shared" si="26"/>
        <v>4.6701961663501601</v>
      </c>
      <c r="S166" s="22">
        <f t="shared" si="27"/>
        <v>6.2772037475498497</v>
      </c>
      <c r="T166" s="22">
        <f t="shared" si="28"/>
        <v>14.887005869459575</v>
      </c>
      <c r="U166" s="22">
        <f t="shared" si="31"/>
        <v>2.3894988522884355</v>
      </c>
      <c r="V166" s="22">
        <f t="shared" si="34"/>
        <v>30.542934376460064</v>
      </c>
      <c r="W166" s="22" t="e">
        <f t="shared" ref="W143:W166" si="36">X138*SIN(RADIANS(G166-90))</f>
        <v>#NUM!</v>
      </c>
    </row>
    <row r="167" spans="7:23" x14ac:dyDescent="0.45">
      <c r="H167" s="21">
        <v>6.2142487861744824</v>
      </c>
    </row>
    <row r="168" spans="7:23" x14ac:dyDescent="0.45">
      <c r="H168" s="22">
        <v>6.8654742391068719</v>
      </c>
    </row>
    <row r="169" spans="7:23" x14ac:dyDescent="0.45">
      <c r="H169" s="21">
        <v>6.9973806760331421</v>
      </c>
    </row>
    <row r="170" spans="7:23" x14ac:dyDescent="0.45">
      <c r="H170" s="21">
        <v>5.050102438097813</v>
      </c>
    </row>
    <row r="171" spans="7:23" x14ac:dyDescent="0.45">
      <c r="H171" s="21" t="e">
        <v>#NUM!</v>
      </c>
      <c r="K171" t="s">
        <v>66</v>
      </c>
      <c r="L171" t="s">
        <v>74</v>
      </c>
    </row>
    <row r="172" spans="7:23" x14ac:dyDescent="0.45">
      <c r="H172" s="21">
        <v>13.01813381786922</v>
      </c>
      <c r="K172">
        <v>7.4692905705016743</v>
      </c>
      <c r="L172">
        <v>-11.501698854066166</v>
      </c>
    </row>
    <row r="173" spans="7:23" x14ac:dyDescent="0.45">
      <c r="H173" s="21">
        <v>12.835674091538065</v>
      </c>
      <c r="K173">
        <v>7.9943779650250448</v>
      </c>
      <c r="L173">
        <v>-10.23233718092254</v>
      </c>
    </row>
    <row r="174" spans="7:23" x14ac:dyDescent="0.45">
      <c r="H174" s="21">
        <v>12.312319132797922</v>
      </c>
      <c r="K174">
        <v>8.1842339395141099</v>
      </c>
      <c r="L174">
        <v>-8.7765163922569727</v>
      </c>
    </row>
    <row r="175" spans="7:23" x14ac:dyDescent="0.45">
      <c r="H175" s="21">
        <v>12.029254557888878</v>
      </c>
      <c r="K175">
        <v>8.2415211258158063</v>
      </c>
      <c r="L175">
        <v>-7.4206989528506391</v>
      </c>
    </row>
    <row r="176" spans="7:23" x14ac:dyDescent="0.45">
      <c r="H176" s="21">
        <v>7.0017844214176375</v>
      </c>
      <c r="K176">
        <v>7.6772831948910927</v>
      </c>
      <c r="L176">
        <v>-5.7852478452963023</v>
      </c>
    </row>
    <row r="177" spans="8:12" x14ac:dyDescent="0.45">
      <c r="H177" s="21">
        <v>6.9462520686921643</v>
      </c>
      <c r="K177">
        <v>7.0989027654360397</v>
      </c>
      <c r="L177">
        <v>-4.4358867703053502</v>
      </c>
    </row>
    <row r="178" spans="8:12" x14ac:dyDescent="0.45">
      <c r="H178" s="21">
        <v>6.7878174086700129</v>
      </c>
      <c r="K178">
        <v>6.4840594712768871</v>
      </c>
      <c r="L178">
        <v>-3.3037933166509639</v>
      </c>
    </row>
    <row r="179" spans="8:12" x14ac:dyDescent="0.45">
      <c r="H179" s="21">
        <v>5.6729148603063226</v>
      </c>
      <c r="K179">
        <v>5.0341531166837719</v>
      </c>
      <c r="L179">
        <v>-2.0339298840100359</v>
      </c>
    </row>
    <row r="180" spans="8:12" x14ac:dyDescent="0.45">
      <c r="H180" s="21">
        <v>4.4635587343858916</v>
      </c>
      <c r="K180">
        <v>3.8230982664073192</v>
      </c>
      <c r="L180">
        <v>-1.1688384382721331</v>
      </c>
    </row>
    <row r="181" spans="8:12" x14ac:dyDescent="0.45">
      <c r="H181" s="21">
        <v>5.3961675773422995</v>
      </c>
      <c r="K181">
        <v>2.9417525892463843</v>
      </c>
      <c r="L181">
        <v>-0.62528881565409633</v>
      </c>
    </row>
    <row r="182" spans="8:12" x14ac:dyDescent="0.45">
      <c r="H182" s="21">
        <v>4.4874626339248529</v>
      </c>
      <c r="K182" t="e">
        <v>#NUM!</v>
      </c>
      <c r="L182" t="e">
        <v>#NUM!</v>
      </c>
    </row>
    <row r="183" spans="8:12" x14ac:dyDescent="0.45">
      <c r="H183" s="21">
        <v>0.23351156214026736</v>
      </c>
      <c r="K183" t="e">
        <v>#NUM!</v>
      </c>
      <c r="L183" t="e">
        <v>#NUM!</v>
      </c>
    </row>
    <row r="184" spans="8:12" x14ac:dyDescent="0.45">
      <c r="H184" s="22">
        <v>0.68103356635998225</v>
      </c>
      <c r="K184">
        <v>1.1918541152468785E-14</v>
      </c>
      <c r="L184">
        <v>6.2462427409442772E-16</v>
      </c>
    </row>
    <row r="185" spans="8:12" x14ac:dyDescent="0.45">
      <c r="H185" s="21">
        <v>0.31579669506644026</v>
      </c>
      <c r="K185">
        <v>-0.17965924699465785</v>
      </c>
      <c r="L185">
        <v>-2.5249460534632326E-2</v>
      </c>
    </row>
    <row r="186" spans="8:12" x14ac:dyDescent="0.45">
      <c r="H186" s="22">
        <v>1.3366251883259732</v>
      </c>
      <c r="K186">
        <v>0.5102733847083093</v>
      </c>
      <c r="L186">
        <v>0.11780589330712594</v>
      </c>
    </row>
    <row r="187" spans="8:12" x14ac:dyDescent="0.45">
      <c r="H187" s="22">
        <v>1.5508569721594467</v>
      </c>
      <c r="K187">
        <v>0.87363455975885695</v>
      </c>
      <c r="L187">
        <v>0.37083586918799977</v>
      </c>
    </row>
    <row r="188" spans="8:12" x14ac:dyDescent="0.45">
      <c r="H188" s="22">
        <v>5.7476955337764972E-2</v>
      </c>
      <c r="K188">
        <v>0.5230750701548158</v>
      </c>
      <c r="L188">
        <v>0.33968892237085796</v>
      </c>
    </row>
    <row r="189" spans="8:12" x14ac:dyDescent="0.45">
      <c r="H189" s="22">
        <v>0.32021055123478326</v>
      </c>
      <c r="K189">
        <v>0.19443912286609197</v>
      </c>
      <c r="L189">
        <v>0.18131741540800514</v>
      </c>
    </row>
    <row r="190" spans="8:12" x14ac:dyDescent="0.45">
      <c r="H190" s="22">
        <v>0.12713424462686809</v>
      </c>
      <c r="K190">
        <v>-0.10519057511413699</v>
      </c>
      <c r="L190">
        <v>-0.13959260798848824</v>
      </c>
    </row>
    <row r="191" spans="8:12" x14ac:dyDescent="0.45">
      <c r="H191" s="21">
        <v>-0.98415167332879505</v>
      </c>
      <c r="K191">
        <v>0.35324138402555116</v>
      </c>
      <c r="L191">
        <v>0.69327525126772593</v>
      </c>
    </row>
    <row r="192" spans="8:12" x14ac:dyDescent="0.45">
      <c r="H192">
        <v>5.0138956135554524</v>
      </c>
      <c r="K192">
        <v>1.0045646977139318</v>
      </c>
      <c r="L192">
        <v>3.2857830719543428</v>
      </c>
    </row>
    <row r="193" spans="8:12" x14ac:dyDescent="0.45">
      <c r="H193">
        <v>5.832950344872879</v>
      </c>
      <c r="K193">
        <v>0.26893431648896687</v>
      </c>
      <c r="L193">
        <v>2.1902942398567062</v>
      </c>
    </row>
    <row r="194" spans="8:12" x14ac:dyDescent="0.45">
      <c r="H194">
        <v>5.3830053918317136</v>
      </c>
      <c r="K194">
        <v>5.1354186182140354E-2</v>
      </c>
      <c r="L194">
        <v>-0.97989624602846326</v>
      </c>
    </row>
    <row r="195" spans="8:12" x14ac:dyDescent="0.45">
      <c r="H195">
        <v>11.631595695664636</v>
      </c>
      <c r="K195">
        <v>-0.1490660090153437</v>
      </c>
      <c r="L195">
        <v>0.64567582172578564</v>
      </c>
    </row>
    <row r="196" spans="8:12" x14ac:dyDescent="0.45">
      <c r="H196">
        <v>11.872670716868097</v>
      </c>
      <c r="K196">
        <v>-0.28831458892716888</v>
      </c>
      <c r="L196">
        <v>0.67922660642557353</v>
      </c>
    </row>
    <row r="197" spans="8:12" x14ac:dyDescent="0.45">
      <c r="K197">
        <v>6.2142487861744824</v>
      </c>
      <c r="L197">
        <v>-9.5691039822573849</v>
      </c>
    </row>
    <row r="198" spans="8:12" x14ac:dyDescent="0.45">
      <c r="K198">
        <v>6.8654742391068719</v>
      </c>
      <c r="L198">
        <v>-8.7874063033819851</v>
      </c>
    </row>
    <row r="199" spans="8:12" x14ac:dyDescent="0.45">
      <c r="K199">
        <v>6.9973806760331421</v>
      </c>
      <c r="L199">
        <v>-7.5037720891093009</v>
      </c>
    </row>
    <row r="200" spans="8:12" x14ac:dyDescent="0.45">
      <c r="K200">
        <v>5.050102438097813</v>
      </c>
      <c r="L200">
        <v>-4.5471326593816528</v>
      </c>
    </row>
    <row r="201" spans="8:12" x14ac:dyDescent="0.45">
      <c r="H201">
        <v>10.952783468422307</v>
      </c>
      <c r="K201" t="e">
        <v>#NUM!</v>
      </c>
      <c r="L201" t="e">
        <v>#NUM!</v>
      </c>
    </row>
    <row r="202" spans="8:12" x14ac:dyDescent="0.45">
      <c r="H202">
        <v>10.622791730267023</v>
      </c>
      <c r="K202">
        <v>13.01813381786922</v>
      </c>
      <c r="L202">
        <v>-8.1346328418408387</v>
      </c>
    </row>
    <row r="203" spans="8:12" x14ac:dyDescent="0.45">
      <c r="H203">
        <v>9.8817583662920399</v>
      </c>
      <c r="K203">
        <v>12.835674091538065</v>
      </c>
      <c r="L203">
        <v>-6.5401026110549259</v>
      </c>
    </row>
    <row r="204" spans="8:12" x14ac:dyDescent="0.45">
      <c r="H204">
        <v>3.0734100015812529</v>
      </c>
      <c r="K204">
        <v>12.312319132797922</v>
      </c>
      <c r="L204">
        <v>-4.9744998305023351</v>
      </c>
    </row>
    <row r="205" spans="8:12" x14ac:dyDescent="0.45">
      <c r="H205">
        <v>7.1751075899678556</v>
      </c>
      <c r="K205">
        <v>12.029254557888878</v>
      </c>
      <c r="L205">
        <v>-3.6777121934230634</v>
      </c>
    </row>
    <row r="206" spans="8:12" x14ac:dyDescent="0.45">
      <c r="H206">
        <v>11.194165306973588</v>
      </c>
      <c r="K206">
        <v>7.0017844214176375</v>
      </c>
      <c r="L206">
        <v>-1.4882752221712583</v>
      </c>
    </row>
    <row r="207" spans="8:12" x14ac:dyDescent="0.45">
      <c r="H207">
        <v>5.9372850809123339</v>
      </c>
      <c r="K207">
        <v>6.9462520686921643</v>
      </c>
      <c r="L207">
        <v>-0.85289251017526013</v>
      </c>
    </row>
    <row r="208" spans="8:12" x14ac:dyDescent="0.45">
      <c r="H208">
        <v>2.6680249453415845</v>
      </c>
      <c r="K208">
        <v>6.7878174086700129</v>
      </c>
      <c r="L208">
        <v>-0.23703580708023789</v>
      </c>
    </row>
    <row r="209" spans="8:12" x14ac:dyDescent="0.45">
      <c r="H209">
        <v>3.625731617221581</v>
      </c>
      <c r="K209">
        <v>5.6729148603063226</v>
      </c>
      <c r="L209">
        <v>0.29730486989041832</v>
      </c>
    </row>
    <row r="210" spans="8:12" x14ac:dyDescent="0.45">
      <c r="H210">
        <v>-1.6191551968665734</v>
      </c>
      <c r="K210">
        <v>4.4635587343858916</v>
      </c>
      <c r="L210">
        <v>0.62731227027374314</v>
      </c>
    </row>
    <row r="211" spans="8:12" x14ac:dyDescent="0.45">
      <c r="H211">
        <v>2.3751722861194411</v>
      </c>
      <c r="K211">
        <v>5.3961675773422995</v>
      </c>
      <c r="L211">
        <v>1.245803447591429</v>
      </c>
    </row>
    <row r="212" spans="8:12" x14ac:dyDescent="0.45">
      <c r="H212">
        <v>-0.43540305077855146</v>
      </c>
      <c r="K212">
        <v>4.4874626339248529</v>
      </c>
      <c r="L212">
        <v>1.9048148767827207</v>
      </c>
    </row>
    <row r="213" spans="8:12" x14ac:dyDescent="0.45">
      <c r="H213">
        <v>0.8054255214418613</v>
      </c>
      <c r="K213">
        <v>0.23351156214026736</v>
      </c>
      <c r="L213">
        <v>0.15164418155330195</v>
      </c>
    </row>
    <row r="214" spans="8:12" x14ac:dyDescent="0.45">
      <c r="H214">
        <v>0.38070223516900825</v>
      </c>
      <c r="K214">
        <v>0.68103356635998225</v>
      </c>
      <c r="L214">
        <v>0.63507407479681777</v>
      </c>
    </row>
    <row r="215" spans="8:12" x14ac:dyDescent="0.45">
      <c r="H215">
        <v>1.1348990339129765</v>
      </c>
      <c r="K215">
        <v>0.31579669506644026</v>
      </c>
      <c r="L215">
        <v>0.41907636887275918</v>
      </c>
    </row>
    <row r="216" spans="8:12" x14ac:dyDescent="0.45">
      <c r="H216">
        <v>-1.9823806593742852</v>
      </c>
      <c r="K216">
        <v>1.3366251883259732</v>
      </c>
      <c r="L216">
        <v>2.6232746365313551</v>
      </c>
    </row>
    <row r="217" spans="8:12" x14ac:dyDescent="0.45">
      <c r="H217">
        <v>10.575131621247049</v>
      </c>
      <c r="K217">
        <v>1.5508569721594467</v>
      </c>
      <c r="L217">
        <v>5.0726245882821113</v>
      </c>
    </row>
    <row r="218" spans="8:12" x14ac:dyDescent="0.45">
      <c r="H218" t="e">
        <v>#NUM!</v>
      </c>
      <c r="K218">
        <v>5.7476955337764972E-2</v>
      </c>
      <c r="L218">
        <v>0.46811223589598139</v>
      </c>
    </row>
    <row r="219" spans="8:12" x14ac:dyDescent="0.45">
      <c r="H219">
        <v>11.708808511481873</v>
      </c>
      <c r="K219">
        <v>0.32021055123478326</v>
      </c>
      <c r="L219">
        <v>-6.1099812969636957</v>
      </c>
    </row>
    <row r="220" spans="8:12" x14ac:dyDescent="0.45">
      <c r="K220">
        <v>0.12713424462686809</v>
      </c>
      <c r="L220">
        <v>-0.55067891339661901</v>
      </c>
    </row>
    <row r="221" spans="8:12" x14ac:dyDescent="0.45">
      <c r="K221">
        <v>-0.98415167332879505</v>
      </c>
      <c r="L221">
        <v>2.3185160479410469</v>
      </c>
    </row>
    <row r="222" spans="8:12" x14ac:dyDescent="0.45">
      <c r="K222">
        <v>5.0138956135554524</v>
      </c>
      <c r="L222">
        <v>-7.7207221875376622</v>
      </c>
    </row>
    <row r="223" spans="8:12" x14ac:dyDescent="0.45">
      <c r="K223">
        <v>5.832950344872879</v>
      </c>
      <c r="L223">
        <v>-7.4658359849177742</v>
      </c>
    </row>
    <row r="224" spans="8:12" x14ac:dyDescent="0.45">
      <c r="K224">
        <v>5.3830053918317136</v>
      </c>
      <c r="L224">
        <v>-5.7725665480944848</v>
      </c>
    </row>
    <row r="225" spans="8:12" x14ac:dyDescent="0.45">
      <c r="K225">
        <v>11.631595695664636</v>
      </c>
      <c r="L225">
        <v>-10.473135806013786</v>
      </c>
    </row>
    <row r="226" spans="8:12" x14ac:dyDescent="0.45">
      <c r="K226">
        <v>11.872670716868097</v>
      </c>
      <c r="L226">
        <v>-8.946699104232799</v>
      </c>
    </row>
    <row r="228" spans="8:12" x14ac:dyDescent="0.45">
      <c r="H228" t="e">
        <v>#NUM!</v>
      </c>
    </row>
    <row r="229" spans="8:12" x14ac:dyDescent="0.45">
      <c r="H229">
        <v>9.4183977402092722</v>
      </c>
    </row>
    <row r="230" spans="8:12" x14ac:dyDescent="0.45">
      <c r="H230">
        <v>3.2283486699464152</v>
      </c>
    </row>
    <row r="231" spans="8:12" x14ac:dyDescent="0.45">
      <c r="H231">
        <v>3.9830897044783349</v>
      </c>
      <c r="K231">
        <v>10.952783468422307</v>
      </c>
      <c r="L231">
        <v>-2.328085994764105</v>
      </c>
    </row>
    <row r="232" spans="8:12" x14ac:dyDescent="0.45">
      <c r="H232">
        <v>10.636240427143116</v>
      </c>
      <c r="K232">
        <v>10.622791730267023</v>
      </c>
      <c r="L232">
        <v>-1.3043148181638426</v>
      </c>
    </row>
    <row r="233" spans="8:12" x14ac:dyDescent="0.45">
      <c r="H233">
        <v>4.5137392070246971</v>
      </c>
      <c r="K233">
        <v>9.8817583662920399</v>
      </c>
      <c r="L233">
        <v>-0.3450786060824339</v>
      </c>
    </row>
    <row r="234" spans="8:12" x14ac:dyDescent="0.45">
      <c r="H234">
        <v>10.027331069310833</v>
      </c>
      <c r="K234">
        <v>3.0734100015812529</v>
      </c>
      <c r="L234">
        <v>0.16107059300916163</v>
      </c>
    </row>
    <row r="235" spans="8:12" x14ac:dyDescent="0.45">
      <c r="H235">
        <v>7.1580555037241185</v>
      </c>
      <c r="K235">
        <v>7.1751075899678556</v>
      </c>
      <c r="L235">
        <v>1.0083956097735465</v>
      </c>
    </row>
    <row r="236" spans="8:12" x14ac:dyDescent="0.45">
      <c r="H236">
        <v>3.9012310073895038</v>
      </c>
      <c r="K236">
        <v>11.194165306973588</v>
      </c>
      <c r="L236">
        <v>2.5843766955815259</v>
      </c>
    </row>
    <row r="237" spans="8:12" x14ac:dyDescent="0.45">
      <c r="H237">
        <v>15.132347783628571</v>
      </c>
      <c r="K237">
        <v>5.9372850809123339</v>
      </c>
      <c r="L237">
        <v>2.5202279935042911</v>
      </c>
    </row>
    <row r="238" spans="8:12" x14ac:dyDescent="0.45">
      <c r="H238">
        <v>0.36255672961699908</v>
      </c>
      <c r="K238">
        <v>2.6680249453415845</v>
      </c>
      <c r="L238">
        <v>1.7326356583451981</v>
      </c>
    </row>
    <row r="239" spans="8:12" x14ac:dyDescent="0.45">
      <c r="H239">
        <v>0.38365877337589743</v>
      </c>
      <c r="K239">
        <v>3.625731617221581</v>
      </c>
      <c r="L239">
        <v>3.381049431345426</v>
      </c>
    </row>
    <row r="240" spans="8:12" x14ac:dyDescent="0.45">
      <c r="K240">
        <v>-1.6191551968665734</v>
      </c>
      <c r="L240">
        <v>-2.1486915194015612</v>
      </c>
    </row>
    <row r="241" spans="8:12" x14ac:dyDescent="0.45">
      <c r="H241">
        <v>-2.6645149070514651</v>
      </c>
      <c r="K241">
        <v>2.3751722861194411</v>
      </c>
      <c r="L241">
        <v>4.6615380811226999</v>
      </c>
    </row>
    <row r="242" spans="8:12" x14ac:dyDescent="0.45">
      <c r="K242">
        <v>-0.43540305077855146</v>
      </c>
      <c r="L242">
        <v>-1.424139208735008</v>
      </c>
    </row>
    <row r="243" spans="8:12" x14ac:dyDescent="0.45">
      <c r="H243">
        <v>9.7684231128227079</v>
      </c>
      <c r="K243">
        <v>0.8054255214418613</v>
      </c>
      <c r="L243">
        <v>6.5596644685545966</v>
      </c>
    </row>
    <row r="244" spans="8:12" x14ac:dyDescent="0.45">
      <c r="K244">
        <v>0.38070223516900825</v>
      </c>
      <c r="L244">
        <v>-7.2642313865834947</v>
      </c>
    </row>
    <row r="245" spans="8:12" x14ac:dyDescent="0.45">
      <c r="K245">
        <v>1.1348990339129765</v>
      </c>
      <c r="L245">
        <v>-4.9157877851424523</v>
      </c>
    </row>
    <row r="246" spans="8:12" x14ac:dyDescent="0.45">
      <c r="K246">
        <v>-1.9823806593742852</v>
      </c>
      <c r="L246">
        <v>4.6701961663501601</v>
      </c>
    </row>
    <row r="247" spans="8:12" x14ac:dyDescent="0.45">
      <c r="K247">
        <v>10.575131621247049</v>
      </c>
      <c r="L247">
        <v>-16.284274671286042</v>
      </c>
    </row>
    <row r="248" spans="8:12" x14ac:dyDescent="0.45">
      <c r="K248" t="e">
        <v>#NUM!</v>
      </c>
      <c r="L248" t="e">
        <v>#NUM!</v>
      </c>
    </row>
    <row r="249" spans="8:12" x14ac:dyDescent="0.45">
      <c r="K249">
        <v>11.708808511481873</v>
      </c>
      <c r="L249">
        <v>-12.55615987938384</v>
      </c>
    </row>
    <row r="254" spans="8:12" x14ac:dyDescent="0.45">
      <c r="H254">
        <v>10.992769827199471</v>
      </c>
    </row>
    <row r="255" spans="8:12" x14ac:dyDescent="0.45">
      <c r="H255">
        <v>15.212173976057795</v>
      </c>
    </row>
    <row r="257" spans="8:12" x14ac:dyDescent="0.45">
      <c r="H257">
        <v>6.0235064181324889</v>
      </c>
    </row>
    <row r="258" spans="8:12" x14ac:dyDescent="0.45">
      <c r="H258">
        <v>9.7226297539906561</v>
      </c>
      <c r="K258" t="e">
        <v>#NUM!</v>
      </c>
      <c r="L258" t="e">
        <v>#NUM!</v>
      </c>
    </row>
    <row r="259" spans="8:12" x14ac:dyDescent="0.45">
      <c r="H259" t="e">
        <v>#NUM!</v>
      </c>
      <c r="K259">
        <v>9.4183977402092722</v>
      </c>
      <c r="L259">
        <v>0.49359730996878165</v>
      </c>
    </row>
    <row r="260" spans="8:12" x14ac:dyDescent="0.45">
      <c r="H260" t="e">
        <v>#NUM!</v>
      </c>
      <c r="K260">
        <v>3.2283486699464152</v>
      </c>
      <c r="L260">
        <v>0.45371481678462439</v>
      </c>
    </row>
    <row r="261" spans="8:12" x14ac:dyDescent="0.45">
      <c r="K261">
        <v>3.9830897044783349</v>
      </c>
      <c r="L261">
        <v>0.91956871516376693</v>
      </c>
    </row>
    <row r="262" spans="8:12" x14ac:dyDescent="0.45">
      <c r="H262">
        <v>48.823075790747744</v>
      </c>
      <c r="K262">
        <v>10.636240427143116</v>
      </c>
      <c r="L262">
        <v>4.5148162004727421</v>
      </c>
    </row>
    <row r="263" spans="8:12" x14ac:dyDescent="0.45">
      <c r="H263">
        <v>-0.75390537416828007</v>
      </c>
      <c r="K263">
        <v>4.5137392070246971</v>
      </c>
      <c r="L263">
        <v>2.9312565147551481</v>
      </c>
    </row>
    <row r="264" spans="8:12" x14ac:dyDescent="0.45">
      <c r="K264">
        <v>10.027331069310833</v>
      </c>
      <c r="L264">
        <v>9.3506374958292415</v>
      </c>
    </row>
    <row r="265" spans="8:12" x14ac:dyDescent="0.45">
      <c r="K265">
        <v>7.1580555037241185</v>
      </c>
      <c r="L265">
        <v>9.4990604890885653</v>
      </c>
    </row>
    <row r="266" spans="8:12" x14ac:dyDescent="0.45">
      <c r="H266">
        <v>-6.3191590803501612</v>
      </c>
      <c r="K266">
        <v>3.9012310073895038</v>
      </c>
      <c r="L266">
        <v>7.6565969595050811</v>
      </c>
    </row>
    <row r="267" spans="8:12" x14ac:dyDescent="0.45">
      <c r="K267">
        <v>15.132347783628571</v>
      </c>
      <c r="L267">
        <v>49.495679371894191</v>
      </c>
    </row>
    <row r="268" spans="8:12" x14ac:dyDescent="0.45">
      <c r="K268">
        <v>0.36255672961699908</v>
      </c>
      <c r="L268">
        <v>2.9527876057943567</v>
      </c>
    </row>
    <row r="269" spans="8:12" x14ac:dyDescent="0.45">
      <c r="K269">
        <v>0.38365877337589743</v>
      </c>
      <c r="L269">
        <v>-7.3206454962316387</v>
      </c>
    </row>
    <row r="271" spans="8:12" x14ac:dyDescent="0.45">
      <c r="K271">
        <v>-2.6645149070514651</v>
      </c>
      <c r="L271">
        <v>6.2772037475498497</v>
      </c>
    </row>
    <row r="273" spans="8:12" x14ac:dyDescent="0.45">
      <c r="K273">
        <v>9.7684231128227079</v>
      </c>
      <c r="L273">
        <v>-12.503011422978892</v>
      </c>
    </row>
    <row r="279" spans="8:12" x14ac:dyDescent="0.45">
      <c r="H279">
        <v>14.167155053717167</v>
      </c>
    </row>
    <row r="282" spans="8:12" x14ac:dyDescent="0.45">
      <c r="H282">
        <v>0.10776384183531375</v>
      </c>
    </row>
    <row r="283" spans="8:12" x14ac:dyDescent="0.45">
      <c r="H283" t="e">
        <v>#NUM!</v>
      </c>
    </row>
    <row r="284" spans="8:12" x14ac:dyDescent="0.45">
      <c r="K284">
        <v>10.992769827199471</v>
      </c>
      <c r="L284">
        <v>0.57610665481314494</v>
      </c>
    </row>
    <row r="285" spans="8:12" x14ac:dyDescent="0.45">
      <c r="H285" t="e">
        <v>#NUM!</v>
      </c>
      <c r="K285">
        <v>15.212173976057795</v>
      </c>
      <c r="L285">
        <v>2.1379316282331593</v>
      </c>
    </row>
    <row r="287" spans="8:12" x14ac:dyDescent="0.45">
      <c r="H287">
        <v>-1.8850479133018472</v>
      </c>
      <c r="K287">
        <v>6.0235064181324889</v>
      </c>
      <c r="L287">
        <v>2.5568267797741626</v>
      </c>
    </row>
    <row r="288" spans="8:12" x14ac:dyDescent="0.45">
      <c r="H288">
        <v>-0.93122489736555969</v>
      </c>
      <c r="K288">
        <v>9.7226297539906561</v>
      </c>
      <c r="L288">
        <v>6.3139495880895762</v>
      </c>
    </row>
    <row r="289" spans="8:12" x14ac:dyDescent="0.45">
      <c r="K289" t="e">
        <v>#NUM!</v>
      </c>
      <c r="L289" t="e">
        <v>#NUM!</v>
      </c>
    </row>
    <row r="290" spans="8:12" x14ac:dyDescent="0.45">
      <c r="K290" t="e">
        <v>#NUM!</v>
      </c>
      <c r="L290" t="e">
        <v>#NUM!</v>
      </c>
    </row>
    <row r="291" spans="8:12" x14ac:dyDescent="0.45">
      <c r="H291">
        <v>-1.0142820861581952</v>
      </c>
      <c r="L291">
        <v>0</v>
      </c>
    </row>
    <row r="292" spans="8:12" x14ac:dyDescent="0.45">
      <c r="K292">
        <v>48.823075790747744</v>
      </c>
      <c r="L292">
        <v>159.6930852926169</v>
      </c>
    </row>
    <row r="293" spans="8:12" x14ac:dyDescent="0.45">
      <c r="K293">
        <v>-0.75390537416828007</v>
      </c>
      <c r="L293">
        <v>-6.1400665411382809</v>
      </c>
    </row>
    <row r="296" spans="8:12" x14ac:dyDescent="0.45">
      <c r="K296">
        <v>-6.3191590803501612</v>
      </c>
      <c r="L296">
        <v>14.887005869459575</v>
      </c>
    </row>
    <row r="309" spans="8:12" x14ac:dyDescent="0.45">
      <c r="K309">
        <v>14.167155053717167</v>
      </c>
      <c r="L309">
        <v>0.74246913512383106</v>
      </c>
    </row>
    <row r="310" spans="8:12" x14ac:dyDescent="0.45">
      <c r="H310">
        <v>-1.3778368073270779</v>
      </c>
    </row>
    <row r="312" spans="8:12" x14ac:dyDescent="0.45">
      <c r="H312" t="e">
        <v>#NUM!</v>
      </c>
      <c r="K312">
        <v>0.10776384183531375</v>
      </c>
      <c r="L312">
        <v>4.5743036957085717E-2</v>
      </c>
    </row>
    <row r="313" spans="8:12" x14ac:dyDescent="0.45">
      <c r="H313">
        <v>-0.8092731150539757</v>
      </c>
      <c r="K313" t="e">
        <v>#NUM!</v>
      </c>
      <c r="L313" t="e">
        <v>#NUM!</v>
      </c>
    </row>
    <row r="315" spans="8:12" x14ac:dyDescent="0.45">
      <c r="K315" t="e">
        <v>#NUM!</v>
      </c>
      <c r="L315" t="e">
        <v>#NUM!</v>
      </c>
    </row>
    <row r="316" spans="8:12" x14ac:dyDescent="0.45">
      <c r="H316">
        <v>-12.964706455949905</v>
      </c>
    </row>
    <row r="317" spans="8:12" x14ac:dyDescent="0.45">
      <c r="K317">
        <v>-1.8850479133018472</v>
      </c>
      <c r="L317">
        <v>-6.1657139031914117</v>
      </c>
    </row>
    <row r="318" spans="8:12" x14ac:dyDescent="0.45">
      <c r="K318">
        <v>-0.93122489736555969</v>
      </c>
      <c r="L318">
        <v>-7.5842181665002038</v>
      </c>
    </row>
    <row r="321" spans="11:12" x14ac:dyDescent="0.45">
      <c r="K321">
        <v>-1.0142820861581952</v>
      </c>
      <c r="L321">
        <v>2.3894988522884355</v>
      </c>
    </row>
    <row r="340" spans="8:37" x14ac:dyDescent="0.45">
      <c r="K340">
        <v>-1.3778368073270779</v>
      </c>
      <c r="L340">
        <v>-1.8284512002013973</v>
      </c>
    </row>
    <row r="341" spans="8:37" x14ac:dyDescent="0.45">
      <c r="H341" t="e">
        <v>#NUM!</v>
      </c>
    </row>
    <row r="342" spans="8:37" x14ac:dyDescent="0.45">
      <c r="K342" t="e">
        <v>#NUM!</v>
      </c>
      <c r="L342" t="e">
        <v>#NUM!</v>
      </c>
    </row>
    <row r="343" spans="8:37" x14ac:dyDescent="0.45">
      <c r="K343">
        <v>-0.8092731150539757</v>
      </c>
      <c r="L343">
        <v>-6.5910006038457185</v>
      </c>
    </row>
    <row r="346" spans="8:37" x14ac:dyDescent="0.45">
      <c r="K346">
        <v>-12.964706455949905</v>
      </c>
      <c r="L346">
        <v>30.542934376460064</v>
      </c>
    </row>
    <row r="347" spans="8:37" x14ac:dyDescent="0.45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2">
        <f>I348*SIN(RADIANS(AK331-90))</f>
        <v>0</v>
      </c>
    </row>
    <row r="348" spans="8:37" x14ac:dyDescent="0.45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2">
        <f>I349*SIN(RADIANS(AK332-90))</f>
        <v>0</v>
      </c>
    </row>
    <row r="349" spans="8:37" x14ac:dyDescent="0.45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>
        <f>I350*SIN(RADIANS(AK333-90))</f>
        <v>0</v>
      </c>
    </row>
    <row r="350" spans="8:37" x14ac:dyDescent="0.45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2">
        <f>I351*SIN(RADIANS(AK334-90))</f>
        <v>0</v>
      </c>
    </row>
    <row r="351" spans="8:37" x14ac:dyDescent="0.45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2">
        <f>I352*SIN(RADIANS(AK335-90))</f>
        <v>0</v>
      </c>
    </row>
    <row r="352" spans="8:37" x14ac:dyDescent="0.45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2">
        <f>I353*SIN(RADIANS(AK336-90))</f>
        <v>0</v>
      </c>
    </row>
    <row r="353" spans="13:37" x14ac:dyDescent="0.45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2">
        <f>I354*SIN(RADIANS(AK337-90))</f>
        <v>0</v>
      </c>
    </row>
    <row r="354" spans="13:37" x14ac:dyDescent="0.45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>
        <f>I355*SIN(RADIANS(AK338-90))</f>
        <v>0</v>
      </c>
    </row>
    <row r="355" spans="13:37" x14ac:dyDescent="0.45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2">
        <f>I356*SIN(RADIANS(AK339-90))</f>
        <v>0</v>
      </c>
    </row>
    <row r="356" spans="13:37" x14ac:dyDescent="0.45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2">
        <f>I357*SIN(RADIANS(AK340-90))</f>
        <v>0</v>
      </c>
    </row>
    <row r="357" spans="13:37" x14ac:dyDescent="0.45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2">
        <f>I358*SIN(RADIANS(AK341-90))</f>
        <v>0</v>
      </c>
    </row>
    <row r="358" spans="13:37" x14ac:dyDescent="0.45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2">
        <f>I359*SIN(RADIANS(AK342-90))</f>
        <v>0</v>
      </c>
    </row>
    <row r="359" spans="13:37" x14ac:dyDescent="0.45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>
        <f>I360*SIN(RADIANS(AK343-90))</f>
        <v>0</v>
      </c>
    </row>
    <row r="360" spans="13:37" x14ac:dyDescent="0.45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2">
        <f>I361*SIN(RADIANS(AK344-90))</f>
        <v>0</v>
      </c>
    </row>
    <row r="361" spans="13:37" x14ac:dyDescent="0.45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2">
        <f>I362*SIN(RADIANS(AK345-90))</f>
        <v>0</v>
      </c>
    </row>
    <row r="362" spans="13:37" x14ac:dyDescent="0.45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2">
        <f>I363*SIN(RADIANS(AK346-90))</f>
        <v>0</v>
      </c>
    </row>
    <row r="363" spans="13:37" x14ac:dyDescent="0.45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2">
        <f>I364*SIN(RADIANS(AK347-90))</f>
        <v>0</v>
      </c>
    </row>
    <row r="364" spans="13:37" x14ac:dyDescent="0.45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>
        <f>I365*SIN(RADIANS(AK348-90))</f>
        <v>0</v>
      </c>
    </row>
    <row r="365" spans="13:37" x14ac:dyDescent="0.45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2">
        <f>I366*SIN(RADIANS(AK349-90))</f>
        <v>0</v>
      </c>
    </row>
    <row r="366" spans="13:37" x14ac:dyDescent="0.45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2">
        <f>I367*SIN(RADIANS(AK350-90))</f>
        <v>0</v>
      </c>
    </row>
    <row r="367" spans="13:37" x14ac:dyDescent="0.45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2">
        <f>I368*SIN(RADIANS(AK351-90))</f>
        <v>0</v>
      </c>
    </row>
    <row r="368" spans="13:37" x14ac:dyDescent="0.45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2">
        <f>I369*SIN(RADIANS(AK352-90))</f>
        <v>0</v>
      </c>
    </row>
    <row r="369" spans="11:37" x14ac:dyDescent="0.45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>
        <f>I370*SIN(RADIANS(AK353-90))</f>
        <v>0</v>
      </c>
    </row>
    <row r="370" spans="11:37" x14ac:dyDescent="0.45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2">
        <f>I371*SIN(RADIANS(AK354-90))</f>
        <v>0</v>
      </c>
    </row>
    <row r="371" spans="11:37" x14ac:dyDescent="0.45">
      <c r="K371" t="e">
        <v>#NUM!</v>
      </c>
      <c r="L371" t="e">
        <v>#NUM!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2">
        <f>I372*SIN(RADIANS(AK355-90))</f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2020-05-19T19:21:59Z</dcterms:modified>
</cp:coreProperties>
</file>