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/>
  </bookViews>
  <sheets>
    <sheet name="Trades" sheetId="1" r:id="rId1"/>
    <sheet name="Dashboard" sheetId="4" r:id="rId2"/>
    <sheet name="Pivots" sheetId="2" r:id="rId3"/>
  </sheets>
  <definedNames>
    <definedName name="trades">Trades!$A$1:$AI$4999</definedName>
    <definedName name="Slicer_Years1">#N/A</definedName>
    <definedName name="Slicer_Months1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<sst xmlns="http://schemas.openxmlformats.org/spreadsheetml/2006/main" count="123" uniqueCount="88">
  <si>
    <t>id</t>
  </si>
  <si>
    <t>entryDate</t>
  </si>
  <si>
    <t>exitDate</t>
  </si>
  <si>
    <t>type</t>
  </si>
  <si>
    <t>symbol</t>
  </si>
  <si>
    <t>entryPrice</t>
  </si>
  <si>
    <t>exitPrice</t>
  </si>
  <si>
    <t>gainAmount</t>
  </si>
  <si>
    <t>quantity</t>
  </si>
  <si>
    <t>fees</t>
  </si>
  <si>
    <t>gainPercent</t>
  </si>
  <si>
    <t>win</t>
  </si>
  <si>
    <t>tradeCount</t>
  </si>
  <si>
    <t>entryDateTime</t>
  </si>
  <si>
    <t>exitDateTime</t>
  </si>
  <si>
    <t>accProfit</t>
  </si>
  <si>
    <t>Extra2</t>
  </si>
  <si>
    <t>Extra3</t>
  </si>
  <si>
    <t>Extra4</t>
  </si>
  <si>
    <t>Extra5</t>
  </si>
  <si>
    <t>Extra6</t>
  </si>
  <si>
    <t>Extra7</t>
  </si>
  <si>
    <t>Extra8</t>
  </si>
  <si>
    <t>Extra9</t>
  </si>
  <si>
    <t>Extra10</t>
  </si>
  <si>
    <t>Extra11</t>
  </si>
  <si>
    <t>Extra12</t>
  </si>
  <si>
    <t>Extra13</t>
  </si>
  <si>
    <t>Extra14</t>
  </si>
  <si>
    <t>Extra15</t>
  </si>
  <si>
    <t>Extra16</t>
  </si>
  <si>
    <t>Extra17</t>
  </si>
  <si>
    <t>Extra18</t>
  </si>
  <si>
    <t>Extra19</t>
  </si>
  <si>
    <t>Extra20</t>
  </si>
  <si>
    <t>Total PnL</t>
  </si>
  <si>
    <t>Wins</t>
  </si>
  <si>
    <t>Avg gain / trade</t>
  </si>
  <si>
    <t>Avg gain / trade %</t>
  </si>
  <si>
    <t>Total trades</t>
  </si>
  <si>
    <t>Top symbols by PnL</t>
  </si>
  <si>
    <t>Symbol</t>
  </si>
  <si>
    <t>PnL</t>
  </si>
  <si>
    <t>MAXN</t>
  </si>
  <si>
    <t>FUV</t>
  </si>
  <si>
    <t>XPEV</t>
  </si>
  <si>
    <t>JD</t>
  </si>
  <si>
    <t>PTON</t>
  </si>
  <si>
    <t>SNAP</t>
  </si>
  <si>
    <t>LI</t>
  </si>
  <si>
    <t>PLTR</t>
  </si>
  <si>
    <t>PINS</t>
  </si>
  <si>
    <t>SBE</t>
  </si>
  <si>
    <t>Grand Total</t>
  </si>
  <si>
    <t>Top symbols by Gain %</t>
  </si>
  <si>
    <t>Average of gainPercent</t>
  </si>
  <si>
    <t>JMIA</t>
  </si>
  <si>
    <t>TEVA</t>
  </si>
  <si>
    <t>WYNN</t>
  </si>
  <si>
    <t>Daily PnL</t>
  </si>
  <si>
    <t>Accumulated Profit</t>
  </si>
  <si>
    <t>Winning trades %</t>
  </si>
  <si>
    <t>Average gain / trade</t>
  </si>
  <si>
    <t>Average gain in %</t>
  </si>
  <si>
    <t>Total profit</t>
  </si>
  <si>
    <t>Long/Short</t>
  </si>
  <si>
    <t>Row Labels</t>
  </si>
  <si>
    <t>Sum of gainAmount</t>
  </si>
  <si>
    <t>Sum of accProfit</t>
  </si>
  <si>
    <t>Count of id</t>
  </si>
  <si>
    <t>Average of gainAmount</t>
  </si>
  <si>
    <t>02-nov</t>
  </si>
  <si>
    <t>LONG</t>
  </si>
  <si>
    <t>05-nov</t>
  </si>
  <si>
    <t>SHORT</t>
  </si>
  <si>
    <t>06-nov</t>
  </si>
  <si>
    <t>09-nov</t>
  </si>
  <si>
    <t>10-nov</t>
  </si>
  <si>
    <t>12-nov</t>
  </si>
  <si>
    <t>13-nov</t>
  </si>
  <si>
    <t>16-nov</t>
  </si>
  <si>
    <t>17-nov</t>
  </si>
  <si>
    <t>18-nov</t>
  </si>
  <si>
    <t>19-nov</t>
  </si>
  <si>
    <t>23-nov</t>
  </si>
  <si>
    <t>25-nov</t>
  </si>
  <si>
    <t>27-nov</t>
  </si>
  <si>
    <t>30-nov</t>
  </si>
</sst>
</file>

<file path=xl/styles.xml><?xml version="1.0" encoding="utf-8"?>
<styleSheet xmlns="http://schemas.openxmlformats.org/spreadsheetml/2006/main">
  <numFmts count="7">
    <numFmt numFmtId="176" formatCode="[$$-409]#,##0_ ;[Red]\-[$$-409]#,##0\ "/>
    <numFmt numFmtId="177" formatCode="[$$-409]#,##0.00_ ;[Red]\-[$$-409]#,##0.00\ "/>
    <numFmt numFmtId="178" formatCode="[$$-409]#,##0;[Red][$$-409]#,##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4" borderId="0" applyNumberFormat="0" applyBorder="0" applyAlignment="0" applyProtection="0"/>
    <xf numFmtId="0" fontId="6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3" borderId="7" applyNumberFormat="0" applyFon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/>
    <xf numFmtId="9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9" fontId="1" fillId="2" borderId="0" xfId="47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10" fontId="1" fillId="2" borderId="0" xfId="47" applyNumberFormat="1" applyFont="1" applyFill="1" applyAlignment="1">
      <alignment horizontal="center"/>
    </xf>
    <xf numFmtId="0" fontId="0" fillId="2" borderId="0" xfId="0" applyFill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77" fontId="0" fillId="2" borderId="0" xfId="0" applyNumberFormat="1" applyFill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3" borderId="1" xfId="22" applyBorder="1"/>
    <xf numFmtId="58" fontId="0" fillId="0" borderId="0" xfId="0" applyNumberFormat="1"/>
    <xf numFmtId="177" fontId="0" fillId="3" borderId="1" xfId="22" applyNumberFormat="1" applyBorder="1"/>
    <xf numFmtId="0" fontId="0" fillId="4" borderId="1" xfId="13" applyFont="1" applyBorder="1"/>
    <xf numFmtId="0" fontId="0" fillId="4" borderId="1" xfId="13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[Trading-journal-template.xlsx]Pivots!PivotTable1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Pivots!$A$3:$A$17</c:f>
              <c:strCache>
                <c:ptCount val="15"/>
                <c:pt idx="0">
                  <c:v>02-nov</c:v>
                </c:pt>
                <c:pt idx="1">
                  <c:v>05-nov</c:v>
                </c:pt>
                <c:pt idx="2">
                  <c:v>06-nov</c:v>
                </c:pt>
                <c:pt idx="3">
                  <c:v>09-nov</c:v>
                </c:pt>
                <c:pt idx="4">
                  <c:v>10-nov</c:v>
                </c:pt>
                <c:pt idx="5">
                  <c:v>12-nov</c:v>
                </c:pt>
                <c:pt idx="6">
                  <c:v>13-nov</c:v>
                </c:pt>
                <c:pt idx="7">
                  <c:v>16-nov</c:v>
                </c:pt>
                <c:pt idx="8">
                  <c:v>17-nov</c:v>
                </c:pt>
                <c:pt idx="9">
                  <c:v>18-nov</c:v>
                </c:pt>
                <c:pt idx="10">
                  <c:v>19-nov</c:v>
                </c:pt>
                <c:pt idx="11">
                  <c:v>23-nov</c:v>
                </c:pt>
                <c:pt idx="12">
                  <c:v>25-nov</c:v>
                </c:pt>
                <c:pt idx="13">
                  <c:v>27-nov</c:v>
                </c:pt>
                <c:pt idx="14">
                  <c:v>30-nov</c:v>
                </c:pt>
              </c:strCache>
            </c:strRef>
          </c:cat>
          <c:val>
            <c:numRef>
              <c:f>Pivots!$B$3:$B$17</c:f>
              <c:numCache>
                <c:formatCode>[$$-409]#,##0;[Red][$$-409]#,##0</c:formatCode>
                <c:ptCount val="15"/>
                <c:pt idx="0">
                  <c:v>-16.7148</c:v>
                </c:pt>
                <c:pt idx="1">
                  <c:v>22.137</c:v>
                </c:pt>
                <c:pt idx="2">
                  <c:v>23.8524</c:v>
                </c:pt>
                <c:pt idx="3">
                  <c:v>-205.1994</c:v>
                </c:pt>
                <c:pt idx="4">
                  <c:v>3.85</c:v>
                </c:pt>
                <c:pt idx="5">
                  <c:v>51.1713</c:v>
                </c:pt>
                <c:pt idx="6">
                  <c:v>-84.3762</c:v>
                </c:pt>
                <c:pt idx="7">
                  <c:v>-14.067</c:v>
                </c:pt>
                <c:pt idx="8">
                  <c:v>-225.1027</c:v>
                </c:pt>
                <c:pt idx="9">
                  <c:v>-105.0569</c:v>
                </c:pt>
                <c:pt idx="10">
                  <c:v>174.69</c:v>
                </c:pt>
                <c:pt idx="11">
                  <c:v>10.02</c:v>
                </c:pt>
                <c:pt idx="12">
                  <c:v>25.511</c:v>
                </c:pt>
                <c:pt idx="13">
                  <c:v>-15.9752</c:v>
                </c:pt>
                <c:pt idx="14">
                  <c:v>224.731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686032"/>
        <c:axId val="1686686448"/>
      </c:barChart>
      <c:catAx>
        <c:axId val="168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686448"/>
        <c:crosses val="autoZero"/>
        <c:auto val="1"/>
        <c:lblAlgn val="ctr"/>
        <c:lblOffset val="100"/>
        <c:noMultiLvlLbl val="0"/>
      </c:catAx>
      <c:valAx>
        <c:axId val="1686686448"/>
        <c:scaling>
          <c:orientation val="minMax"/>
        </c:scaling>
        <c:delete val="0"/>
        <c:axPos val="l"/>
        <c:numFmt formatCode="[$$-409]#,##0;[Red]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[Trading-journal-template.xlsx]Pivots!PivotTable3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Pivots!$D$3:$D$18</c:f>
              <c:strCache>
                <c:ptCount val="15"/>
                <c:pt idx="0">
                  <c:v>02-nov</c:v>
                </c:pt>
                <c:pt idx="1">
                  <c:v>05-nov</c:v>
                </c:pt>
                <c:pt idx="2">
                  <c:v>06-nov</c:v>
                </c:pt>
                <c:pt idx="3">
                  <c:v>09-nov</c:v>
                </c:pt>
                <c:pt idx="4">
                  <c:v>10-nov</c:v>
                </c:pt>
                <c:pt idx="5">
                  <c:v>12-nov</c:v>
                </c:pt>
                <c:pt idx="6">
                  <c:v>13-nov</c:v>
                </c:pt>
                <c:pt idx="7">
                  <c:v>16-nov</c:v>
                </c:pt>
                <c:pt idx="8">
                  <c:v>17-nov</c:v>
                </c:pt>
                <c:pt idx="9">
                  <c:v>18-nov</c:v>
                </c:pt>
                <c:pt idx="10">
                  <c:v>19-nov</c:v>
                </c:pt>
                <c:pt idx="11">
                  <c:v>23-nov</c:v>
                </c:pt>
                <c:pt idx="12">
                  <c:v>25-nov</c:v>
                </c:pt>
                <c:pt idx="13">
                  <c:v>27-nov</c:v>
                </c:pt>
                <c:pt idx="14">
                  <c:v>30-nov</c:v>
                </c:pt>
              </c:strCache>
            </c:strRef>
          </c:cat>
          <c:val>
            <c:numRef>
              <c:f>Pivots!$E$3:$E$18</c:f>
              <c:numCache>
                <c:formatCode>[$$-409]#,##0;[Red][$$-409]#,##0</c:formatCode>
                <c:ptCount val="15"/>
                <c:pt idx="0">
                  <c:v>-1053.584</c:v>
                </c:pt>
                <c:pt idx="1">
                  <c:v>-509.6038</c:v>
                </c:pt>
                <c:pt idx="2">
                  <c:v>-2333.1794</c:v>
                </c:pt>
                <c:pt idx="3">
                  <c:v>-1280.5972</c:v>
                </c:pt>
                <c:pt idx="4">
                  <c:v>-1382.7216</c:v>
                </c:pt>
                <c:pt idx="5">
                  <c:v>-2055.2386</c:v>
                </c:pt>
                <c:pt idx="6">
                  <c:v>-3193.5588</c:v>
                </c:pt>
                <c:pt idx="7">
                  <c:v>-734.3727</c:v>
                </c:pt>
                <c:pt idx="8">
                  <c:v>-959.4754</c:v>
                </c:pt>
                <c:pt idx="9">
                  <c:v>-4175.691</c:v>
                </c:pt>
                <c:pt idx="10">
                  <c:v>-1777.3046</c:v>
                </c:pt>
                <c:pt idx="11">
                  <c:v>-879.8223</c:v>
                </c:pt>
                <c:pt idx="12">
                  <c:v>-854.3113</c:v>
                </c:pt>
                <c:pt idx="13">
                  <c:v>-1751.194</c:v>
                </c:pt>
                <c:pt idx="14">
                  <c:v>-2864.179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1913232"/>
        <c:axId val="1681920304"/>
      </c:lineChart>
      <c:catAx>
        <c:axId val="16819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920304"/>
        <c:crosses val="autoZero"/>
        <c:auto val="1"/>
        <c:lblAlgn val="ctr"/>
        <c:lblOffset val="100"/>
        <c:noMultiLvlLbl val="0"/>
      </c:catAx>
      <c:valAx>
        <c:axId val="1681920304"/>
        <c:scaling>
          <c:orientation val="minMax"/>
        </c:scaling>
        <c:delete val="0"/>
        <c:axPos val="l"/>
        <c:numFmt formatCode="[$$-409]#,##0;[Red]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19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[Trading-journal-template.xlsx]Pivots!PivotTable10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/ Short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Pivots!$S$2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Pivots!$R$3:$R$5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Pivots!$S$3:$S$5</c:f>
              <c:numCache>
                <c:formatCode>0%</c:formatCode>
                <c:ptCount val="2"/>
                <c:pt idx="0">
                  <c:v>0.942857142857143</c:v>
                </c:pt>
                <c:pt idx="1">
                  <c:v>0.0571428571428571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22</xdr:row>
      <xdr:rowOff>1270</xdr:rowOff>
    </xdr:from>
    <xdr:to>
      <xdr:col>14</xdr:col>
      <xdr:colOff>743585</xdr:colOff>
      <xdr:row>35</xdr:row>
      <xdr:rowOff>177417</xdr:rowOff>
    </xdr:to>
    <xdr:graphicFrame>
      <xdr:nvGraphicFramePr>
        <xdr:cNvPr id="2" name="Chart 1"/>
        <xdr:cNvGraphicFramePr/>
      </xdr:nvGraphicFramePr>
      <xdr:xfrm>
        <a:off x="635" y="3963670"/>
        <a:ext cx="11143615" cy="248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11</xdr:col>
      <xdr:colOff>600075</xdr:colOff>
      <xdr:row>21</xdr:row>
      <xdr:rowOff>186447</xdr:rowOff>
    </xdr:to>
    <xdr:graphicFrame>
      <xdr:nvGraphicFramePr>
        <xdr:cNvPr id="3" name="Chart 2"/>
        <xdr:cNvGraphicFramePr/>
      </xdr:nvGraphicFramePr>
      <xdr:xfrm>
        <a:off x="0" y="1473200"/>
        <a:ext cx="8772525" cy="24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2</xdr:row>
      <xdr:rowOff>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Years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095750" cy="36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380999</xdr:colOff>
      <xdr:row>0</xdr:row>
      <xdr:rowOff>0</xdr:rowOff>
    </xdr:from>
    <xdr:to>
      <xdr:col>20</xdr:col>
      <xdr:colOff>339872</xdr:colOff>
      <xdr:row>2</xdr:row>
      <xdr:rowOff>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nths 1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115" y="0"/>
              <a:ext cx="12999720" cy="36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600077</xdr:colOff>
      <xdr:row>8</xdr:row>
      <xdr:rowOff>0</xdr:rowOff>
    </xdr:from>
    <xdr:to>
      <xdr:col>15</xdr:col>
      <xdr:colOff>1</xdr:colOff>
      <xdr:row>22</xdr:row>
      <xdr:rowOff>0</xdr:rowOff>
    </xdr:to>
    <xdr:graphicFrame>
      <xdr:nvGraphicFramePr>
        <xdr:cNvPr id="7" name="Chart 6"/>
        <xdr:cNvGraphicFramePr/>
      </xdr:nvGraphicFramePr>
      <xdr:xfrm>
        <a:off x="8772525" y="1473200"/>
        <a:ext cx="2371725" cy="24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204.3562077546" refreshedBy="kado" recordCount="137">
  <cacheSource type="worksheet">
    <worksheetSource name="trades"/>
  </cacheSource>
  <cacheFields count="37">
    <cacheField name="id" numFmtId="0"/>
    <cacheField name="entryDate" numFmtId="0"/>
    <cacheField name="exitDate" numFmtId="0">
      <sharedItems containsString="0" containsBlank="1" containsNonDate="0" containsDate="1" minDate="2020-09-29T00:00:00" maxDate="2021-01-05T00:00:00" count="56"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9T00:00:00"/>
        <d v="2020-10-20T00:00:00"/>
        <d v="2020-10-21T00:00:00"/>
        <d v="2020-10-22T00:00:00"/>
        <d v="2020-10-26T00:00:00"/>
        <d v="2020-10-28T00:00:00"/>
        <d v="2020-10-29T00:00:00"/>
        <d v="2020-10-30T00:00:00"/>
        <d v="2020-11-02T00:00:00"/>
        <d v="2020-11-05T00:00:00"/>
        <d v="2020-11-06T00:00:00"/>
        <d v="2020-11-09T00:00:00"/>
        <d v="2020-11-10T00:00:00"/>
        <d v="2020-11-12T00:00:00"/>
        <d v="2020-11-13T00:00:00"/>
        <d v="2020-11-16T00:00:00"/>
        <d v="2020-11-17T00:00:00"/>
        <d v="2020-11-18T00:00:00"/>
        <d v="2020-11-19T00:00:00"/>
        <d v="2020-11-23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8T00:00:00"/>
        <d v="2020-12-21T00:00:00"/>
        <d v="2020-12-22T00:00:00"/>
        <d v="2020-12-23T00:00:00"/>
        <d v="2020-12-24T00:00:00"/>
        <d v="2020-12-29T00:00:00"/>
        <d v="2021-01-04T00:00:00"/>
        <d v="2021-01-05T00:00:00"/>
        <m/>
      </sharedItems>
      <fieldGroup base="2">
        <rangePr groupBy="days" startDate="2020-09-29T00:00:00" endDate="2021-01-06T00:00:00" groupInterval="1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j"/>
          <s v="02-maj"/>
          <s v="03-maj"/>
          <s v="04-maj"/>
          <s v="05-maj"/>
          <s v="06-maj"/>
          <s v="07-maj"/>
          <s v="08-maj"/>
          <s v="09-maj"/>
          <s v="10-maj"/>
          <s v="11-maj"/>
          <s v="12-maj"/>
          <s v="13-maj"/>
          <s v="14-maj"/>
          <s v="15-maj"/>
          <s v="16-maj"/>
          <s v="17-maj"/>
          <s v="18-maj"/>
          <s v="19-maj"/>
          <s v="20-maj"/>
          <s v="21-maj"/>
          <s v="22-maj"/>
          <s v="23-maj"/>
          <s v="24-maj"/>
          <s v="25-maj"/>
          <s v="26-maj"/>
          <s v="27-maj"/>
          <s v="28-maj"/>
          <s v="29-maj"/>
          <s v="30-maj"/>
          <s v="31-maj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kt"/>
          <s v="02-okt"/>
          <s v="03-okt"/>
          <s v="04-okt"/>
          <s v="05-okt"/>
          <s v="06-okt"/>
          <s v="07-okt"/>
          <s v="08-okt"/>
          <s v="09-okt"/>
          <s v="10-okt"/>
          <s v="11-okt"/>
          <s v="12-okt"/>
          <s v="13-okt"/>
          <s v="14-okt"/>
          <s v="15-okt"/>
          <s v="16-okt"/>
          <s v="17-okt"/>
          <s v="18-okt"/>
          <s v="19-okt"/>
          <s v="20-okt"/>
          <s v="21-okt"/>
          <s v="22-okt"/>
          <s v="23-okt"/>
          <s v="24-okt"/>
          <s v="25-okt"/>
          <s v="26-okt"/>
          <s v="27-okt"/>
          <s v="28-okt"/>
          <s v="29-okt"/>
          <s v="30-okt"/>
          <s v="31-ok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1-01-06"/>
        </groupItems>
      </fieldGroup>
    </cacheField>
    <cacheField name="type" numFmtId="0">
      <sharedItems containsBlank="1" count="3">
        <s v="LONG"/>
        <s v="SHORT"/>
        <m/>
      </sharedItems>
    </cacheField>
    <cacheField name="symbol" numFmtId="0">
      <sharedItems containsBlank="1" count="85">
        <s v="ZM"/>
        <s v="TSLA"/>
        <s v="PLL"/>
        <s v="SHLL"/>
        <s v="DDOG"/>
        <s v="PLTR"/>
        <s v="UVXY"/>
        <s v="SQQQ"/>
        <s v="WORK"/>
        <s v="CVAC"/>
        <s v="FEAC"/>
        <s v="RKT"/>
        <s v="NOVA"/>
        <s v="HYLN"/>
        <s v="NNOX"/>
        <s v="CMPS"/>
        <s v="SPWR"/>
        <s v="WWR"/>
        <s v="PECK"/>
        <s v="BIGC"/>
        <s v="CYRX"/>
        <s v="GME"/>
        <s v="VLDR"/>
        <s v="SDGR"/>
        <s v="NIU"/>
        <s v="AUPH"/>
        <s v="OSTK"/>
        <s v="AXNX"/>
        <s v="SAIL"/>
        <s v="TGTX"/>
        <s v="AXSM"/>
        <s v="APPS"/>
        <s v="CARG"/>
        <s v="LTHM"/>
        <s v="NIO"/>
        <s v="ABB"/>
        <s v="FLIR"/>
        <s v="RTX"/>
        <s v="Z"/>
        <s v="AAL"/>
        <s v="JE"/>
        <s v="VERI"/>
        <s v="TQQQ"/>
        <s v="SNAP"/>
        <s v="JKS"/>
        <s v="FSLY"/>
        <s v="AMD"/>
        <s v="AAPL"/>
        <s v="LI"/>
        <s v="FB"/>
        <s v="LMPX"/>
        <s v="PIC"/>
        <s v="GES"/>
        <s v="PINS"/>
        <s v="PTON"/>
        <s v="BYND"/>
        <s v="BABA"/>
        <s v="JMIA"/>
        <s v="XPEV"/>
        <s v="TEVA"/>
        <s v="WYNN"/>
        <s v="JD"/>
        <s v="SPY"/>
        <s v="SEDG"/>
        <s v="FUV"/>
        <s v="SBE"/>
        <s v="DKNG"/>
        <s v="RUN"/>
        <s v="MAXN"/>
        <s v="TTCF"/>
        <s v="CRSR"/>
        <s v="QS"/>
        <s v="GP"/>
        <s v="LAZR"/>
        <s v="CIIC"/>
        <s v="LOAK"/>
        <s v="BFT"/>
        <s v="SPCE"/>
        <s v="OZON"/>
        <s v="MSTR"/>
        <s v="SOLO"/>
        <s v="PEIX"/>
        <s v="HOG"/>
        <s v="FUBO"/>
        <m/>
      </sharedItems>
    </cacheField>
    <cacheField name="entryPrice" numFmtId="177"/>
    <cacheField name="exitPrice" numFmtId="177"/>
    <cacheField name="gainAmount" numFmtId="177"/>
    <cacheField name="quantity" numFmtId="0"/>
    <cacheField name="fees" numFmtId="177"/>
    <cacheField name="gainPercent" numFmtId="0"/>
    <cacheField name="win" numFmtId="0">
      <sharedItems containsString="0" containsBlank="1" containsNumber="1" containsInteger="1" minValue="0" maxValue="1" count="3">
        <n v="0"/>
        <n v="1"/>
        <m/>
      </sharedItems>
    </cacheField>
    <cacheField name="tradeCount" numFmtId="0"/>
    <cacheField name="entryDateTime" numFmtId="0"/>
    <cacheField name="exitDateTime" numFmtId="0"/>
    <cacheField name="accProfit" numFmtId="0"/>
    <cacheField name="Extra2" numFmtId="0"/>
    <cacheField name="Extra3" numFmtId="0"/>
    <cacheField name="Extra4" numFmtId="0"/>
    <cacheField name="Extra5" numFmtId="0"/>
    <cacheField name="Extra6" numFmtId="0"/>
    <cacheField name="Extra7" numFmtId="0"/>
    <cacheField name="Extra8" numFmtId="0"/>
    <cacheField name="Extra9" numFmtId="0"/>
    <cacheField name="Extra10" numFmtId="0"/>
    <cacheField name="Extra11" numFmtId="0"/>
    <cacheField name="Extra12" numFmtId="0"/>
    <cacheField name="Extra13" numFmtId="0"/>
    <cacheField name="Extra14" numFmtId="0"/>
    <cacheField name="Extra15" numFmtId="0"/>
    <cacheField name="Extra16" numFmtId="0"/>
    <cacheField name="Extra17" numFmtId="0"/>
    <cacheField name="Extra18" numFmtId="0"/>
    <cacheField name="Extra19" numFmtId="0"/>
    <cacheField name="Extra20" numFmtId="0"/>
    <cacheField name="Months" numFmtId="0" databaseField="0">
      <fieldGroup base="2">
        <rangePr groupBy="months" startDate="2020-09-29T00:00:00" endDate="2021-01-06T00:00:00" groupInterval="1"/>
        <groupItems count="14">
          <s v="&lt;2020-09-29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2021-01-06"/>
        </groupItems>
      </fieldGroup>
    </cacheField>
    <cacheField name="Years" numFmtId="0" databaseField="0">
      <fieldGroup base="2">
        <rangePr groupBy="years" startDate="2020-09-29T00:00:00" endDate="2021-01-06T00:00:00" groupInterval="1"/>
        <groupItems count="4">
          <s v="&lt;2020-09-29"/>
          <s v="2020"/>
          <s v="2021"/>
          <s v="&gt;2021-01-0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1"/>
    <d v="2020-09-29T00:00:00"/>
    <x v="0"/>
    <x v="0"/>
    <x v="0"/>
    <n v="480.1208"/>
    <n v="472.6636"/>
    <n v="-98.3974"/>
    <n v="12"/>
    <n v="8.91"/>
    <n v="-0.0155"/>
    <x v="0"/>
    <n v="9"/>
    <s v="2020-09-29 13:05:54.000"/>
    <s v="2020-09-29 15:09:37.000"/>
    <n v="-98.3974"/>
    <m/>
    <m/>
    <m/>
    <m/>
    <m/>
    <m/>
    <m/>
    <m/>
    <m/>
    <m/>
    <m/>
    <m/>
    <m/>
    <m/>
    <m/>
    <m/>
    <m/>
    <m/>
    <m/>
  </r>
  <r>
    <n v="2"/>
    <d v="2020-09-30T00:00:00"/>
    <x v="1"/>
    <x v="1"/>
    <x v="1"/>
    <n v="425.78"/>
    <n v="428.28"/>
    <n v="-9.48"/>
    <n v="-3"/>
    <n v="1.98"/>
    <n v="-0.0059"/>
    <x v="0"/>
    <n v="2"/>
    <s v="2020-09-30 09:47:38.000"/>
    <s v="2020-09-30 09:53:58.000"/>
    <n v="-107.8774"/>
    <m/>
    <m/>
    <m/>
    <m/>
    <m/>
    <m/>
    <m/>
    <m/>
    <m/>
    <m/>
    <m/>
    <m/>
    <m/>
    <m/>
    <m/>
    <m/>
    <m/>
    <m/>
    <m/>
  </r>
  <r>
    <n v="3"/>
    <d v="2020-09-30T00:00:00"/>
    <x v="1"/>
    <x v="0"/>
    <x v="2"/>
    <n v="23.7395"/>
    <n v="25.9014"/>
    <n v="12.1635"/>
    <n v="7"/>
    <n v="2.97"/>
    <n v="0.0911"/>
    <x v="1"/>
    <n v="3"/>
    <s v="2020-09-30 10:10:08.000"/>
    <s v="2020-09-30 10:25:24.000"/>
    <n v="-95.7139"/>
    <m/>
    <m/>
    <m/>
    <m/>
    <m/>
    <m/>
    <m/>
    <m/>
    <m/>
    <m/>
    <m/>
    <m/>
    <m/>
    <m/>
    <m/>
    <m/>
    <m/>
    <m/>
    <m/>
  </r>
  <r>
    <n v="4"/>
    <d v="2020-09-30T00:00:00"/>
    <x v="1"/>
    <x v="0"/>
    <x v="3"/>
    <n v="45.9899"/>
    <n v="50"/>
    <n v="6.0402"/>
    <n v="2"/>
    <n v="1.98"/>
    <n v="0.0872"/>
    <x v="1"/>
    <n v="2"/>
    <s v="2020-09-30 13:07:52.000"/>
    <s v="2020-09-30 13:10:07.000"/>
    <n v="-89.6737"/>
    <m/>
    <m/>
    <m/>
    <m/>
    <m/>
    <m/>
    <m/>
    <m/>
    <m/>
    <m/>
    <m/>
    <m/>
    <m/>
    <m/>
    <m/>
    <m/>
    <m/>
    <m/>
    <m/>
  </r>
  <r>
    <n v="5"/>
    <d v="2020-09-30T00:00:00"/>
    <x v="1"/>
    <x v="0"/>
    <x v="4"/>
    <n v="103.7599"/>
    <n v="105.2"/>
    <n v="0.9002"/>
    <n v="2"/>
    <n v="1.98"/>
    <n v="0.0139"/>
    <x v="1"/>
    <n v="2"/>
    <s v="2020-09-30 13:05:40.000"/>
    <s v="2020-09-30 13:37:10.000"/>
    <n v="-88.7735"/>
    <m/>
    <m/>
    <m/>
    <m/>
    <m/>
    <m/>
    <m/>
    <m/>
    <m/>
    <m/>
    <m/>
    <m/>
    <m/>
    <m/>
    <m/>
    <m/>
    <m/>
    <m/>
    <m/>
  </r>
  <r>
    <n v="6"/>
    <d v="2020-09-30T00:00:00"/>
    <x v="1"/>
    <x v="0"/>
    <x v="5"/>
    <n v="10.19"/>
    <n v="10.365"/>
    <n v="0.12"/>
    <n v="12"/>
    <n v="1.98"/>
    <n v="0.0172"/>
    <x v="1"/>
    <n v="2"/>
    <s v="2020-09-30 13:40:13.000"/>
    <s v="2020-09-30 13:40:32.000"/>
    <n v="-88.6535"/>
    <m/>
    <m/>
    <m/>
    <m/>
    <m/>
    <m/>
    <m/>
    <m/>
    <m/>
    <m/>
    <m/>
    <m/>
    <m/>
    <m/>
    <m/>
    <m/>
    <m/>
    <m/>
    <m/>
  </r>
  <r>
    <n v="7"/>
    <d v="2020-09-30T00:00:00"/>
    <x v="1"/>
    <x v="0"/>
    <x v="6"/>
    <n v="19.885"/>
    <n v="19.9602"/>
    <n v="-1.467"/>
    <n v="20"/>
    <n v="2.97"/>
    <n v="0.0038"/>
    <x v="0"/>
    <n v="3"/>
    <s v="2020-09-30 14:44:07.000"/>
    <s v="2020-09-30 15:15:31.000"/>
    <n v="-90.1205"/>
    <m/>
    <m/>
    <m/>
    <m/>
    <m/>
    <m/>
    <m/>
    <m/>
    <m/>
    <m/>
    <m/>
    <m/>
    <m/>
    <m/>
    <m/>
    <m/>
    <m/>
    <m/>
    <m/>
  </r>
  <r>
    <n v="8"/>
    <d v="2020-09-30T00:00:00"/>
    <x v="1"/>
    <x v="0"/>
    <x v="7"/>
    <n v="23.5243"/>
    <n v="23.9703"/>
    <n v="10.911"/>
    <n v="40"/>
    <n v="6.93"/>
    <n v="0.019"/>
    <x v="1"/>
    <n v="7"/>
    <s v="2020-09-30 14:41:57.000"/>
    <s v="2020-09-30 15:24:51.000"/>
    <n v="-79.2095"/>
    <m/>
    <m/>
    <m/>
    <m/>
    <m/>
    <m/>
    <m/>
    <m/>
    <m/>
    <m/>
    <m/>
    <m/>
    <m/>
    <m/>
    <m/>
    <m/>
    <m/>
    <m/>
    <m/>
  </r>
  <r>
    <n v="9"/>
    <d v="2020-09-30T00:00:00"/>
    <x v="2"/>
    <x v="0"/>
    <x v="7"/>
    <n v="23.64"/>
    <n v="23.2767"/>
    <n v="-8.42"/>
    <n v="15"/>
    <n v="2.97"/>
    <n v="-0.0154"/>
    <x v="0"/>
    <n v="3"/>
    <s v="2020-09-30 15:49:03.000"/>
    <s v="2020-10-01 09:26:06.000"/>
    <n v="-87.6295"/>
    <m/>
    <m/>
    <m/>
    <m/>
    <m/>
    <m/>
    <m/>
    <m/>
    <m/>
    <m/>
    <m/>
    <m/>
    <m/>
    <m/>
    <m/>
    <m/>
    <m/>
    <m/>
    <m/>
  </r>
  <r>
    <n v="10"/>
    <d v="2020-10-01T00:00:00"/>
    <x v="2"/>
    <x v="0"/>
    <x v="4"/>
    <n v="99"/>
    <n v="103.4551"/>
    <n v="5.9401"/>
    <n v="2"/>
    <n v="2.97"/>
    <n v="0.045"/>
    <x v="1"/>
    <n v="3"/>
    <s v="2020-10-01 09:37:54.000"/>
    <s v="2020-10-01 10:02:08.000"/>
    <n v="-81.6894"/>
    <m/>
    <m/>
    <m/>
    <m/>
    <m/>
    <m/>
    <m/>
    <m/>
    <m/>
    <m/>
    <m/>
    <m/>
    <m/>
    <m/>
    <m/>
    <m/>
    <m/>
    <m/>
    <m/>
  </r>
  <r>
    <n v="11"/>
    <d v="2020-10-01T00:00:00"/>
    <x v="2"/>
    <x v="0"/>
    <x v="8"/>
    <n v="27.295"/>
    <n v="27.9"/>
    <n v="2.86"/>
    <n v="8"/>
    <n v="1.98"/>
    <n v="0.0222"/>
    <x v="1"/>
    <n v="2"/>
    <s v="2020-10-01 10:49:22.000"/>
    <s v="2020-10-01 15:54:21.000"/>
    <n v="-78.8294"/>
    <m/>
    <m/>
    <m/>
    <m/>
    <m/>
    <m/>
    <m/>
    <m/>
    <m/>
    <m/>
    <m/>
    <m/>
    <m/>
    <m/>
    <m/>
    <m/>
    <m/>
    <m/>
    <m/>
  </r>
  <r>
    <n v="12"/>
    <d v="2020-10-02T00:00:00"/>
    <x v="3"/>
    <x v="0"/>
    <x v="7"/>
    <n v="24.51"/>
    <n v="24.4325"/>
    <n v="-5.51"/>
    <n v="20"/>
    <n v="3.96"/>
    <n v="-0.0032"/>
    <x v="0"/>
    <n v="4"/>
    <s v="2020-10-02 11:58:36.000"/>
    <s v="2020-10-02 12:12:32.000"/>
    <n v="-84.3394"/>
    <m/>
    <m/>
    <m/>
    <m/>
    <m/>
    <m/>
    <m/>
    <m/>
    <m/>
    <m/>
    <m/>
    <m/>
    <m/>
    <m/>
    <m/>
    <m/>
    <m/>
    <m/>
    <m/>
  </r>
  <r>
    <n v="13"/>
    <d v="2020-09-30T00:00:00"/>
    <x v="3"/>
    <x v="0"/>
    <x v="9"/>
    <n v="46.89"/>
    <n v="47"/>
    <n v="-1.54"/>
    <n v="4"/>
    <n v="1.98"/>
    <n v="0.0023"/>
    <x v="0"/>
    <n v="2"/>
    <s v="2020-09-30 12:18:48.000"/>
    <s v="2020-10-02 12:55:12.000"/>
    <n v="-85.8794"/>
    <m/>
    <m/>
    <m/>
    <m/>
    <m/>
    <m/>
    <m/>
    <m/>
    <m/>
    <m/>
    <m/>
    <m/>
    <m/>
    <m/>
    <m/>
    <m/>
    <m/>
    <m/>
    <m/>
  </r>
  <r>
    <n v="14"/>
    <d v="2020-10-02T00:00:00"/>
    <x v="3"/>
    <x v="0"/>
    <x v="6"/>
    <n v="21.02"/>
    <n v="20.5604"/>
    <n v="-6.576"/>
    <n v="10"/>
    <n v="1.98"/>
    <n v="-0.0219"/>
    <x v="0"/>
    <n v="2"/>
    <s v="2020-10-02 13:54:51.000"/>
    <s v="2020-10-02 15:03:07.000"/>
    <n v="-92.4554"/>
    <m/>
    <m/>
    <m/>
    <m/>
    <m/>
    <m/>
    <m/>
    <m/>
    <m/>
    <m/>
    <m/>
    <m/>
    <m/>
    <m/>
    <m/>
    <m/>
    <m/>
    <m/>
    <m/>
  </r>
  <r>
    <n v="15"/>
    <d v="2020-10-01T00:00:00"/>
    <x v="3"/>
    <x v="0"/>
    <x v="10"/>
    <n v="12.3899"/>
    <n v="12.405"/>
    <n v="-1.7082"/>
    <n v="18"/>
    <n v="1.98"/>
    <n v="0.0012"/>
    <x v="0"/>
    <n v="2"/>
    <s v="2020-10-01 10:25:49.000"/>
    <s v="2020-10-02 15:45:48.000"/>
    <n v="-94.1636"/>
    <m/>
    <m/>
    <m/>
    <m/>
    <m/>
    <m/>
    <m/>
    <m/>
    <m/>
    <m/>
    <m/>
    <m/>
    <m/>
    <m/>
    <m/>
    <m/>
    <m/>
    <m/>
    <m/>
  </r>
  <r>
    <n v="16"/>
    <d v="2020-10-02T00:00:00"/>
    <x v="4"/>
    <x v="0"/>
    <x v="11"/>
    <n v="21.45"/>
    <n v="22.6025"/>
    <n v="8.555"/>
    <n v="10"/>
    <n v="2.97"/>
    <n v="0.0537"/>
    <x v="1"/>
    <n v="3"/>
    <s v="2020-10-02 09:29:53.000"/>
    <s v="2020-10-05 09:49:25.000"/>
    <n v="-85.6086"/>
    <m/>
    <m/>
    <m/>
    <m/>
    <m/>
    <m/>
    <m/>
    <m/>
    <m/>
    <m/>
    <m/>
    <m/>
    <m/>
    <m/>
    <m/>
    <m/>
    <m/>
    <m/>
    <m/>
  </r>
  <r>
    <n v="17"/>
    <d v="2020-10-02T00:00:00"/>
    <x v="4"/>
    <x v="0"/>
    <x v="12"/>
    <n v="28.35"/>
    <n v="29.3401"/>
    <n v="5.9408"/>
    <n v="8"/>
    <n v="1.98"/>
    <n v="0.0349"/>
    <x v="1"/>
    <n v="2"/>
    <s v="2020-10-02 14:50:23.000"/>
    <s v="2020-10-05 10:29:38.000"/>
    <n v="-79.6678"/>
    <m/>
    <m/>
    <m/>
    <m/>
    <m/>
    <m/>
    <m/>
    <m/>
    <m/>
    <m/>
    <m/>
    <m/>
    <m/>
    <m/>
    <m/>
    <m/>
    <m/>
    <m/>
    <m/>
  </r>
  <r>
    <n v="18"/>
    <d v="2020-10-05T00:00:00"/>
    <x v="4"/>
    <x v="0"/>
    <x v="13"/>
    <n v="38.18"/>
    <n v="38.37"/>
    <n v="-1.03"/>
    <n v="5"/>
    <n v="1.98"/>
    <n v="0.005"/>
    <x v="0"/>
    <n v="2"/>
    <s v="2020-10-05 10:32:44.000"/>
    <s v="2020-10-05 10:41:33.000"/>
    <n v="-80.6978"/>
    <m/>
    <m/>
    <m/>
    <m/>
    <m/>
    <m/>
    <m/>
    <m/>
    <m/>
    <m/>
    <m/>
    <m/>
    <m/>
    <m/>
    <m/>
    <m/>
    <m/>
    <m/>
    <m/>
  </r>
  <r>
    <n v="19"/>
    <d v="2020-10-05T00:00:00"/>
    <x v="4"/>
    <x v="0"/>
    <x v="14"/>
    <n v="42.4995"/>
    <n v="43.3301"/>
    <n v="6.326"/>
    <n v="10"/>
    <n v="1.98"/>
    <n v="0.0195"/>
    <x v="1"/>
    <n v="2"/>
    <s v="2020-10-05 10:35:39.000"/>
    <s v="2020-10-05 10:50:36.000"/>
    <n v="-74.3718"/>
    <m/>
    <m/>
    <m/>
    <m/>
    <m/>
    <m/>
    <m/>
    <m/>
    <m/>
    <m/>
    <m/>
    <m/>
    <m/>
    <m/>
    <m/>
    <m/>
    <m/>
    <m/>
    <m/>
  </r>
  <r>
    <n v="20"/>
    <d v="2020-10-05T00:00:00"/>
    <x v="4"/>
    <x v="0"/>
    <x v="15"/>
    <n v="42.75"/>
    <n v="45.4401"/>
    <n v="23.9305"/>
    <n v="10"/>
    <n v="2.97"/>
    <n v="0.0629"/>
    <x v="1"/>
    <n v="3"/>
    <s v="2020-10-05 10:10:31.000"/>
    <s v="2020-10-05 11:04:57.000"/>
    <n v="-50.4413"/>
    <m/>
    <m/>
    <m/>
    <m/>
    <m/>
    <m/>
    <m/>
    <m/>
    <m/>
    <m/>
    <m/>
    <m/>
    <m/>
    <m/>
    <m/>
    <m/>
    <m/>
    <m/>
    <m/>
  </r>
  <r>
    <n v="21"/>
    <d v="2020-09-30T00:00:00"/>
    <x v="4"/>
    <x v="0"/>
    <x v="16"/>
    <n v="12.9351"/>
    <n v="14.2019"/>
    <n v="21.931"/>
    <n v="22"/>
    <n v="5.94"/>
    <n v="0.0979"/>
    <x v="1"/>
    <n v="6"/>
    <s v="2020-09-30 12:57:16.000"/>
    <s v="2020-10-05 12:14:38.000"/>
    <n v="-28.5103"/>
    <m/>
    <m/>
    <m/>
    <m/>
    <m/>
    <m/>
    <m/>
    <m/>
    <m/>
    <m/>
    <m/>
    <m/>
    <m/>
    <m/>
    <m/>
    <m/>
    <m/>
    <m/>
    <m/>
  </r>
  <r>
    <n v="22"/>
    <d v="2020-10-02T00:00:00"/>
    <x v="4"/>
    <x v="0"/>
    <x v="17"/>
    <n v="4.5133"/>
    <n v="5.5917"/>
    <n v="118.51"/>
    <n v="120"/>
    <n v="10.89"/>
    <n v="0.2389"/>
    <x v="1"/>
    <n v="11"/>
    <s v="2020-10-02 15:19:21.000"/>
    <s v="2020-10-05 14:03:08.000"/>
    <n v="89.9997"/>
    <m/>
    <m/>
    <m/>
    <m/>
    <m/>
    <m/>
    <m/>
    <m/>
    <m/>
    <m/>
    <m/>
    <m/>
    <m/>
    <m/>
    <m/>
    <m/>
    <m/>
    <m/>
    <m/>
  </r>
  <r>
    <n v="23"/>
    <d v="2020-10-05T00:00:00"/>
    <x v="4"/>
    <x v="0"/>
    <x v="15"/>
    <n v="41.9995"/>
    <n v="39.3001"/>
    <n v="-28.974"/>
    <n v="10"/>
    <n v="1.98"/>
    <n v="-0.0643"/>
    <x v="0"/>
    <n v="2"/>
    <s v="2020-10-05 12:54:58.000"/>
    <s v="2020-10-05 15:57:19.000"/>
    <n v="61.0257"/>
    <m/>
    <m/>
    <m/>
    <m/>
    <m/>
    <m/>
    <m/>
    <m/>
    <m/>
    <m/>
    <m/>
    <m/>
    <m/>
    <m/>
    <m/>
    <m/>
    <m/>
    <m/>
    <m/>
  </r>
  <r>
    <n v="24"/>
    <d v="2020-10-06T00:00:00"/>
    <x v="5"/>
    <x v="1"/>
    <x v="1"/>
    <n v="420.2636"/>
    <n v="417.5"/>
    <n v="3.5472"/>
    <n v="-2"/>
    <n v="1.98"/>
    <n v="0.0066"/>
    <x v="1"/>
    <n v="2"/>
    <s v="2020-10-06 10:19:34.000"/>
    <s v="2020-10-06 10:28:29.000"/>
    <n v="64.5729"/>
    <m/>
    <m/>
    <m/>
    <m/>
    <m/>
    <m/>
    <m/>
    <m/>
    <m/>
    <m/>
    <m/>
    <m/>
    <m/>
    <m/>
    <m/>
    <m/>
    <m/>
    <m/>
    <m/>
  </r>
  <r>
    <n v="25"/>
    <d v="2020-10-06T00:00:00"/>
    <x v="5"/>
    <x v="0"/>
    <x v="18"/>
    <n v="8.0433"/>
    <n v="7.69"/>
    <n v="-29.465"/>
    <n v="75"/>
    <n v="2.97"/>
    <n v="-0.0439"/>
    <x v="0"/>
    <n v="3"/>
    <s v="2020-10-06 12:53:34.000"/>
    <s v="2020-10-06 14:18:30.000"/>
    <n v="35.1079"/>
    <m/>
    <m/>
    <m/>
    <m/>
    <m/>
    <m/>
    <m/>
    <m/>
    <m/>
    <m/>
    <m/>
    <m/>
    <m/>
    <m/>
    <m/>
    <m/>
    <m/>
    <m/>
    <m/>
  </r>
  <r>
    <n v="26"/>
    <d v="2020-10-06T00:00:00"/>
    <x v="5"/>
    <x v="0"/>
    <x v="6"/>
    <n v="19.83"/>
    <n v="19.8428"/>
    <n v="-2.714"/>
    <n v="20"/>
    <n v="2.97"/>
    <n v="0.0006"/>
    <x v="0"/>
    <n v="3"/>
    <s v="2020-10-06 14:51:14.000"/>
    <s v="2020-10-06 14:53:18.000"/>
    <n v="32.3939"/>
    <m/>
    <m/>
    <m/>
    <m/>
    <m/>
    <m/>
    <m/>
    <m/>
    <m/>
    <m/>
    <m/>
    <m/>
    <m/>
    <m/>
    <m/>
    <m/>
    <m/>
    <m/>
    <m/>
  </r>
  <r>
    <n v="27"/>
    <d v="2020-10-06T00:00:00"/>
    <x v="5"/>
    <x v="0"/>
    <x v="7"/>
    <n v="23.58"/>
    <n v="24.1063"/>
    <n v="6.565"/>
    <n v="20"/>
    <n v="3.96"/>
    <n v="0.0223"/>
    <x v="1"/>
    <n v="4"/>
    <s v="2020-10-06 14:53:40.000"/>
    <s v="2020-10-06 15:06:32.000"/>
    <n v="38.9589"/>
    <m/>
    <m/>
    <m/>
    <m/>
    <m/>
    <m/>
    <m/>
    <m/>
    <m/>
    <m/>
    <m/>
    <m/>
    <m/>
    <m/>
    <m/>
    <m/>
    <m/>
    <m/>
    <m/>
  </r>
  <r>
    <n v="28"/>
    <d v="2020-10-06T00:00:00"/>
    <x v="5"/>
    <x v="0"/>
    <x v="7"/>
    <n v="23.99"/>
    <n v="24.11"/>
    <n v="1.02"/>
    <n v="25"/>
    <n v="1.98"/>
    <n v="0.005"/>
    <x v="1"/>
    <n v="2"/>
    <s v="2020-10-06 15:12:39.000"/>
    <s v="2020-10-06 15:19:17.000"/>
    <n v="39.9789"/>
    <m/>
    <m/>
    <m/>
    <m/>
    <m/>
    <m/>
    <m/>
    <m/>
    <m/>
    <m/>
    <m/>
    <m/>
    <m/>
    <m/>
    <m/>
    <m/>
    <m/>
    <m/>
    <m/>
  </r>
  <r>
    <n v="29"/>
    <d v="2020-09-30T00:00:00"/>
    <x v="6"/>
    <x v="0"/>
    <x v="19"/>
    <n v="87"/>
    <n v="92.8467"/>
    <n v="13.58"/>
    <n v="3"/>
    <n v="3.96"/>
    <n v="0.0672"/>
    <x v="1"/>
    <n v="4"/>
    <s v="2020-09-30 11:59:07.000"/>
    <s v="2020-10-07 10:29:41.000"/>
    <n v="53.5589"/>
    <m/>
    <m/>
    <m/>
    <m/>
    <m/>
    <m/>
    <m/>
    <m/>
    <m/>
    <m/>
    <m/>
    <m/>
    <m/>
    <m/>
    <m/>
    <m/>
    <m/>
    <m/>
    <m/>
  </r>
  <r>
    <n v="30"/>
    <d v="2020-10-02T00:00:00"/>
    <x v="6"/>
    <x v="0"/>
    <x v="20"/>
    <n v="45.3598"/>
    <n v="49.632"/>
    <n v="36.7825"/>
    <n v="10"/>
    <n v="5.94"/>
    <n v="0.0942"/>
    <x v="1"/>
    <n v="6"/>
    <s v="2020-10-02 12:09:54.000"/>
    <s v="2020-10-07 11:31:59.000"/>
    <n v="90.3414"/>
    <m/>
    <m/>
    <m/>
    <m/>
    <m/>
    <m/>
    <m/>
    <m/>
    <m/>
    <m/>
    <m/>
    <m/>
    <m/>
    <m/>
    <m/>
    <m/>
    <m/>
    <m/>
    <m/>
  </r>
  <r>
    <n v="31"/>
    <d v="2020-10-08T00:00:00"/>
    <x v="7"/>
    <x v="0"/>
    <x v="1"/>
    <n v="433.7429"/>
    <n v="434.2286"/>
    <n v="-1.55"/>
    <n v="7"/>
    <n v="4.95"/>
    <n v="0.0011"/>
    <x v="0"/>
    <n v="5"/>
    <s v="2020-10-08 09:38:06.000"/>
    <s v="2020-10-08 11:21:40.000"/>
    <n v="88.7914"/>
    <m/>
    <m/>
    <m/>
    <m/>
    <m/>
    <m/>
    <m/>
    <m/>
    <m/>
    <m/>
    <m/>
    <m/>
    <m/>
    <m/>
    <m/>
    <m/>
    <m/>
    <m/>
    <m/>
  </r>
  <r>
    <n v="32"/>
    <d v="2020-10-08T00:00:00"/>
    <x v="7"/>
    <x v="0"/>
    <x v="21"/>
    <n v="13.2489"/>
    <n v="14.15"/>
    <n v="7.031"/>
    <n v="10"/>
    <n v="1.98"/>
    <n v="0.068"/>
    <x v="1"/>
    <n v="2"/>
    <s v="2020-10-08 15:54:32.000"/>
    <s v="2020-10-08 16:05:35.000"/>
    <n v="95.8224"/>
    <m/>
    <m/>
    <m/>
    <m/>
    <m/>
    <m/>
    <m/>
    <m/>
    <m/>
    <m/>
    <m/>
    <m/>
    <m/>
    <m/>
    <m/>
    <m/>
    <m/>
    <m/>
    <m/>
  </r>
  <r>
    <n v="33"/>
    <d v="2020-10-05T00:00:00"/>
    <x v="8"/>
    <x v="0"/>
    <x v="22"/>
    <n v="16.3186"/>
    <n v="17.2675"/>
    <n v="28.2615"/>
    <n v="35"/>
    <n v="4.95"/>
    <n v="0.0581"/>
    <x v="1"/>
    <n v="5"/>
    <s v="2020-10-05 15:08:46.000"/>
    <s v="2020-10-09 09:53:51.000"/>
    <n v="124.0839"/>
    <m/>
    <m/>
    <m/>
    <m/>
    <m/>
    <m/>
    <m/>
    <m/>
    <m/>
    <m/>
    <m/>
    <m/>
    <m/>
    <m/>
    <m/>
    <m/>
    <m/>
    <m/>
    <m/>
  </r>
  <r>
    <n v="34"/>
    <d v="2020-10-08T00:00:00"/>
    <x v="8"/>
    <x v="0"/>
    <x v="6"/>
    <n v="18.28"/>
    <n v="16.87"/>
    <n v="-31.17"/>
    <n v="20"/>
    <n v="2.97"/>
    <n v="-0.0771"/>
    <x v="0"/>
    <n v="3"/>
    <s v="2020-10-08 14:15:18.000"/>
    <s v="2020-10-09 11:46:29.000"/>
    <n v="92.9139"/>
    <m/>
    <m/>
    <m/>
    <m/>
    <m/>
    <m/>
    <m/>
    <m/>
    <m/>
    <m/>
    <m/>
    <m/>
    <m/>
    <m/>
    <m/>
    <m/>
    <m/>
    <m/>
    <m/>
  </r>
  <r>
    <n v="35"/>
    <d v="2020-10-01T00:00:00"/>
    <x v="8"/>
    <x v="0"/>
    <x v="23"/>
    <n v="50.4"/>
    <n v="55.5447"/>
    <n v="21.7636"/>
    <n v="5"/>
    <n v="3.96"/>
    <n v="0.1021"/>
    <x v="1"/>
    <n v="4"/>
    <s v="2020-10-01 13:23:53.000"/>
    <s v="2020-10-09 12:59:18.000"/>
    <n v="114.6775"/>
    <m/>
    <m/>
    <m/>
    <m/>
    <m/>
    <m/>
    <m/>
    <m/>
    <m/>
    <m/>
    <m/>
    <m/>
    <m/>
    <m/>
    <m/>
    <m/>
    <m/>
    <m/>
    <m/>
  </r>
  <r>
    <n v="36"/>
    <d v="2020-10-09T00:00:00"/>
    <x v="8"/>
    <x v="0"/>
    <x v="24"/>
    <n v="23.69"/>
    <n v="26.217"/>
    <n v="34.935"/>
    <n v="15"/>
    <n v="2.97"/>
    <n v="0.1067"/>
    <x v="1"/>
    <n v="3"/>
    <s v="2020-10-09 09:24:00.000"/>
    <s v="2020-10-09 14:31:50.000"/>
    <n v="149.6125"/>
    <m/>
    <m/>
    <m/>
    <m/>
    <m/>
    <m/>
    <m/>
    <m/>
    <m/>
    <m/>
    <m/>
    <m/>
    <m/>
    <m/>
    <m/>
    <m/>
    <m/>
    <m/>
    <m/>
  </r>
  <r>
    <n v="37"/>
    <d v="2020-10-06T00:00:00"/>
    <x v="8"/>
    <x v="0"/>
    <x v="25"/>
    <n v="15.4324"/>
    <n v="15.5801"/>
    <n v="1.697"/>
    <n v="45"/>
    <n v="4.95"/>
    <n v="0.0096"/>
    <x v="1"/>
    <n v="5"/>
    <s v="2020-10-06 10:40:44.000"/>
    <s v="2020-10-09 14:32:41.000"/>
    <n v="151.3095"/>
    <m/>
    <m/>
    <m/>
    <m/>
    <m/>
    <m/>
    <m/>
    <m/>
    <m/>
    <m/>
    <m/>
    <m/>
    <m/>
    <m/>
    <m/>
    <m/>
    <m/>
    <m/>
    <m/>
  </r>
  <r>
    <n v="38"/>
    <d v="2020-10-08T00:00:00"/>
    <x v="8"/>
    <x v="0"/>
    <x v="26"/>
    <n v="82.55"/>
    <n v="82.32"/>
    <n v="-2.67"/>
    <n v="3"/>
    <n v="1.98"/>
    <n v="-0.0028"/>
    <x v="0"/>
    <n v="2"/>
    <s v="2020-10-08 19:37:52.000"/>
    <s v="2020-10-09 14:48:50.000"/>
    <n v="148.6395"/>
    <m/>
    <m/>
    <m/>
    <m/>
    <m/>
    <m/>
    <m/>
    <m/>
    <m/>
    <m/>
    <m/>
    <m/>
    <m/>
    <m/>
    <m/>
    <m/>
    <m/>
    <m/>
    <m/>
  </r>
  <r>
    <n v="39"/>
    <d v="2020-10-06T00:00:00"/>
    <x v="8"/>
    <x v="0"/>
    <x v="27"/>
    <n v="49.7799"/>
    <n v="50.94"/>
    <n v="2.6604"/>
    <n v="4"/>
    <n v="1.98"/>
    <n v="0.0233"/>
    <x v="1"/>
    <n v="2"/>
    <s v="2020-10-06 10:29:55.000"/>
    <s v="2020-10-09 15:51:25.000"/>
    <n v="151.2999"/>
    <m/>
    <m/>
    <m/>
    <m/>
    <m/>
    <m/>
    <m/>
    <m/>
    <m/>
    <m/>
    <m/>
    <m/>
    <m/>
    <m/>
    <m/>
    <m/>
    <m/>
    <m/>
    <m/>
  </r>
  <r>
    <n v="40"/>
    <d v="2020-10-01T00:00:00"/>
    <x v="9"/>
    <x v="0"/>
    <x v="28"/>
    <n v="45.625"/>
    <n v="45.525"/>
    <n v="-4.76"/>
    <n v="8"/>
    <n v="3.96"/>
    <n v="-0.0022"/>
    <x v="0"/>
    <n v="4"/>
    <s v="2020-10-01 11:11:35.000"/>
    <s v="2020-10-12 14:27:25.000"/>
    <n v="146.5399"/>
    <m/>
    <m/>
    <m/>
    <m/>
    <m/>
    <m/>
    <m/>
    <m/>
    <m/>
    <m/>
    <m/>
    <m/>
    <m/>
    <m/>
    <m/>
    <m/>
    <m/>
    <m/>
    <m/>
  </r>
  <r>
    <n v="41"/>
    <d v="2020-10-06T00:00:00"/>
    <x v="10"/>
    <x v="0"/>
    <x v="29"/>
    <n v="28.66"/>
    <n v="30.5851"/>
    <n v="16.2805"/>
    <n v="10"/>
    <n v="2.97"/>
    <n v="0.0672"/>
    <x v="1"/>
    <n v="3"/>
    <s v="2020-10-06 11:18:52.000"/>
    <s v="2020-10-13 09:42:13.000"/>
    <n v="162.8204"/>
    <m/>
    <m/>
    <m/>
    <m/>
    <m/>
    <m/>
    <m/>
    <m/>
    <m/>
    <m/>
    <m/>
    <m/>
    <m/>
    <m/>
    <m/>
    <m/>
    <m/>
    <m/>
    <m/>
  </r>
  <r>
    <n v="42"/>
    <d v="2020-09-30T00:00:00"/>
    <x v="10"/>
    <x v="0"/>
    <x v="30"/>
    <n v="70.48"/>
    <n v="74.1567"/>
    <n v="7.07"/>
    <n v="3"/>
    <n v="3.96"/>
    <n v="0.0522"/>
    <x v="1"/>
    <n v="4"/>
    <s v="2020-09-30 09:56:36.000"/>
    <s v="2020-10-13 12:04:35.000"/>
    <n v="169.8904"/>
    <m/>
    <m/>
    <m/>
    <m/>
    <m/>
    <m/>
    <m/>
    <m/>
    <m/>
    <m/>
    <m/>
    <m/>
    <m/>
    <m/>
    <m/>
    <m/>
    <m/>
    <m/>
    <m/>
  </r>
  <r>
    <n v="43"/>
    <d v="2020-09-30T00:00:00"/>
    <x v="10"/>
    <x v="0"/>
    <x v="31"/>
    <n v="33.595"/>
    <n v="36.0811"/>
    <n v="57.227"/>
    <n v="27"/>
    <n v="9.9"/>
    <n v="0.074"/>
    <x v="1"/>
    <n v="10"/>
    <s v="2020-09-30 09:30:18.000"/>
    <s v="2020-10-13 12:05:48.000"/>
    <n v="227.1174"/>
    <m/>
    <m/>
    <m/>
    <m/>
    <m/>
    <m/>
    <m/>
    <m/>
    <m/>
    <m/>
    <m/>
    <m/>
    <m/>
    <m/>
    <m/>
    <m/>
    <m/>
    <m/>
    <m/>
  </r>
  <r>
    <n v="44"/>
    <d v="2020-10-08T00:00:00"/>
    <x v="11"/>
    <x v="0"/>
    <x v="32"/>
    <n v="22.4"/>
    <n v="22.2734"/>
    <n v="-4.8695"/>
    <n v="15"/>
    <n v="2.97"/>
    <n v="-0.0057"/>
    <x v="0"/>
    <n v="3"/>
    <s v="2020-10-08 14:58:30.000"/>
    <s v="2020-10-14 10:34:22.000"/>
    <n v="222.2479"/>
    <m/>
    <m/>
    <m/>
    <m/>
    <m/>
    <m/>
    <m/>
    <m/>
    <m/>
    <m/>
    <m/>
    <m/>
    <m/>
    <m/>
    <m/>
    <m/>
    <m/>
    <m/>
    <m/>
  </r>
  <r>
    <n v="45"/>
    <d v="2020-09-30T00:00:00"/>
    <x v="11"/>
    <x v="0"/>
    <x v="33"/>
    <n v="9.9917"/>
    <n v="10.782"/>
    <n v="24.6848"/>
    <n v="40"/>
    <n v="6.93"/>
    <n v="0.0791"/>
    <x v="1"/>
    <n v="7"/>
    <s v="2020-09-30 12:28:01.000"/>
    <s v="2020-10-14 13:21:49.000"/>
    <n v="246.9327"/>
    <m/>
    <m/>
    <m/>
    <m/>
    <m/>
    <m/>
    <m/>
    <m/>
    <m/>
    <m/>
    <m/>
    <m/>
    <m/>
    <m/>
    <m/>
    <m/>
    <m/>
    <m/>
    <m/>
  </r>
  <r>
    <n v="46"/>
    <d v="2020-10-09T00:00:00"/>
    <x v="11"/>
    <x v="0"/>
    <x v="6"/>
    <n v="16.915"/>
    <n v="16.2204"/>
    <n v="-10.3152"/>
    <n v="12"/>
    <n v="1.98"/>
    <n v="-0.0411"/>
    <x v="0"/>
    <n v="2"/>
    <s v="2020-10-09 15:51:41.000"/>
    <s v="2020-10-14 15:53:46.000"/>
    <n v="236.6175"/>
    <m/>
    <m/>
    <m/>
    <m/>
    <m/>
    <m/>
    <m/>
    <m/>
    <m/>
    <m/>
    <m/>
    <m/>
    <m/>
    <m/>
    <m/>
    <m/>
    <m/>
    <m/>
    <m/>
  </r>
  <r>
    <n v="47"/>
    <d v="2020-10-15T00:00:00"/>
    <x v="12"/>
    <x v="0"/>
    <x v="34"/>
    <n v="27.0066"/>
    <n v="27.3058"/>
    <n v="13.987"/>
    <n v="60"/>
    <n v="3.96"/>
    <n v="0.0111"/>
    <x v="1"/>
    <n v="4"/>
    <s v="2020-10-15 13:06:43.000"/>
    <s v="2020-10-15 13:22:40.000"/>
    <n v="250.6045"/>
    <m/>
    <m/>
    <m/>
    <m/>
    <m/>
    <m/>
    <m/>
    <m/>
    <m/>
    <m/>
    <m/>
    <m/>
    <m/>
    <m/>
    <m/>
    <m/>
    <m/>
    <m/>
    <m/>
  </r>
  <r>
    <n v="48"/>
    <d v="2020-10-12T00:00:00"/>
    <x v="13"/>
    <x v="0"/>
    <x v="17"/>
    <n v="7.9"/>
    <n v="5.602"/>
    <n v="-60.419"/>
    <n v="25"/>
    <n v="2.97"/>
    <n v="-0.2909"/>
    <x v="0"/>
    <n v="3"/>
    <s v="2020-10-12 10:08:25.000"/>
    <s v="2020-10-19 12:46:56.000"/>
    <n v="190.1855"/>
    <m/>
    <m/>
    <m/>
    <m/>
    <m/>
    <m/>
    <m/>
    <m/>
    <m/>
    <m/>
    <m/>
    <m/>
    <m/>
    <m/>
    <m/>
    <m/>
    <m/>
    <m/>
    <m/>
  </r>
  <r>
    <n v="49"/>
    <d v="2020-10-19T00:00:00"/>
    <x v="13"/>
    <x v="0"/>
    <x v="7"/>
    <n v="21.34"/>
    <n v="21.51"/>
    <n v="1.42"/>
    <n v="20"/>
    <n v="1.98"/>
    <n v="0.008"/>
    <x v="1"/>
    <n v="2"/>
    <s v="2020-10-19 14:06:23.000"/>
    <s v="2020-10-19 14:37:10.000"/>
    <n v="191.6055"/>
    <m/>
    <m/>
    <m/>
    <m/>
    <m/>
    <m/>
    <m/>
    <m/>
    <m/>
    <m/>
    <m/>
    <m/>
    <m/>
    <m/>
    <m/>
    <m/>
    <m/>
    <m/>
    <m/>
  </r>
  <r>
    <n v="50"/>
    <d v="2020-10-19T00:00:00"/>
    <x v="14"/>
    <x v="0"/>
    <x v="35"/>
    <n v="26.7799"/>
    <n v="26.7516"/>
    <n v="-2.2064"/>
    <n v="8"/>
    <n v="1.98"/>
    <n v="-0.0011"/>
    <x v="0"/>
    <n v="2"/>
    <s v="2020-10-19 12:19:17.000"/>
    <s v="2020-10-20 15:56:43.000"/>
    <n v="189.3991"/>
    <m/>
    <m/>
    <m/>
    <m/>
    <m/>
    <m/>
    <m/>
    <m/>
    <m/>
    <m/>
    <m/>
    <m/>
    <m/>
    <m/>
    <m/>
    <m/>
    <m/>
    <m/>
    <m/>
  </r>
  <r>
    <n v="51"/>
    <d v="2020-10-19T00:00:00"/>
    <x v="15"/>
    <x v="0"/>
    <x v="36"/>
    <n v="37.1699"/>
    <n v="35.68"/>
    <n v="-7.9396"/>
    <n v="4"/>
    <n v="1.98"/>
    <n v="-0.0401"/>
    <x v="0"/>
    <n v="2"/>
    <s v="2020-10-19 12:35:31.000"/>
    <s v="2020-10-21 12:10:06.000"/>
    <n v="181.4595"/>
    <m/>
    <m/>
    <m/>
    <m/>
    <m/>
    <m/>
    <m/>
    <m/>
    <m/>
    <m/>
    <m/>
    <m/>
    <m/>
    <m/>
    <m/>
    <m/>
    <m/>
    <m/>
    <m/>
  </r>
  <r>
    <n v="52"/>
    <d v="2020-10-19T00:00:00"/>
    <x v="15"/>
    <x v="0"/>
    <x v="37"/>
    <n v="61.7176"/>
    <n v="60.6211"/>
    <n v="-7.4625"/>
    <n v="5"/>
    <n v="1.98"/>
    <n v="-0.0178"/>
    <x v="0"/>
    <n v="2"/>
    <s v="2020-10-19 13:05:34.000"/>
    <s v="2020-10-21 15:17:36.000"/>
    <n v="173.997"/>
    <m/>
    <m/>
    <m/>
    <m/>
    <m/>
    <m/>
    <m/>
    <m/>
    <m/>
    <m/>
    <m/>
    <m/>
    <m/>
    <m/>
    <m/>
    <m/>
    <m/>
    <m/>
    <m/>
  </r>
  <r>
    <n v="53"/>
    <d v="2020-10-19T00:00:00"/>
    <x v="15"/>
    <x v="0"/>
    <x v="38"/>
    <n v="97.835"/>
    <n v="98.4394"/>
    <n v="-0.1668"/>
    <n v="3"/>
    <n v="1.98"/>
    <n v="0.0062"/>
    <x v="0"/>
    <n v="2"/>
    <s v="2020-10-19 10:34:06.000"/>
    <s v="2020-10-21 15:17:57.000"/>
    <n v="173.8302"/>
    <m/>
    <m/>
    <m/>
    <m/>
    <m/>
    <m/>
    <m/>
    <m/>
    <m/>
    <m/>
    <m/>
    <m/>
    <m/>
    <m/>
    <m/>
    <m/>
    <m/>
    <m/>
    <m/>
  </r>
  <r>
    <n v="54"/>
    <d v="2020-10-20T00:00:00"/>
    <x v="15"/>
    <x v="0"/>
    <x v="39"/>
    <n v="12.8299"/>
    <n v="12.7118"/>
    <n v="-3.6334"/>
    <n v="14"/>
    <n v="1.98"/>
    <n v="-0.0092"/>
    <x v="0"/>
    <n v="2"/>
    <s v="2020-10-20 14:53:48.000"/>
    <s v="2020-10-21 15:18:18.000"/>
    <n v="170.1968"/>
    <m/>
    <m/>
    <m/>
    <m/>
    <m/>
    <m/>
    <m/>
    <m/>
    <m/>
    <m/>
    <m/>
    <m/>
    <m/>
    <m/>
    <m/>
    <m/>
    <m/>
    <m/>
    <m/>
  </r>
  <r>
    <n v="55"/>
    <d v="2020-10-09T00:00:00"/>
    <x v="15"/>
    <x v="0"/>
    <x v="40"/>
    <n v="7.3206"/>
    <n v="6.9036"/>
    <n v="-315.63"/>
    <n v="700"/>
    <n v="23.76"/>
    <n v="-0.057"/>
    <x v="0"/>
    <n v="24"/>
    <s v="2020-10-09 10:48:00.000"/>
    <s v="2020-10-21 15:21:34.000"/>
    <n v="-145.4332"/>
    <m/>
    <m/>
    <m/>
    <m/>
    <m/>
    <m/>
    <m/>
    <m/>
    <m/>
    <m/>
    <m/>
    <m/>
    <m/>
    <m/>
    <m/>
    <m/>
    <m/>
    <m/>
    <m/>
  </r>
  <r>
    <n v="56"/>
    <d v="2020-10-08T00:00:00"/>
    <x v="15"/>
    <x v="0"/>
    <x v="41"/>
    <n v="10.9215"/>
    <n v="8.8222"/>
    <n v="-64.959"/>
    <n v="30"/>
    <n v="1.98"/>
    <n v="-0.1922"/>
    <x v="0"/>
    <n v="2"/>
    <s v="2020-10-08 09:57:50.000"/>
    <s v="2020-10-21 15:29:39.000"/>
    <n v="-210.3922"/>
    <m/>
    <m/>
    <m/>
    <m/>
    <m/>
    <m/>
    <m/>
    <m/>
    <m/>
    <m/>
    <m/>
    <m/>
    <m/>
    <m/>
    <m/>
    <m/>
    <m/>
    <m/>
    <m/>
  </r>
  <r>
    <n v="57"/>
    <d v="2020-10-22T00:00:00"/>
    <x v="16"/>
    <x v="0"/>
    <x v="42"/>
    <n v="133.5"/>
    <n v="134.681"/>
    <n v="3.925"/>
    <n v="5"/>
    <n v="1.98"/>
    <n v="0.0088"/>
    <x v="1"/>
    <n v="2"/>
    <s v="2020-10-22 10:50:35.000"/>
    <s v="2020-10-22 10:51:16.000"/>
    <n v="-206.4672"/>
    <m/>
    <m/>
    <m/>
    <m/>
    <m/>
    <m/>
    <m/>
    <m/>
    <m/>
    <m/>
    <m/>
    <m/>
    <m/>
    <m/>
    <m/>
    <m/>
    <m/>
    <m/>
    <m/>
  </r>
  <r>
    <n v="58"/>
    <d v="2020-10-21T00:00:00"/>
    <x v="16"/>
    <x v="0"/>
    <x v="43"/>
    <n v="37"/>
    <n v="37.7658"/>
    <n v="2.3905"/>
    <n v="7"/>
    <n v="2.97"/>
    <n v="0.0207"/>
    <x v="1"/>
    <n v="3"/>
    <s v="2020-10-21 14:14:43.000"/>
    <s v="2020-10-22 10:59:36.000"/>
    <n v="-204.0767"/>
    <m/>
    <m/>
    <m/>
    <m/>
    <m/>
    <m/>
    <m/>
    <m/>
    <m/>
    <m/>
    <m/>
    <m/>
    <m/>
    <m/>
    <m/>
    <m/>
    <m/>
    <m/>
    <m/>
  </r>
  <r>
    <n v="59"/>
    <d v="2020-10-22T00:00:00"/>
    <x v="16"/>
    <x v="0"/>
    <x v="44"/>
    <n v="64.11"/>
    <n v="68.0093"/>
    <n v="12.6272"/>
    <n v="4"/>
    <n v="2.97"/>
    <n v="0.0608"/>
    <x v="1"/>
    <n v="3"/>
    <s v="2020-10-22 11:01:26.000"/>
    <s v="2020-10-22 15:19:31.000"/>
    <n v="-191.4495"/>
    <m/>
    <m/>
    <m/>
    <m/>
    <m/>
    <m/>
    <m/>
    <m/>
    <m/>
    <m/>
    <m/>
    <m/>
    <m/>
    <m/>
    <m/>
    <m/>
    <m/>
    <m/>
    <m/>
  </r>
  <r>
    <n v="60"/>
    <d v="2020-10-23T00:00:00"/>
    <x v="17"/>
    <x v="0"/>
    <x v="45"/>
    <n v="73.8933"/>
    <n v="74.9084"/>
    <n v="1.1156"/>
    <n v="5"/>
    <n v="3.96"/>
    <n v="0.0137"/>
    <x v="1"/>
    <n v="4"/>
    <s v="2020-10-23 09:38:33.000"/>
    <s v="2020-10-26 12:43:31.000"/>
    <n v="-190.3339"/>
    <m/>
    <m/>
    <m/>
    <m/>
    <m/>
    <m/>
    <m/>
    <m/>
    <m/>
    <m/>
    <m/>
    <m/>
    <m/>
    <m/>
    <m/>
    <m/>
    <m/>
    <m/>
    <m/>
  </r>
  <r>
    <n v="61"/>
    <d v="2020-10-26T00:00:00"/>
    <x v="17"/>
    <x v="0"/>
    <x v="26"/>
    <n v="70"/>
    <n v="69.93"/>
    <n v="-2.33"/>
    <n v="5"/>
    <n v="1.98"/>
    <n v="-0.001"/>
    <x v="0"/>
    <n v="2"/>
    <s v="2020-10-26 12:34:39.000"/>
    <s v="2020-10-26 13:59:53.000"/>
    <n v="-192.6639"/>
    <m/>
    <m/>
    <m/>
    <m/>
    <m/>
    <m/>
    <m/>
    <m/>
    <m/>
    <m/>
    <m/>
    <m/>
    <m/>
    <m/>
    <m/>
    <m/>
    <m/>
    <m/>
    <m/>
  </r>
  <r>
    <n v="62"/>
    <d v="2020-10-27T00:00:00"/>
    <x v="18"/>
    <x v="0"/>
    <x v="46"/>
    <n v="78.37"/>
    <n v="77.03"/>
    <n v="-6"/>
    <n v="3"/>
    <n v="1.98"/>
    <n v="-0.0171"/>
    <x v="0"/>
    <n v="2"/>
    <s v="2020-10-27 09:57:29.000"/>
    <s v="2020-10-28 09:56:12.000"/>
    <n v="-198.6639"/>
    <m/>
    <m/>
    <m/>
    <m/>
    <m/>
    <m/>
    <m/>
    <m/>
    <m/>
    <m/>
    <m/>
    <m/>
    <m/>
    <m/>
    <m/>
    <m/>
    <m/>
    <m/>
    <m/>
  </r>
  <r>
    <n v="63"/>
    <d v="2020-10-28T00:00:00"/>
    <x v="18"/>
    <x v="0"/>
    <x v="7"/>
    <n v="23.93"/>
    <n v="24.165"/>
    <n v="0.37"/>
    <n v="10"/>
    <n v="1.98"/>
    <n v="0.0098"/>
    <x v="1"/>
    <n v="2"/>
    <s v="2020-10-28 10:05:31.000"/>
    <s v="2020-10-28 10:50:11.000"/>
    <n v="-198.2939"/>
    <m/>
    <m/>
    <m/>
    <m/>
    <m/>
    <m/>
    <m/>
    <m/>
    <m/>
    <m/>
    <m/>
    <m/>
    <m/>
    <m/>
    <m/>
    <m/>
    <m/>
    <m/>
    <m/>
  </r>
  <r>
    <n v="64"/>
    <d v="2020-10-29T00:00:00"/>
    <x v="19"/>
    <x v="0"/>
    <x v="7"/>
    <n v="23.1"/>
    <n v="23.1013"/>
    <n v="-1.941"/>
    <n v="30"/>
    <n v="1.98"/>
    <n v="0.0001"/>
    <x v="0"/>
    <n v="2"/>
    <s v="2020-10-29 13:35:36.000"/>
    <s v="2020-10-29 13:54:36.000"/>
    <n v="-200.2349"/>
    <m/>
    <m/>
    <m/>
    <m/>
    <m/>
    <m/>
    <m/>
    <m/>
    <m/>
    <m/>
    <m/>
    <m/>
    <m/>
    <m/>
    <m/>
    <m/>
    <m/>
    <m/>
    <m/>
  </r>
  <r>
    <n v="65"/>
    <d v="2020-10-29T00:00:00"/>
    <x v="19"/>
    <x v="0"/>
    <x v="47"/>
    <n v="109.88"/>
    <n v="109.9"/>
    <n v="-1.94"/>
    <n v="2"/>
    <n v="1.98"/>
    <n v="0.0002"/>
    <x v="0"/>
    <n v="2"/>
    <s v="2020-10-29 16:33:34.000"/>
    <s v="2020-10-29 16:40:05.000"/>
    <n v="-202.1749"/>
    <m/>
    <m/>
    <m/>
    <m/>
    <m/>
    <m/>
    <m/>
    <m/>
    <m/>
    <m/>
    <m/>
    <m/>
    <m/>
    <m/>
    <m/>
    <m/>
    <m/>
    <m/>
    <m/>
  </r>
  <r>
    <n v="66"/>
    <d v="2020-10-29T00:00:00"/>
    <x v="20"/>
    <x v="0"/>
    <x v="48"/>
    <n v="20.82"/>
    <n v="21.2"/>
    <n v="1.82"/>
    <n v="10"/>
    <n v="1.98"/>
    <n v="0.0183"/>
    <x v="1"/>
    <n v="2"/>
    <s v="2020-10-29 14:10:40.000"/>
    <s v="2020-10-30 09:40:12.000"/>
    <n v="-200.3549"/>
    <m/>
    <m/>
    <m/>
    <m/>
    <m/>
    <m/>
    <m/>
    <m/>
    <m/>
    <m/>
    <m/>
    <m/>
    <m/>
    <m/>
    <m/>
    <m/>
    <m/>
    <m/>
    <m/>
  </r>
  <r>
    <n v="67"/>
    <d v="2020-10-30T00:00:00"/>
    <x v="20"/>
    <x v="0"/>
    <x v="49"/>
    <n v="271.095"/>
    <n v="267"/>
    <n v="-126.81"/>
    <n v="30"/>
    <n v="3.96"/>
    <n v="-0.0151"/>
    <x v="0"/>
    <n v="4"/>
    <s v="2020-10-30 09:33:18.000"/>
    <s v="2020-10-30 10:01:13.000"/>
    <n v="-327.1649"/>
    <m/>
    <m/>
    <m/>
    <m/>
    <m/>
    <m/>
    <m/>
    <m/>
    <m/>
    <m/>
    <m/>
    <m/>
    <m/>
    <m/>
    <m/>
    <m/>
    <m/>
    <m/>
    <m/>
  </r>
  <r>
    <n v="68"/>
    <d v="2020-10-30T00:00:00"/>
    <x v="20"/>
    <x v="0"/>
    <x v="34"/>
    <n v="30.4725"/>
    <n v="30.8135"/>
    <n v="23.324"/>
    <n v="80"/>
    <n v="3.96"/>
    <n v="0.0112"/>
    <x v="1"/>
    <n v="4"/>
    <s v="2020-10-30 09:34:25.000"/>
    <s v="2020-10-30 10:22:28.000"/>
    <n v="-303.8409"/>
    <m/>
    <m/>
    <m/>
    <m/>
    <m/>
    <m/>
    <m/>
    <m/>
    <m/>
    <m/>
    <m/>
    <m/>
    <m/>
    <m/>
    <m/>
    <m/>
    <m/>
    <m/>
    <m/>
  </r>
  <r>
    <n v="69"/>
    <d v="2020-10-30T00:00:00"/>
    <x v="20"/>
    <x v="1"/>
    <x v="47"/>
    <n v="109.8111"/>
    <n v="109.3536"/>
    <n v="7.4775"/>
    <n v="-25"/>
    <n v="3.96"/>
    <n v="0.0042"/>
    <x v="1"/>
    <n v="4"/>
    <s v="2020-10-30 10:03:46.000"/>
    <s v="2020-10-30 11:03:57.000"/>
    <n v="-296.3634"/>
    <m/>
    <m/>
    <m/>
    <m/>
    <m/>
    <m/>
    <m/>
    <m/>
    <m/>
    <m/>
    <m/>
    <m/>
    <m/>
    <m/>
    <m/>
    <m/>
    <m/>
    <m/>
    <m/>
  </r>
  <r>
    <n v="70"/>
    <d v="2020-10-30T00:00:00"/>
    <x v="20"/>
    <x v="0"/>
    <x v="34"/>
    <n v="30.5092"/>
    <n v="30.5085"/>
    <n v="-4.039"/>
    <n v="120"/>
    <n v="3.96"/>
    <n v="0"/>
    <x v="0"/>
    <n v="4"/>
    <s v="2020-10-30 10:56:59.000"/>
    <s v="2020-10-30 11:47:05.000"/>
    <n v="-300.4024"/>
    <m/>
    <m/>
    <m/>
    <m/>
    <m/>
    <m/>
    <m/>
    <m/>
    <m/>
    <m/>
    <m/>
    <m/>
    <m/>
    <m/>
    <m/>
    <m/>
    <m/>
    <m/>
    <m/>
  </r>
  <r>
    <n v="71"/>
    <d v="2020-10-19T00:00:00"/>
    <x v="20"/>
    <x v="0"/>
    <x v="50"/>
    <n v="29.5333"/>
    <n v="23.0672"/>
    <n v="-81.5536"/>
    <n v="12"/>
    <n v="3.96"/>
    <n v="-0.2189"/>
    <x v="0"/>
    <n v="4"/>
    <s v="2020-10-19 14:12:05.000"/>
    <s v="2020-10-30 11:51:32.000"/>
    <n v="-381.956"/>
    <m/>
    <m/>
    <m/>
    <m/>
    <m/>
    <m/>
    <m/>
    <m/>
    <m/>
    <m/>
    <m/>
    <m/>
    <m/>
    <m/>
    <m/>
    <m/>
    <m/>
    <m/>
    <m/>
  </r>
  <r>
    <n v="72"/>
    <d v="2020-10-01T00:00:00"/>
    <x v="20"/>
    <x v="0"/>
    <x v="51"/>
    <n v="10.8696"/>
    <n v="10.02"/>
    <n v="-90.9"/>
    <n v="100"/>
    <n v="5.94"/>
    <n v="-0.0782"/>
    <x v="0"/>
    <n v="6"/>
    <s v="2020-10-01 10:27:21.000"/>
    <s v="2020-10-30 11:52:09.000"/>
    <n v="-472.856"/>
    <m/>
    <m/>
    <m/>
    <m/>
    <m/>
    <m/>
    <m/>
    <m/>
    <m/>
    <m/>
    <m/>
    <m/>
    <m/>
    <m/>
    <m/>
    <m/>
    <m/>
    <m/>
    <m/>
  </r>
  <r>
    <n v="73"/>
    <d v="2020-10-26T00:00:00"/>
    <x v="20"/>
    <x v="0"/>
    <x v="52"/>
    <n v="12.6833"/>
    <n v="11.75"/>
    <n v="-42.17"/>
    <n v="42"/>
    <n v="2.97"/>
    <n v="-0.0736"/>
    <x v="0"/>
    <n v="3"/>
    <s v="2020-10-26 12:54:45.000"/>
    <s v="2020-10-30 12:04:15.000"/>
    <n v="-515.026"/>
    <m/>
    <m/>
    <m/>
    <m/>
    <m/>
    <m/>
    <m/>
    <m/>
    <m/>
    <m/>
    <m/>
    <m/>
    <m/>
    <m/>
    <m/>
    <m/>
    <m/>
    <m/>
    <m/>
  </r>
  <r>
    <n v="74"/>
    <d v="2020-10-29T00:00:00"/>
    <x v="21"/>
    <x v="0"/>
    <x v="6"/>
    <n v="21.1"/>
    <n v="20.8041"/>
    <n v="-6.8172"/>
    <n v="13"/>
    <n v="2.97"/>
    <n v="-0.014"/>
    <x v="0"/>
    <n v="3"/>
    <s v="2020-10-29 16:31:15.000"/>
    <s v="2020-11-02 11:29:06.000"/>
    <n v="-521.8432"/>
    <m/>
    <m/>
    <m/>
    <m/>
    <m/>
    <m/>
    <m/>
    <m/>
    <m/>
    <m/>
    <m/>
    <m/>
    <m/>
    <m/>
    <m/>
    <m/>
    <m/>
    <m/>
    <m/>
  </r>
  <r>
    <n v="75"/>
    <d v="2020-11-02T00:00:00"/>
    <x v="21"/>
    <x v="0"/>
    <x v="34"/>
    <n v="32.9"/>
    <n v="31.9103"/>
    <n v="-9.8976"/>
    <n v="8"/>
    <n v="1.98"/>
    <n v="-0.0301"/>
    <x v="0"/>
    <n v="2"/>
    <s v="2020-11-02 10:36:42.000"/>
    <s v="2020-11-02 11:38:15.000"/>
    <n v="-531.7408"/>
    <m/>
    <m/>
    <m/>
    <m/>
    <m/>
    <m/>
    <m/>
    <m/>
    <m/>
    <m/>
    <m/>
    <m/>
    <m/>
    <m/>
    <m/>
    <m/>
    <m/>
    <m/>
    <m/>
  </r>
  <r>
    <n v="76"/>
    <d v="2020-10-30T00:00:00"/>
    <x v="22"/>
    <x v="0"/>
    <x v="53"/>
    <n v="59.5537"/>
    <n v="62.4533"/>
    <n v="22.137"/>
    <n v="9"/>
    <n v="3.96"/>
    <n v="0.0487"/>
    <x v="1"/>
    <n v="4"/>
    <s v="2020-10-30 09:53:01.000"/>
    <s v="2020-11-05 11:07:31.000"/>
    <n v="-509.6038"/>
    <m/>
    <m/>
    <m/>
    <m/>
    <m/>
    <m/>
    <m/>
    <m/>
    <m/>
    <m/>
    <m/>
    <m/>
    <m/>
    <m/>
    <m/>
    <m/>
    <m/>
    <m/>
    <m/>
  </r>
  <r>
    <n v="77"/>
    <d v="2020-11-06T00:00:00"/>
    <x v="23"/>
    <x v="0"/>
    <x v="54"/>
    <n v="124.835"/>
    <n v="127.2567"/>
    <n v="32.365"/>
    <n v="15"/>
    <n v="3.96"/>
    <n v="0.0194"/>
    <x v="1"/>
    <n v="4"/>
    <s v="2020-11-06 09:38:37.000"/>
    <s v="2020-11-06 09:46:39.000"/>
    <n v="-477.2388"/>
    <m/>
    <m/>
    <m/>
    <m/>
    <m/>
    <m/>
    <m/>
    <m/>
    <m/>
    <m/>
    <m/>
    <m/>
    <m/>
    <m/>
    <m/>
    <m/>
    <m/>
    <m/>
    <m/>
  </r>
  <r>
    <n v="78"/>
    <d v="2020-10-19T00:00:00"/>
    <x v="23"/>
    <x v="0"/>
    <x v="12"/>
    <n v="29.1744"/>
    <n v="29.7847"/>
    <n v="1.2334"/>
    <n v="15"/>
    <n v="7.92"/>
    <n v="0.0209"/>
    <x v="1"/>
    <n v="8"/>
    <s v="2020-10-19 12:35:22.000"/>
    <s v="2020-11-06 09:49:07.000"/>
    <n v="-476.0054"/>
    <m/>
    <m/>
    <m/>
    <m/>
    <m/>
    <m/>
    <m/>
    <m/>
    <m/>
    <m/>
    <m/>
    <m/>
    <m/>
    <m/>
    <m/>
    <m/>
    <m/>
    <m/>
    <m/>
  </r>
  <r>
    <n v="79"/>
    <d v="2020-10-30T00:00:00"/>
    <x v="23"/>
    <x v="0"/>
    <x v="43"/>
    <n v="39.7322"/>
    <n v="43.0501"/>
    <n v="29.219"/>
    <n v="10"/>
    <n v="3.96"/>
    <n v="0.0835"/>
    <x v="1"/>
    <n v="4"/>
    <s v="2020-10-30 09:49:22.000"/>
    <s v="2020-11-06 10:41:52.000"/>
    <n v="-446.7864"/>
    <m/>
    <m/>
    <m/>
    <m/>
    <m/>
    <m/>
    <m/>
    <m/>
    <m/>
    <m/>
    <m/>
    <m/>
    <m/>
    <m/>
    <m/>
    <m/>
    <m/>
    <m/>
    <m/>
  </r>
  <r>
    <n v="80"/>
    <d v="2020-11-06T00:00:00"/>
    <x v="23"/>
    <x v="0"/>
    <x v="43"/>
    <n v="44.4199"/>
    <n v="44.6937"/>
    <n v="-0.611"/>
    <n v="5"/>
    <n v="1.98"/>
    <n v="0.0062"/>
    <x v="0"/>
    <n v="2"/>
    <s v="2020-11-06 10:43:08.000"/>
    <s v="2020-11-06 11:47:10.000"/>
    <n v="-447.3974"/>
    <m/>
    <m/>
    <m/>
    <m/>
    <m/>
    <m/>
    <m/>
    <m/>
    <m/>
    <m/>
    <m/>
    <m/>
    <m/>
    <m/>
    <m/>
    <m/>
    <m/>
    <m/>
    <m/>
  </r>
  <r>
    <n v="81"/>
    <d v="2020-11-06T00:00:00"/>
    <x v="23"/>
    <x v="0"/>
    <x v="44"/>
    <n v="68.423"/>
    <n v="64"/>
    <n v="-38.354"/>
    <n v="8"/>
    <n v="2.97"/>
    <n v="-0.0646"/>
    <x v="0"/>
    <n v="3"/>
    <s v="2020-11-06 11:00:10.000"/>
    <s v="2020-11-06 12:35:56.000"/>
    <n v="-485.7514"/>
    <m/>
    <m/>
    <m/>
    <m/>
    <m/>
    <m/>
    <m/>
    <m/>
    <m/>
    <m/>
    <m/>
    <m/>
    <m/>
    <m/>
    <m/>
    <m/>
    <m/>
    <m/>
    <m/>
  </r>
  <r>
    <n v="82"/>
    <d v="2020-10-30T00:00:00"/>
    <x v="24"/>
    <x v="0"/>
    <x v="7"/>
    <n v="24.9966"/>
    <n v="24.0468"/>
    <n v="-103.895"/>
    <n v="100"/>
    <n v="8.91"/>
    <n v="-0.038"/>
    <x v="0"/>
    <n v="9"/>
    <s v="2020-10-30 10:47:38.000"/>
    <s v="2020-11-09 09:59:53.000"/>
    <n v="-589.6464"/>
    <m/>
    <m/>
    <m/>
    <m/>
    <m/>
    <m/>
    <m/>
    <m/>
    <m/>
    <m/>
    <m/>
    <m/>
    <m/>
    <m/>
    <m/>
    <m/>
    <m/>
    <m/>
    <m/>
  </r>
  <r>
    <n v="83"/>
    <d v="2020-11-09T00:00:00"/>
    <x v="24"/>
    <x v="0"/>
    <x v="55"/>
    <n v="162.16"/>
    <n v="156.5503"/>
    <n v="-101.3044"/>
    <n v="17"/>
    <n v="5.94"/>
    <n v="-0.0346"/>
    <x v="0"/>
    <n v="6"/>
    <s v="2020-11-09 13:37:15.000"/>
    <s v="2020-11-09 16:04:56.000"/>
    <n v="-690.9508"/>
    <m/>
    <m/>
    <m/>
    <m/>
    <m/>
    <m/>
    <m/>
    <m/>
    <m/>
    <m/>
    <m/>
    <m/>
    <m/>
    <m/>
    <m/>
    <m/>
    <m/>
    <m/>
    <m/>
  </r>
  <r>
    <n v="84"/>
    <d v="2020-11-10T00:00:00"/>
    <x v="25"/>
    <x v="0"/>
    <x v="56"/>
    <n v="270.63"/>
    <n v="267.94"/>
    <n v="-4.67"/>
    <n v="1"/>
    <n v="1.98"/>
    <n v="-0.0099"/>
    <x v="0"/>
    <n v="2"/>
    <s v="2020-11-10 09:39:34.000"/>
    <s v="2020-11-10 09:41:14.000"/>
    <n v="-695.6208"/>
    <m/>
    <m/>
    <m/>
    <m/>
    <m/>
    <m/>
    <m/>
    <m/>
    <m/>
    <m/>
    <m/>
    <m/>
    <m/>
    <m/>
    <m/>
    <m/>
    <m/>
    <m/>
    <m/>
  </r>
  <r>
    <n v="85"/>
    <d v="2020-11-10T00:00:00"/>
    <x v="25"/>
    <x v="0"/>
    <x v="57"/>
    <n v="12.85"/>
    <n v="13.35"/>
    <n v="8.52"/>
    <n v="21"/>
    <n v="1.98"/>
    <n v="0.0389"/>
    <x v="1"/>
    <n v="2"/>
    <s v="2020-11-10 09:46:00.000"/>
    <s v="2020-11-10 11:42:08.000"/>
    <n v="-687.1008"/>
    <m/>
    <m/>
    <m/>
    <m/>
    <m/>
    <m/>
    <m/>
    <m/>
    <m/>
    <m/>
    <m/>
    <m/>
    <m/>
    <m/>
    <m/>
    <m/>
    <m/>
    <m/>
    <m/>
  </r>
  <r>
    <n v="86"/>
    <d v="2020-11-12T00:00:00"/>
    <x v="26"/>
    <x v="0"/>
    <x v="58"/>
    <n v="36.9"/>
    <n v="36.4"/>
    <n v="-26.98"/>
    <n v="50"/>
    <n v="1.98"/>
    <n v="-0.0136"/>
    <x v="0"/>
    <n v="2"/>
    <s v="2020-11-12 09:36:37.000"/>
    <s v="2020-11-12 09:42:36.000"/>
    <n v="-714.0808"/>
    <m/>
    <m/>
    <m/>
    <m/>
    <m/>
    <m/>
    <m/>
    <m/>
    <m/>
    <m/>
    <m/>
    <m/>
    <m/>
    <m/>
    <m/>
    <m/>
    <m/>
    <m/>
    <m/>
  </r>
  <r>
    <n v="87"/>
    <d v="2020-11-06T00:00:00"/>
    <x v="26"/>
    <x v="0"/>
    <x v="59"/>
    <n v="9.165"/>
    <n v="9.6379"/>
    <n v="8.8525"/>
    <n v="25"/>
    <n v="2.97"/>
    <n v="0.0516"/>
    <x v="1"/>
    <n v="3"/>
    <s v="2020-11-06 15:56:26.000"/>
    <s v="2020-11-12 10:49:05.000"/>
    <n v="-705.2283"/>
    <m/>
    <m/>
    <m/>
    <m/>
    <m/>
    <m/>
    <m/>
    <m/>
    <m/>
    <m/>
    <m/>
    <m/>
    <m/>
    <m/>
    <m/>
    <m/>
    <m/>
    <m/>
    <m/>
  </r>
  <r>
    <n v="88"/>
    <d v="2020-11-06T00:00:00"/>
    <x v="26"/>
    <x v="0"/>
    <x v="34"/>
    <n v="40.9287"/>
    <n v="44.9929"/>
    <n v="69.2988"/>
    <n v="19"/>
    <n v="7.92"/>
    <n v="0.0993"/>
    <x v="1"/>
    <n v="8"/>
    <s v="2020-11-06 09:55:22.000"/>
    <s v="2020-11-12 13:56:28.000"/>
    <n v="-635.9295"/>
    <m/>
    <m/>
    <m/>
    <m/>
    <m/>
    <m/>
    <m/>
    <m/>
    <m/>
    <m/>
    <m/>
    <m/>
    <m/>
    <m/>
    <m/>
    <m/>
    <m/>
    <m/>
    <m/>
  </r>
  <r>
    <n v="89"/>
    <d v="2020-10-19T00:00:00"/>
    <x v="27"/>
    <x v="0"/>
    <x v="19"/>
    <n v="91.0213"/>
    <n v="67.66"/>
    <n v="-285.285"/>
    <n v="12"/>
    <n v="4.95"/>
    <n v="-0.2567"/>
    <x v="0"/>
    <n v="5"/>
    <s v="2020-10-19 13:55:18.000"/>
    <s v="2020-11-13 09:44:27.000"/>
    <n v="-921.2145"/>
    <m/>
    <m/>
    <m/>
    <m/>
    <m/>
    <m/>
    <m/>
    <m/>
    <m/>
    <m/>
    <m/>
    <m/>
    <m/>
    <m/>
    <m/>
    <m/>
    <m/>
    <m/>
    <m/>
  </r>
  <r>
    <n v="90"/>
    <d v="2020-11-13T00:00:00"/>
    <x v="27"/>
    <x v="1"/>
    <x v="58"/>
    <n v="49.1"/>
    <n v="47.6399"/>
    <n v="142.05"/>
    <n v="-100"/>
    <n v="3.96"/>
    <n v="0.0297"/>
    <x v="1"/>
    <n v="4"/>
    <s v="2020-11-13 09:38:20.000"/>
    <s v="2020-11-13 10:13:52.000"/>
    <n v="-779.1645"/>
    <m/>
    <m/>
    <m/>
    <m/>
    <m/>
    <m/>
    <m/>
    <m/>
    <m/>
    <m/>
    <m/>
    <m/>
    <m/>
    <m/>
    <m/>
    <m/>
    <m/>
    <m/>
    <m/>
  </r>
  <r>
    <n v="91"/>
    <d v="2020-11-12T00:00:00"/>
    <x v="27"/>
    <x v="0"/>
    <x v="60"/>
    <n v="87.2432"/>
    <n v="90"/>
    <n v="6.2904"/>
    <n v="3"/>
    <n v="1.98"/>
    <n v="0.0316"/>
    <x v="1"/>
    <n v="2"/>
    <s v="2020-11-12 09:57:56.000"/>
    <s v="2020-11-13 11:18:15.000"/>
    <n v="-772.8741"/>
    <m/>
    <m/>
    <m/>
    <m/>
    <m/>
    <m/>
    <m/>
    <m/>
    <m/>
    <m/>
    <m/>
    <m/>
    <m/>
    <m/>
    <m/>
    <m/>
    <m/>
    <m/>
    <m/>
  </r>
  <r>
    <n v="92"/>
    <d v="2020-11-09T00:00:00"/>
    <x v="27"/>
    <x v="0"/>
    <x v="61"/>
    <n v="82.275"/>
    <n v="89.3411"/>
    <n v="52.5684"/>
    <n v="8"/>
    <n v="3.96"/>
    <n v="0.0859"/>
    <x v="1"/>
    <n v="4"/>
    <s v="2020-11-09 14:25:45.000"/>
    <s v="2020-11-13 15:38:37.000"/>
    <n v="-720.3057"/>
    <m/>
    <m/>
    <m/>
    <m/>
    <m/>
    <m/>
    <m/>
    <m/>
    <m/>
    <m/>
    <m/>
    <m/>
    <m/>
    <m/>
    <m/>
    <m/>
    <m/>
    <m/>
    <m/>
  </r>
  <r>
    <n v="93"/>
    <d v="2020-10-13T00:00:00"/>
    <x v="28"/>
    <x v="0"/>
    <x v="23"/>
    <n v="57.1623"/>
    <n v="56.6133"/>
    <n v="-14.067"/>
    <n v="13"/>
    <n v="6.93"/>
    <n v="-0.0096"/>
    <x v="0"/>
    <n v="7"/>
    <s v="2020-10-13 12:09:15.000"/>
    <s v="2020-11-16 14:24:11.000"/>
    <n v="-734.3727"/>
    <m/>
    <m/>
    <m/>
    <m/>
    <m/>
    <m/>
    <m/>
    <m/>
    <m/>
    <m/>
    <m/>
    <m/>
    <m/>
    <m/>
    <m/>
    <m/>
    <m/>
    <m/>
    <m/>
  </r>
  <r>
    <n v="94"/>
    <d v="2020-11-17T00:00:00"/>
    <x v="29"/>
    <x v="0"/>
    <x v="1"/>
    <n v="453.8254"/>
    <n v="442.2905"/>
    <n v="-225.1027"/>
    <n v="19"/>
    <n v="5.94"/>
    <n v="-0.0254"/>
    <x v="0"/>
    <n v="6"/>
    <s v="2020-11-17 09:42:46.000"/>
    <s v="2020-11-17 11:37:02.000"/>
    <n v="-959.4754"/>
    <m/>
    <m/>
    <m/>
    <m/>
    <m/>
    <m/>
    <m/>
    <m/>
    <m/>
    <m/>
    <m/>
    <m/>
    <m/>
    <m/>
    <m/>
    <m/>
    <m/>
    <m/>
    <m/>
  </r>
  <r>
    <n v="95"/>
    <d v="2020-11-18T00:00:00"/>
    <x v="30"/>
    <x v="1"/>
    <x v="34"/>
    <n v="44.65"/>
    <n v="45.5"/>
    <n v="-52.98"/>
    <n v="-60"/>
    <n v="1.98"/>
    <n v="-0.019"/>
    <x v="0"/>
    <n v="2"/>
    <s v="2020-11-18 09:31:41.000"/>
    <s v="2020-11-18 09:35:15.000"/>
    <n v="-1012.4554"/>
    <m/>
    <m/>
    <m/>
    <m/>
    <m/>
    <m/>
    <m/>
    <m/>
    <m/>
    <m/>
    <m/>
    <m/>
    <m/>
    <m/>
    <m/>
    <m/>
    <m/>
    <m/>
    <m/>
  </r>
  <r>
    <n v="96"/>
    <d v="2020-11-18T00:00:00"/>
    <x v="30"/>
    <x v="0"/>
    <x v="34"/>
    <n v="46.1399"/>
    <n v="44.9631"/>
    <n v="-37.284"/>
    <n v="30"/>
    <n v="1.98"/>
    <n v="-0.0255"/>
    <x v="0"/>
    <n v="2"/>
    <s v="2020-11-18 09:39:43.000"/>
    <s v="2020-11-18 09:44:11.000"/>
    <n v="-1049.7394"/>
    <m/>
    <m/>
    <m/>
    <m/>
    <m/>
    <m/>
    <m/>
    <m/>
    <m/>
    <m/>
    <m/>
    <m/>
    <m/>
    <m/>
    <m/>
    <m/>
    <m/>
    <m/>
    <m/>
  </r>
  <r>
    <n v="97"/>
    <d v="2020-11-18T00:00:00"/>
    <x v="30"/>
    <x v="0"/>
    <x v="62"/>
    <n v="358.72"/>
    <n v="359.2711"/>
    <n v="0.7755"/>
    <n v="5"/>
    <n v="1.98"/>
    <n v="0.0015"/>
    <x v="1"/>
    <n v="2"/>
    <s v="2020-11-18 14:27:03.000"/>
    <s v="2020-11-18 14:35:02.000"/>
    <n v="-1048.9639"/>
    <m/>
    <m/>
    <m/>
    <m/>
    <m/>
    <m/>
    <m/>
    <m/>
    <m/>
    <m/>
    <m/>
    <m/>
    <m/>
    <m/>
    <m/>
    <m/>
    <m/>
    <m/>
    <m/>
  </r>
  <r>
    <n v="98"/>
    <d v="2020-11-02T00:00:00"/>
    <x v="30"/>
    <x v="0"/>
    <x v="63"/>
    <n v="236.5245"/>
    <n v="232.655"/>
    <n v="-15.5684"/>
    <n v="3"/>
    <n v="3.96"/>
    <n v="-0.0164"/>
    <x v="0"/>
    <n v="4"/>
    <s v="2020-11-02 12:37:33.000"/>
    <s v="2020-11-18 15:54:42.000"/>
    <n v="-1064.5323"/>
    <m/>
    <m/>
    <m/>
    <m/>
    <m/>
    <m/>
    <m/>
    <m/>
    <m/>
    <m/>
    <m/>
    <m/>
    <m/>
    <m/>
    <m/>
    <m/>
    <m/>
    <m/>
    <m/>
  </r>
  <r>
    <n v="99"/>
    <d v="2020-11-16T00:00:00"/>
    <x v="31"/>
    <x v="0"/>
    <x v="64"/>
    <n v="7.1"/>
    <n v="10.4455"/>
    <n v="177.07"/>
    <n v="55"/>
    <n v="6.93"/>
    <n v="0.4712"/>
    <x v="1"/>
    <n v="7"/>
    <s v="2020-11-16 16:09:46.000"/>
    <s v="2020-11-19 14:55:59.000"/>
    <n v="-887.4623"/>
    <m/>
    <m/>
    <m/>
    <m/>
    <m/>
    <m/>
    <m/>
    <m/>
    <m/>
    <m/>
    <m/>
    <m/>
    <m/>
    <m/>
    <m/>
    <m/>
    <m/>
    <m/>
    <m/>
  </r>
  <r>
    <n v="100"/>
    <d v="2020-11-19T00:00:00"/>
    <x v="31"/>
    <x v="0"/>
    <x v="64"/>
    <n v="16.03"/>
    <n v="16.01"/>
    <n v="-2.38"/>
    <n v="20"/>
    <n v="1.98"/>
    <n v="-0.0012"/>
    <x v="0"/>
    <n v="2"/>
    <s v="2020-11-19 15:54:38.000"/>
    <s v="2020-11-19 16:36:41.000"/>
    <n v="-889.8423"/>
    <m/>
    <m/>
    <m/>
    <m/>
    <m/>
    <m/>
    <m/>
    <m/>
    <m/>
    <m/>
    <m/>
    <m/>
    <m/>
    <m/>
    <m/>
    <m/>
    <m/>
    <m/>
    <m/>
  </r>
  <r>
    <n v="101"/>
    <d v="2020-11-23T00:00:00"/>
    <x v="32"/>
    <x v="0"/>
    <x v="65"/>
    <n v="30.39"/>
    <n v="30.99"/>
    <n v="10.02"/>
    <n v="20"/>
    <n v="1.98"/>
    <n v="0.0197"/>
    <x v="1"/>
    <n v="2"/>
    <s v="2020-11-23 10:19:58.000"/>
    <s v="2020-11-23 10:37:10.000"/>
    <n v="-879.8223"/>
    <m/>
    <m/>
    <m/>
    <m/>
    <m/>
    <m/>
    <m/>
    <m/>
    <m/>
    <m/>
    <m/>
    <m/>
    <m/>
    <m/>
    <m/>
    <m/>
    <m/>
    <m/>
    <m/>
  </r>
  <r>
    <n v="102"/>
    <d v="2020-11-24T00:00:00"/>
    <x v="33"/>
    <x v="0"/>
    <x v="48"/>
    <n v="39.792"/>
    <n v="41.05"/>
    <n v="25.511"/>
    <n v="25"/>
    <n v="5.94"/>
    <n v="0.0316"/>
    <x v="1"/>
    <n v="6"/>
    <s v="2020-11-24 09:46:35.000"/>
    <s v="2020-11-25 09:33:04.000"/>
    <n v="-854.3113"/>
    <m/>
    <m/>
    <m/>
    <m/>
    <m/>
    <m/>
    <m/>
    <m/>
    <m/>
    <m/>
    <m/>
    <m/>
    <m/>
    <m/>
    <m/>
    <m/>
    <m/>
    <m/>
    <m/>
  </r>
  <r>
    <n v="103"/>
    <d v="2020-10-06T00:00:00"/>
    <x v="34"/>
    <x v="0"/>
    <x v="66"/>
    <n v="47.1528"/>
    <n v="46.9737"/>
    <n v="-26.5962"/>
    <n v="49"/>
    <n v="17.82"/>
    <n v="-0.0038"/>
    <x v="0"/>
    <n v="18"/>
    <s v="2020-10-06 15:07:36.000"/>
    <s v="2020-11-27 09:47:11.000"/>
    <n v="-880.9075"/>
    <m/>
    <m/>
    <m/>
    <m/>
    <m/>
    <m/>
    <m/>
    <m/>
    <m/>
    <m/>
    <m/>
    <m/>
    <m/>
    <m/>
    <m/>
    <m/>
    <m/>
    <m/>
    <m/>
  </r>
  <r>
    <n v="104"/>
    <d v="2020-11-27T00:00:00"/>
    <x v="34"/>
    <x v="0"/>
    <x v="5"/>
    <n v="26.72"/>
    <n v="27.6921"/>
    <n v="10.621"/>
    <n v="15"/>
    <n v="3.96"/>
    <n v="0.0364"/>
    <x v="1"/>
    <n v="4"/>
    <s v="2020-11-27 11:45:50.000"/>
    <s v="2020-11-27 11:56:56.000"/>
    <n v="-870.2865"/>
    <m/>
    <m/>
    <m/>
    <m/>
    <m/>
    <m/>
    <m/>
    <m/>
    <m/>
    <m/>
    <m/>
    <m/>
    <m/>
    <m/>
    <m/>
    <m/>
    <m/>
    <m/>
    <m/>
  </r>
  <r>
    <n v="105"/>
    <d v="2020-10-12T00:00:00"/>
    <x v="35"/>
    <x v="0"/>
    <x v="67"/>
    <n v="63.5127"/>
    <n v="61.7167"/>
    <n v="-34.86"/>
    <n v="15"/>
    <n v="7.92"/>
    <n v="-0.0283"/>
    <x v="0"/>
    <n v="8"/>
    <s v="2020-10-12 10:38:04.000"/>
    <s v="2020-11-30 10:34:22.000"/>
    <n v="-905.1465"/>
    <m/>
    <m/>
    <m/>
    <m/>
    <m/>
    <m/>
    <m/>
    <m/>
    <m/>
    <m/>
    <m/>
    <m/>
    <m/>
    <m/>
    <m/>
    <m/>
    <m/>
    <m/>
    <m/>
  </r>
  <r>
    <n v="106"/>
    <d v="2020-11-12T00:00:00"/>
    <x v="35"/>
    <x v="0"/>
    <x v="68"/>
    <n v="18.5843"/>
    <n v="22.1892"/>
    <n v="242.445"/>
    <n v="70"/>
    <n v="9.9"/>
    <n v="0.194"/>
    <x v="1"/>
    <n v="10"/>
    <s v="2020-11-12 15:22:37.000"/>
    <s v="2020-11-30 10:34:56.000"/>
    <n v="-662.7015"/>
    <m/>
    <m/>
    <m/>
    <m/>
    <m/>
    <m/>
    <m/>
    <m/>
    <m/>
    <m/>
    <m/>
    <m/>
    <m/>
    <m/>
    <m/>
    <m/>
    <m/>
    <m/>
    <m/>
  </r>
  <r>
    <n v="107"/>
    <d v="2020-11-30T00:00:00"/>
    <x v="35"/>
    <x v="0"/>
    <x v="5"/>
    <n v="24.6795"/>
    <n v="26.0701"/>
    <n v="11.926"/>
    <n v="10"/>
    <n v="1.98"/>
    <n v="0.0563"/>
    <x v="1"/>
    <n v="2"/>
    <s v="2020-11-30 10:42:01.000"/>
    <s v="2020-11-30 10:51:39.000"/>
    <n v="-650.7755"/>
    <m/>
    <m/>
    <m/>
    <m/>
    <m/>
    <m/>
    <m/>
    <m/>
    <m/>
    <m/>
    <m/>
    <m/>
    <m/>
    <m/>
    <m/>
    <m/>
    <m/>
    <m/>
    <m/>
  </r>
  <r>
    <n v="108"/>
    <d v="2020-11-30T00:00:00"/>
    <x v="35"/>
    <x v="0"/>
    <x v="69"/>
    <n v="15.1"/>
    <n v="15.22"/>
    <n v="5.22"/>
    <n v="60"/>
    <n v="1.98"/>
    <n v="0.0079"/>
    <x v="1"/>
    <n v="2"/>
    <s v="2020-11-30 14:36:40.000"/>
    <s v="2020-11-30 15:47:06.000"/>
    <n v="-645.5555"/>
    <m/>
    <m/>
    <m/>
    <m/>
    <m/>
    <m/>
    <m/>
    <m/>
    <m/>
    <m/>
    <m/>
    <m/>
    <m/>
    <m/>
    <m/>
    <m/>
    <m/>
    <m/>
    <m/>
  </r>
  <r>
    <n v="109"/>
    <d v="2020-11-27T00:00:00"/>
    <x v="36"/>
    <x v="0"/>
    <x v="70"/>
    <n v="40.068"/>
    <n v="40.2158"/>
    <n v="-1.255"/>
    <n v="25"/>
    <n v="4.95"/>
    <n v="0.0037"/>
    <x v="0"/>
    <n v="5"/>
    <s v="2020-11-27 09:59:53.000"/>
    <s v="2020-12-01 10:01:10.000"/>
    <n v="-646.8105"/>
    <m/>
    <m/>
    <m/>
    <m/>
    <m/>
    <m/>
    <m/>
    <m/>
    <m/>
    <m/>
    <m/>
    <m/>
    <m/>
    <m/>
    <m/>
    <m/>
    <m/>
    <m/>
    <m/>
  </r>
  <r>
    <n v="110"/>
    <d v="2020-12-01T00:00:00"/>
    <x v="36"/>
    <x v="0"/>
    <x v="71"/>
    <n v="36.1435"/>
    <n v="38.005"/>
    <n v="15.645"/>
    <n v="10"/>
    <n v="2.97"/>
    <n v="0.0515"/>
    <x v="1"/>
    <n v="3"/>
    <s v="2020-12-01 10:24:47.000"/>
    <s v="2020-12-01 11:13:56.000"/>
    <n v="-631.1655"/>
    <m/>
    <m/>
    <m/>
    <m/>
    <m/>
    <m/>
    <m/>
    <m/>
    <m/>
    <m/>
    <m/>
    <m/>
    <m/>
    <m/>
    <m/>
    <m/>
    <m/>
    <m/>
    <m/>
  </r>
  <r>
    <n v="111"/>
    <d v="2020-12-01T00:00:00"/>
    <x v="37"/>
    <x v="0"/>
    <x v="58"/>
    <n v="50.07"/>
    <n v="51.9578"/>
    <n v="33.795"/>
    <n v="20"/>
    <n v="3.96"/>
    <n v="0.0377"/>
    <x v="1"/>
    <n v="4"/>
    <s v="2020-12-01 15:02:03.000"/>
    <s v="2020-12-02 11:07:05.000"/>
    <n v="-597.3705"/>
    <m/>
    <m/>
    <m/>
    <m/>
    <m/>
    <m/>
    <m/>
    <m/>
    <m/>
    <m/>
    <m/>
    <m/>
    <m/>
    <m/>
    <m/>
    <m/>
    <m/>
    <m/>
    <m/>
  </r>
  <r>
    <n v="112"/>
    <d v="2020-11-30T00:00:00"/>
    <x v="38"/>
    <x v="0"/>
    <x v="57"/>
    <n v="29.3549"/>
    <n v="30.7665"/>
    <n v="59.689"/>
    <n v="50"/>
    <n v="10.89"/>
    <n v="0.0481"/>
    <x v="1"/>
    <n v="11"/>
    <s v="2020-11-30 09:49:56.000"/>
    <s v="2020-12-03 12:24:04.000"/>
    <n v="-537.6815"/>
    <m/>
    <m/>
    <m/>
    <m/>
    <m/>
    <m/>
    <m/>
    <m/>
    <m/>
    <m/>
    <m/>
    <m/>
    <m/>
    <m/>
    <m/>
    <m/>
    <m/>
    <m/>
    <m/>
  </r>
  <r>
    <n v="113"/>
    <d v="2020-12-02T00:00:00"/>
    <x v="39"/>
    <x v="0"/>
    <x v="5"/>
    <n v="22.13"/>
    <n v="24.7456"/>
    <n v="23.1855"/>
    <n v="10"/>
    <n v="2.97"/>
    <n v="0.1182"/>
    <x v="1"/>
    <n v="3"/>
    <s v="2020-12-02 12:53:18.000"/>
    <s v="2020-12-04 09:30:57.000"/>
    <n v="-514.496"/>
    <m/>
    <m/>
    <m/>
    <m/>
    <m/>
    <m/>
    <m/>
    <m/>
    <m/>
    <m/>
    <m/>
    <m/>
    <m/>
    <m/>
    <m/>
    <m/>
    <m/>
    <m/>
    <m/>
  </r>
  <r>
    <n v="114"/>
    <d v="2020-12-04T00:00:00"/>
    <x v="40"/>
    <x v="0"/>
    <x v="48"/>
    <n v="30.7266"/>
    <n v="31.792"/>
    <n v="25.0295"/>
    <n v="30"/>
    <n v="6.93"/>
    <n v="0.0347"/>
    <x v="1"/>
    <n v="7"/>
    <s v="2020-12-04 08:34:00.000"/>
    <s v="2020-12-08 09:16:49.000"/>
    <n v="-489.4665"/>
    <m/>
    <m/>
    <m/>
    <m/>
    <m/>
    <m/>
    <m/>
    <m/>
    <m/>
    <m/>
    <m/>
    <m/>
    <m/>
    <m/>
    <m/>
    <m/>
    <m/>
    <m/>
    <m/>
  </r>
  <r>
    <n v="115"/>
    <d v="2020-12-07T00:00:00"/>
    <x v="40"/>
    <x v="0"/>
    <x v="72"/>
    <n v="18.6712"/>
    <n v="17.5"/>
    <n v="-16.0344"/>
    <n v="12"/>
    <n v="1.98"/>
    <n v="-0.0627"/>
    <x v="0"/>
    <n v="2"/>
    <s v="2020-12-07 14:05:05.000"/>
    <s v="2020-12-08 10:10:19.000"/>
    <n v="-505.5009"/>
    <m/>
    <m/>
    <m/>
    <m/>
    <m/>
    <m/>
    <m/>
    <m/>
    <m/>
    <m/>
    <m/>
    <m/>
    <m/>
    <m/>
    <m/>
    <m/>
    <m/>
    <m/>
    <m/>
  </r>
  <r>
    <n v="116"/>
    <d v="2020-12-09T00:00:00"/>
    <x v="41"/>
    <x v="0"/>
    <x v="73"/>
    <n v="35.07"/>
    <n v="35.2201"/>
    <n v="-0.1788"/>
    <n v="12"/>
    <n v="1.98"/>
    <n v="0.0043"/>
    <x v="0"/>
    <n v="2"/>
    <s v="2020-12-09 13:34:30.000"/>
    <s v="2020-12-09 13:42:38.000"/>
    <n v="-505.6797"/>
    <m/>
    <m/>
    <m/>
    <m/>
    <m/>
    <m/>
    <m/>
    <m/>
    <m/>
    <m/>
    <m/>
    <m/>
    <m/>
    <m/>
    <m/>
    <m/>
    <m/>
    <m/>
    <m/>
  </r>
  <r>
    <n v="117"/>
    <d v="2020-12-09T00:00:00"/>
    <x v="41"/>
    <x v="0"/>
    <x v="74"/>
    <n v="30.2895"/>
    <n v="31.12"/>
    <n v="7.986"/>
    <n v="12"/>
    <n v="1.98"/>
    <n v="0.0274"/>
    <x v="1"/>
    <n v="2"/>
    <s v="2020-12-09 13:36:52.000"/>
    <s v="2020-12-09 13:43:50.000"/>
    <n v="-497.6937"/>
    <m/>
    <m/>
    <m/>
    <m/>
    <m/>
    <m/>
    <m/>
    <m/>
    <m/>
    <m/>
    <m/>
    <m/>
    <m/>
    <m/>
    <m/>
    <m/>
    <m/>
    <m/>
    <m/>
  </r>
  <r>
    <n v="118"/>
    <d v="2020-12-09T00:00:00"/>
    <x v="42"/>
    <x v="0"/>
    <x v="75"/>
    <n v="14.1396"/>
    <n v="15.5151"/>
    <n v="13.536"/>
    <n v="12"/>
    <n v="2.97"/>
    <n v="0.0973"/>
    <x v="1"/>
    <n v="3"/>
    <s v="2020-12-09 15:05:55.000"/>
    <s v="2020-12-10 14:55:46.000"/>
    <n v="-484.1577"/>
    <m/>
    <m/>
    <m/>
    <m/>
    <m/>
    <m/>
    <m/>
    <m/>
    <m/>
    <m/>
    <m/>
    <m/>
    <m/>
    <m/>
    <m/>
    <m/>
    <m/>
    <m/>
    <m/>
  </r>
  <r>
    <n v="119"/>
    <d v="2020-12-07T00:00:00"/>
    <x v="42"/>
    <x v="0"/>
    <x v="66"/>
    <n v="46.7961"/>
    <n v="48.9458"/>
    <n v="68.4784"/>
    <n v="36"/>
    <n v="8.91"/>
    <n v="0.0459"/>
    <x v="1"/>
    <n v="9"/>
    <s v="2020-12-07 13:55:51.000"/>
    <s v="2020-12-10 15:43:55.000"/>
    <n v="-415.6793"/>
    <m/>
    <m/>
    <m/>
    <m/>
    <m/>
    <m/>
    <m/>
    <m/>
    <m/>
    <m/>
    <m/>
    <m/>
    <m/>
    <m/>
    <m/>
    <m/>
    <m/>
    <m/>
    <m/>
  </r>
  <r>
    <n v="120"/>
    <d v="2020-12-09T00:00:00"/>
    <x v="43"/>
    <x v="0"/>
    <x v="76"/>
    <n v="12.7999"/>
    <n v="14.18"/>
    <n v="13.5912"/>
    <n v="12"/>
    <n v="2.97"/>
    <n v="0.1078"/>
    <x v="1"/>
    <n v="3"/>
    <s v="2020-12-09 15:28:00.000"/>
    <s v="2020-12-11 10:04:01.000"/>
    <n v="-402.0881"/>
    <m/>
    <m/>
    <m/>
    <m/>
    <m/>
    <m/>
    <m/>
    <m/>
    <m/>
    <m/>
    <m/>
    <m/>
    <m/>
    <m/>
    <m/>
    <m/>
    <m/>
    <m/>
    <m/>
  </r>
  <r>
    <n v="121"/>
    <d v="2020-12-09T00:00:00"/>
    <x v="44"/>
    <x v="0"/>
    <x v="58"/>
    <n v="45.1365"/>
    <n v="45.4908"/>
    <n v="3.9924"/>
    <n v="42"/>
    <n v="10.89"/>
    <n v="0.0079"/>
    <x v="1"/>
    <n v="11"/>
    <s v="2020-12-09 10:32:51.000"/>
    <s v="2020-12-14 14:26:44.000"/>
    <n v="-398.0957"/>
    <m/>
    <m/>
    <m/>
    <m/>
    <m/>
    <m/>
    <m/>
    <m/>
    <m/>
    <m/>
    <m/>
    <m/>
    <m/>
    <m/>
    <m/>
    <m/>
    <m/>
    <m/>
    <m/>
  </r>
  <r>
    <n v="122"/>
    <d v="2020-12-14T00:00:00"/>
    <x v="45"/>
    <x v="0"/>
    <x v="73"/>
    <n v="26.5"/>
    <n v="28.3091"/>
    <n v="16.7591"/>
    <n v="12"/>
    <n v="4.95"/>
    <n v="0.0683"/>
    <x v="1"/>
    <n v="5"/>
    <s v="2020-12-14 10:16:36.000"/>
    <s v="2020-12-15 13:30:28.000"/>
    <n v="-381.3366"/>
    <m/>
    <m/>
    <m/>
    <m/>
    <m/>
    <m/>
    <m/>
    <m/>
    <m/>
    <m/>
    <m/>
    <m/>
    <m/>
    <m/>
    <m/>
    <m/>
    <m/>
    <m/>
    <m/>
  </r>
  <r>
    <n v="123"/>
    <d v="2020-12-14T00:00:00"/>
    <x v="45"/>
    <x v="0"/>
    <x v="71"/>
    <n v="56.8"/>
    <n v="60.6625"/>
    <n v="42.39"/>
    <n v="12"/>
    <n v="3.96"/>
    <n v="0.068"/>
    <x v="1"/>
    <n v="4"/>
    <s v="2020-12-14 12:32:02.000"/>
    <s v="2020-12-15 14:43:53.000"/>
    <n v="-338.9466"/>
    <m/>
    <m/>
    <m/>
    <m/>
    <m/>
    <m/>
    <m/>
    <m/>
    <m/>
    <m/>
    <m/>
    <m/>
    <m/>
    <m/>
    <m/>
    <m/>
    <m/>
    <m/>
    <m/>
  </r>
  <r>
    <n v="124"/>
    <d v="2020-12-15T00:00:00"/>
    <x v="46"/>
    <x v="0"/>
    <x v="77"/>
    <n v="24.7291"/>
    <n v="25.741"/>
    <n v="10.1628"/>
    <n v="12"/>
    <n v="1.98"/>
    <n v="0.0409"/>
    <x v="1"/>
    <n v="2"/>
    <s v="2020-12-15 12:10:54.000"/>
    <s v="2020-12-16 10:01:21.000"/>
    <n v="-328.7838"/>
    <m/>
    <m/>
    <m/>
    <m/>
    <m/>
    <m/>
    <m/>
    <m/>
    <m/>
    <m/>
    <m/>
    <m/>
    <m/>
    <m/>
    <m/>
    <m/>
    <m/>
    <m/>
    <m/>
  </r>
  <r>
    <n v="125"/>
    <d v="2020-12-14T00:00:00"/>
    <x v="46"/>
    <x v="0"/>
    <x v="78"/>
    <n v="41.9899"/>
    <n v="44.3304"/>
    <n v="24.126"/>
    <n v="12"/>
    <n v="3.96"/>
    <n v="0.0557"/>
    <x v="1"/>
    <n v="4"/>
    <s v="2020-12-14 09:54:20.000"/>
    <s v="2020-12-16 15:32:32.000"/>
    <n v="-304.6578"/>
    <m/>
    <m/>
    <m/>
    <m/>
    <m/>
    <m/>
    <m/>
    <m/>
    <m/>
    <m/>
    <m/>
    <m/>
    <m/>
    <m/>
    <m/>
    <m/>
    <m/>
    <m/>
    <m/>
  </r>
  <r>
    <n v="126"/>
    <d v="2020-12-07T00:00:00"/>
    <x v="47"/>
    <x v="0"/>
    <x v="23"/>
    <n v="67.0126"/>
    <n v="71.3942"/>
    <n v="97.2387"/>
    <n v="24"/>
    <n v="7.92"/>
    <n v="0.0654"/>
    <x v="1"/>
    <n v="8"/>
    <s v="2020-12-07 12:34:54.000"/>
    <s v="2020-12-18 11:37:44.000"/>
    <n v="-207.4191"/>
    <m/>
    <m/>
    <m/>
    <m/>
    <m/>
    <m/>
    <m/>
    <m/>
    <m/>
    <m/>
    <m/>
    <m/>
    <m/>
    <m/>
    <m/>
    <m/>
    <m/>
    <m/>
    <m/>
  </r>
  <r>
    <n v="127"/>
    <d v="2020-12-17T00:00:00"/>
    <x v="48"/>
    <x v="0"/>
    <x v="58"/>
    <n v="45.9695"/>
    <n v="47.5851"/>
    <n v="21.2635"/>
    <n v="15"/>
    <n v="2.97"/>
    <n v="0.0351"/>
    <x v="1"/>
    <n v="3"/>
    <s v="2020-12-17 10:07:40.000"/>
    <s v="2020-12-21 10:29:40.000"/>
    <n v="-186.1556"/>
    <m/>
    <m/>
    <m/>
    <m/>
    <m/>
    <m/>
    <m/>
    <m/>
    <m/>
    <m/>
    <m/>
    <m/>
    <m/>
    <m/>
    <m/>
    <m/>
    <m/>
    <m/>
    <m/>
  </r>
  <r>
    <n v="128"/>
    <d v="2020-11-12T00:00:00"/>
    <x v="49"/>
    <x v="0"/>
    <x v="51"/>
    <n v="11.8324"/>
    <n v="14.7364"/>
    <n v="1092.2905"/>
    <n v="385"/>
    <n v="25.74"/>
    <n v="0.2454"/>
    <x v="1"/>
    <n v="27"/>
    <s v="2020-11-12 08:50:57.000"/>
    <s v="2020-12-22 00:00:00.000"/>
    <n v="906.1349"/>
    <m/>
    <m/>
    <m/>
    <m/>
    <m/>
    <m/>
    <m/>
    <m/>
    <m/>
    <m/>
    <m/>
    <m/>
    <m/>
    <m/>
    <m/>
    <m/>
    <m/>
    <m/>
    <m/>
  </r>
  <r>
    <n v="129"/>
    <d v="2020-12-08T00:00:00"/>
    <x v="49"/>
    <x v="0"/>
    <x v="79"/>
    <n v="285.6413"/>
    <n v="309.9401"/>
    <n v="137.8728"/>
    <n v="6"/>
    <n v="7.92"/>
    <n v="0.0851"/>
    <x v="1"/>
    <n v="8"/>
    <s v="2020-12-08 15:59:03.000"/>
    <s v="2020-12-22 09:36:25.000"/>
    <n v="1044.0077"/>
    <m/>
    <m/>
    <m/>
    <m/>
    <m/>
    <m/>
    <m/>
    <m/>
    <m/>
    <m/>
    <m/>
    <m/>
    <m/>
    <m/>
    <m/>
    <m/>
    <m/>
    <m/>
    <m/>
  </r>
  <r>
    <n v="130"/>
    <d v="2020-12-22T00:00:00"/>
    <x v="50"/>
    <x v="0"/>
    <x v="80"/>
    <n v="7.4488"/>
    <n v="6.8302"/>
    <n v="-32.91"/>
    <n v="50"/>
    <n v="1.98"/>
    <n v="-0.083"/>
    <x v="0"/>
    <n v="2"/>
    <s v="2020-12-22 15:01:19.000"/>
    <s v="2020-12-23 09:49:52.000"/>
    <n v="1011.0977"/>
    <m/>
    <m/>
    <m/>
    <m/>
    <m/>
    <m/>
    <m/>
    <m/>
    <m/>
    <m/>
    <m/>
    <m/>
    <m/>
    <m/>
    <m/>
    <m/>
    <m/>
    <m/>
    <m/>
  </r>
  <r>
    <n v="131"/>
    <d v="2020-12-23T00:00:00"/>
    <x v="51"/>
    <x v="0"/>
    <x v="81"/>
    <n v="6.7396"/>
    <n v="6.0005"/>
    <n v="-38.935"/>
    <n v="50"/>
    <n v="1.98"/>
    <n v="-0.1097"/>
    <x v="0"/>
    <n v="2"/>
    <s v="2020-12-23 11:41:07.000"/>
    <s v="2020-12-24 12:43:08.000"/>
    <n v="972.1627"/>
    <m/>
    <m/>
    <m/>
    <m/>
    <m/>
    <m/>
    <m/>
    <m/>
    <m/>
    <m/>
    <m/>
    <m/>
    <m/>
    <m/>
    <m/>
    <m/>
    <m/>
    <m/>
    <m/>
  </r>
  <r>
    <n v="132"/>
    <d v="2020-12-18T00:00:00"/>
    <x v="52"/>
    <x v="0"/>
    <x v="82"/>
    <n v="35.845"/>
    <n v="36.8801"/>
    <n v="12.5565"/>
    <n v="15"/>
    <n v="2.97"/>
    <n v="0.0289"/>
    <x v="1"/>
    <n v="3"/>
    <s v="2020-12-18 11:09:23.000"/>
    <s v="2020-12-29 12:46:00.000"/>
    <n v="984.7192"/>
    <m/>
    <m/>
    <m/>
    <m/>
    <m/>
    <m/>
    <m/>
    <m/>
    <m/>
    <m/>
    <m/>
    <m/>
    <m/>
    <m/>
    <m/>
    <m/>
    <m/>
    <m/>
    <m/>
  </r>
  <r>
    <n v="133"/>
    <d v="2021-01-04T00:00:00"/>
    <x v="53"/>
    <x v="0"/>
    <x v="7"/>
    <n v="16"/>
    <n v="15.98"/>
    <n v="-2.98"/>
    <n v="50"/>
    <n v="1.98"/>
    <n v="-0.0013"/>
    <x v="0"/>
    <n v="2"/>
    <s v="2021-01-04 13:28:41.000"/>
    <s v="2021-01-04 15:33:39.000"/>
    <n v="981.7392"/>
    <m/>
    <m/>
    <m/>
    <m/>
    <m/>
    <m/>
    <m/>
    <m/>
    <m/>
    <m/>
    <m/>
    <m/>
    <m/>
    <m/>
    <m/>
    <m/>
    <m/>
    <m/>
    <m/>
  </r>
  <r>
    <n v="134"/>
    <d v="2020-12-31T00:00:00"/>
    <x v="54"/>
    <x v="0"/>
    <x v="83"/>
    <n v="27.2987"/>
    <n v="28.5847"/>
    <n v="20.7687"/>
    <n v="20"/>
    <n v="4.95"/>
    <n v="0.0471"/>
    <x v="1"/>
    <n v="5"/>
    <s v="2020-12-31 13:56:03.000"/>
    <s v="2021-01-05 09:01:38.000"/>
    <n v="1002.5079"/>
    <m/>
    <m/>
    <m/>
    <m/>
    <m/>
    <m/>
    <m/>
    <m/>
    <m/>
    <m/>
    <m/>
    <m/>
    <m/>
    <m/>
    <m/>
    <m/>
    <m/>
    <m/>
    <m/>
  </r>
  <r>
    <n v="135"/>
    <d v="2021-01-04T00:00:00"/>
    <x v="54"/>
    <x v="0"/>
    <x v="71"/>
    <n v="55.5596"/>
    <n v="51.4864"/>
    <n v="-88.3935"/>
    <n v="20"/>
    <n v="6.93"/>
    <n v="-0.0733"/>
    <x v="0"/>
    <n v="7"/>
    <s v="2021-01-04 09:06:15.000"/>
    <s v="2021-01-05 09:49:02.000"/>
    <n v="914.1144"/>
    <m/>
    <m/>
    <m/>
    <m/>
    <m/>
    <m/>
    <m/>
    <m/>
    <m/>
    <m/>
    <m/>
    <m/>
    <m/>
    <m/>
    <m/>
    <m/>
    <m/>
    <m/>
    <m/>
  </r>
  <r>
    <n v="136"/>
    <d v="2021-01-05T00:00:00"/>
    <x v="54"/>
    <x v="0"/>
    <x v="71"/>
    <n v="60.8756"/>
    <n v="60.87"/>
    <n v="-2.036"/>
    <n v="10"/>
    <n v="1.98"/>
    <n v="-0.0001"/>
    <x v="0"/>
    <n v="2"/>
    <s v="2021-01-05 15:54:40.000"/>
    <s v="2021-01-05 15:54:47.000"/>
    <n v="912.0784"/>
    <m/>
    <m/>
    <m/>
    <m/>
    <m/>
    <m/>
    <m/>
    <m/>
    <m/>
    <m/>
    <m/>
    <m/>
    <m/>
    <m/>
    <m/>
    <m/>
    <m/>
    <m/>
    <m/>
  </r>
  <r>
    <m/>
    <m/>
    <x v="55"/>
    <x v="2"/>
    <x v="84"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rowHeaderCaption="Symbol">
  <location ref="Q22:R33" firstHeaderRow="1" firstDataRow="1" firstDataCol="1"/>
  <pivotFields count="37">
    <pivotField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axis="axisRow" measureFilter="1"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rowFields count="1">
    <field x="4"/>
  </rowFields>
  <rowItems count="11">
    <i>
      <x v="25"/>
    </i>
    <i>
      <x v="31"/>
    </i>
    <i>
      <x v="34"/>
    </i>
    <i>
      <x v="36"/>
    </i>
    <i>
      <x v="40"/>
    </i>
    <i>
      <x v="51"/>
    </i>
    <i>
      <x v="53"/>
    </i>
    <i>
      <x v="64"/>
    </i>
    <i>
      <x v="70"/>
    </i>
    <i>
      <x v="80"/>
    </i>
    <i t="grand">
      <x/>
    </i>
  </rowItems>
  <colItems count="1">
    <i/>
  </colItems>
  <dataFields count="1">
    <dataField name="Average of gainPercent" fld="10" subtotal="average" baseField="4" baseItem="2" numFmtId="1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fieldPosition="0"/>
    </format>
    <format dxfId="3">
      <pivotArea dataOnly="0" labelOnly="1" fieldPosition="0">
        <references count="1">
          <reference field="4" count="10">
            <x v="9"/>
            <x v="17"/>
            <x v="25"/>
            <x v="31"/>
            <x v="38"/>
            <x v="40"/>
            <x v="43"/>
            <x v="52"/>
            <x v="63"/>
            <x v="67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4" type="button" dataOnly="0" labelOnly="1" outline="0" fieldPosition="0"/>
    </format>
    <format dxfId="9">
      <pivotArea dataOnly="0" labelOnly="1" fieldPosition="0">
        <references count="1">
          <reference field="4" count="10">
            <x v="9"/>
            <x v="17"/>
            <x v="25"/>
            <x v="31"/>
            <x v="38"/>
            <x v="40"/>
            <x v="43"/>
            <x v="52"/>
            <x v="63"/>
            <x v="67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/>
    </format>
  </formats>
  <pivotTableStyleInfo name="PivotStyleLight17" showRowHeaders="1" showColHeaders="1" showLastColumn="1"/>
  <filters count="1">
    <filter evalOrder="-1" fld="4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N2:N3" firstHeaderRow="1" firstDataRow="1" firstDataCol="0"/>
  <pivotFields count="37">
    <pivotField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dataFields count="1">
    <dataField name="Sum of gainAmount" fld="7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rowHeaderCaption="Symbol">
  <location ref="Q5:R16" firstHeaderRow="1" firstDataRow="1" firstDataCol="1"/>
  <pivotFields count="37">
    <pivotField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axis="axisRow" measureFilter="1" sortType="descending"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rowFields count="1">
    <field x="4"/>
  </rowFields>
  <rowItems count="11">
    <i>
      <x v="40"/>
    </i>
    <i>
      <x v="25"/>
    </i>
    <i>
      <x v="81"/>
    </i>
    <i>
      <x v="31"/>
    </i>
    <i>
      <x v="54"/>
    </i>
    <i>
      <x v="64"/>
    </i>
    <i>
      <x v="36"/>
    </i>
    <i>
      <x v="53"/>
    </i>
    <i>
      <x v="51"/>
    </i>
    <i>
      <x v="60"/>
    </i>
    <i t="grand">
      <x/>
    </i>
  </rowItems>
  <colItems count="1">
    <i/>
  </colItems>
  <dataFields count="1">
    <dataField name="PnL" fld="7" baseField="4" baseItem="40" numFmtId="177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4" type="button" dataOnly="0" labelOnly="1" outline="0" fieldPosition="0"/>
    </format>
    <format dxfId="15">
      <pivotArea dataOnly="0" labelOnly="1" fieldPosition="0">
        <references count="1">
          <reference field="4" count="10">
            <x v="4"/>
            <x v="25"/>
            <x v="31"/>
            <x v="34"/>
            <x v="40"/>
            <x v="41"/>
            <x v="50"/>
            <x v="61"/>
            <x v="79"/>
            <x v="81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4" type="button" dataOnly="0" labelOnly="1" outline="0" fieldPosition="0"/>
    </format>
    <format dxfId="21">
      <pivotArea dataOnly="0" labelOnly="1" fieldPosition="0">
        <references count="1">
          <reference field="4" count="10">
            <x v="4"/>
            <x v="25"/>
            <x v="31"/>
            <x v="34"/>
            <x v="40"/>
            <x v="41"/>
            <x v="50"/>
            <x v="61"/>
            <x v="79"/>
            <x v="81"/>
          </reference>
        </references>
      </pivotArea>
    </format>
    <format dxfId="22">
      <pivotArea dataOnly="0" labelOnly="1" grandRow="1" outline="0" fieldPosition="0"/>
    </format>
    <format dxfId="23">
      <pivotArea dataOnly="0" labelOnly="1" outline="0" fieldPosition="0"/>
    </format>
  </formats>
  <pivotTableStyleInfo name="PivotStyleLight17" showRowHeaders="1" showColHeaders="1" showLastColumn="1"/>
  <filters count="1">
    <filter evalOrder="-1" fld="4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rowGrandTotals="0" colGrandTotals="0" indent="0" outline="1" outlineData="1" showDrill="1" multipleFieldFilters="0" chartFormat="4">
  <location ref="A2:B17" firstHeaderRow="1" firstDataRow="1" firstDataCol="1"/>
  <pivotFields count="37"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1">
    <field x="2"/>
  </rowFields>
  <rowItems count="15">
    <i>
      <x v="307"/>
    </i>
    <i>
      <x v="310"/>
    </i>
    <i>
      <x v="311"/>
    </i>
    <i>
      <x v="314"/>
    </i>
    <i>
      <x v="315"/>
    </i>
    <i>
      <x v="317"/>
    </i>
    <i>
      <x v="318"/>
    </i>
    <i>
      <x v="321"/>
    </i>
    <i>
      <x v="322"/>
    </i>
    <i>
      <x v="323"/>
    </i>
    <i>
      <x v="324"/>
    </i>
    <i>
      <x v="328"/>
    </i>
    <i>
      <x v="330"/>
    </i>
    <i>
      <x v="332"/>
    </i>
    <i>
      <x v="335"/>
    </i>
  </rowItems>
  <colItems count="1">
    <i/>
  </colItems>
  <dataFields count="1">
    <dataField name="Sum of gainAmount" fld="7" baseField="2" baseItem="276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L2:L3" firstHeaderRow="1" firstDataRow="1" firstDataCol="0"/>
  <pivotFields count="37">
    <pivotField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dataFields count="1">
    <dataField name="Average of gainPercent" fld="10" subtotal="average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J2:J3" firstHeaderRow="1" firstDataRow="1" firstDataCol="0"/>
  <pivotFields count="37">
    <pivotField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dataFields count="1">
    <dataField name="Average of gainAmount" fld="7" subtotal="average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G2:H5" firstHeaderRow="1" firstDataRow="1" firstDataCol="1"/>
  <pivotFields count="37">
    <pivotField dataField="1"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showDataAs="percentOfTotal" baseField="11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3">
  <location ref="R2:S5" firstHeaderRow="1" firstDataRow="1" firstDataCol="1"/>
  <pivotFields count="37">
    <pivotField dataField="1"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showDataAs="percentOfTotal" baseField="3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P2:P3" firstHeaderRow="1" firstDataRow="1" firstDataCol="0"/>
  <pivotFields count="37">
    <pivotField dataField="1" showAll="0"/>
    <pivotField showAll="0"/>
    <pivotField showAll="0">
      <items count="369">
        <item x="0"/>
        <item x="367"/>
        <item x="92"/>
        <item x="214"/>
        <item x="336"/>
        <item x="32"/>
        <item x="1"/>
        <item x="183"/>
        <item x="153"/>
        <item x="122"/>
        <item x="61"/>
        <item x="306"/>
        <item x="275"/>
        <item x="245"/>
        <item x="93"/>
        <item x="215"/>
        <item x="337"/>
        <item x="33"/>
        <item x="2"/>
        <item x="184"/>
        <item x="154"/>
        <item x="123"/>
        <item x="62"/>
        <item x="307"/>
        <item x="276"/>
        <item x="246"/>
        <item x="94"/>
        <item x="216"/>
        <item x="338"/>
        <item x="34"/>
        <item x="3"/>
        <item x="185"/>
        <item x="155"/>
        <item x="124"/>
        <item x="63"/>
        <item x="308"/>
        <item x="277"/>
        <item x="247"/>
        <item x="95"/>
        <item x="217"/>
        <item x="339"/>
        <item x="35"/>
        <item x="4"/>
        <item x="186"/>
        <item x="156"/>
        <item x="125"/>
        <item x="64"/>
        <item x="309"/>
        <item x="278"/>
        <item x="248"/>
        <item x="96"/>
        <item x="218"/>
        <item x="340"/>
        <item x="36"/>
        <item x="5"/>
        <item x="187"/>
        <item x="157"/>
        <item x="126"/>
        <item x="65"/>
        <item x="310"/>
        <item x="279"/>
        <item x="249"/>
        <item x="97"/>
        <item x="219"/>
        <item x="341"/>
        <item x="37"/>
        <item x="6"/>
        <item x="188"/>
        <item x="158"/>
        <item x="127"/>
        <item x="66"/>
        <item x="311"/>
        <item x="280"/>
        <item x="250"/>
        <item x="98"/>
        <item x="220"/>
        <item x="342"/>
        <item x="38"/>
        <item x="7"/>
        <item x="189"/>
        <item x="159"/>
        <item x="128"/>
        <item x="67"/>
        <item x="312"/>
        <item x="281"/>
        <item x="251"/>
        <item x="99"/>
        <item x="221"/>
        <item x="343"/>
        <item x="39"/>
        <item x="8"/>
        <item x="190"/>
        <item x="160"/>
        <item x="129"/>
        <item x="68"/>
        <item x="313"/>
        <item x="282"/>
        <item x="252"/>
        <item x="100"/>
        <item x="222"/>
        <item x="344"/>
        <item x="40"/>
        <item x="9"/>
        <item x="191"/>
        <item x="161"/>
        <item x="130"/>
        <item x="69"/>
        <item x="314"/>
        <item x="283"/>
        <item x="253"/>
        <item x="101"/>
        <item x="223"/>
        <item x="345"/>
        <item x="41"/>
        <item x="10"/>
        <item x="192"/>
        <item x="162"/>
        <item x="131"/>
        <item x="70"/>
        <item x="315"/>
        <item x="284"/>
        <item x="254"/>
        <item x="102"/>
        <item x="224"/>
        <item x="346"/>
        <item x="42"/>
        <item x="11"/>
        <item x="193"/>
        <item x="163"/>
        <item x="132"/>
        <item x="71"/>
        <item x="316"/>
        <item x="285"/>
        <item x="255"/>
        <item x="103"/>
        <item x="225"/>
        <item x="347"/>
        <item x="43"/>
        <item x="12"/>
        <item x="194"/>
        <item x="164"/>
        <item x="133"/>
        <item x="72"/>
        <item x="317"/>
        <item x="286"/>
        <item x="256"/>
        <item x="104"/>
        <item x="226"/>
        <item x="348"/>
        <item x="44"/>
        <item x="13"/>
        <item x="195"/>
        <item x="165"/>
        <item x="134"/>
        <item x="73"/>
        <item x="318"/>
        <item x="287"/>
        <item x="257"/>
        <item x="105"/>
        <item x="227"/>
        <item x="349"/>
        <item x="45"/>
        <item x="14"/>
        <item x="196"/>
        <item x="166"/>
        <item x="135"/>
        <item x="74"/>
        <item x="319"/>
        <item x="288"/>
        <item x="258"/>
        <item x="106"/>
        <item x="228"/>
        <item x="350"/>
        <item x="46"/>
        <item x="15"/>
        <item x="197"/>
        <item x="167"/>
        <item x="136"/>
        <item x="75"/>
        <item x="320"/>
        <item x="289"/>
        <item x="259"/>
        <item x="107"/>
        <item x="229"/>
        <item x="351"/>
        <item x="47"/>
        <item x="16"/>
        <item x="198"/>
        <item x="168"/>
        <item x="137"/>
        <item x="76"/>
        <item x="321"/>
        <item x="290"/>
        <item x="260"/>
        <item x="108"/>
        <item x="230"/>
        <item x="352"/>
        <item x="48"/>
        <item x="17"/>
        <item x="199"/>
        <item x="169"/>
        <item x="138"/>
        <item x="77"/>
        <item x="322"/>
        <item x="291"/>
        <item x="261"/>
        <item x="109"/>
        <item x="231"/>
        <item x="353"/>
        <item x="49"/>
        <item x="18"/>
        <item x="200"/>
        <item x="170"/>
        <item x="139"/>
        <item x="78"/>
        <item x="323"/>
        <item x="292"/>
        <item x="262"/>
        <item x="110"/>
        <item x="232"/>
        <item x="354"/>
        <item x="50"/>
        <item x="19"/>
        <item x="201"/>
        <item x="171"/>
        <item x="140"/>
        <item x="79"/>
        <item x="324"/>
        <item x="293"/>
        <item x="263"/>
        <item x="111"/>
        <item x="233"/>
        <item x="355"/>
        <item x="51"/>
        <item x="20"/>
        <item x="202"/>
        <item x="172"/>
        <item x="141"/>
        <item x="80"/>
        <item x="325"/>
        <item x="294"/>
        <item x="264"/>
        <item x="112"/>
        <item x="234"/>
        <item x="356"/>
        <item x="52"/>
        <item x="21"/>
        <item x="203"/>
        <item x="173"/>
        <item x="142"/>
        <item x="81"/>
        <item x="326"/>
        <item x="295"/>
        <item x="265"/>
        <item x="113"/>
        <item x="235"/>
        <item x="357"/>
        <item x="53"/>
        <item x="22"/>
        <item x="204"/>
        <item x="174"/>
        <item x="143"/>
        <item x="82"/>
        <item x="327"/>
        <item x="296"/>
        <item x="266"/>
        <item x="114"/>
        <item x="236"/>
        <item x="358"/>
        <item x="54"/>
        <item x="23"/>
        <item x="205"/>
        <item x="175"/>
        <item x="144"/>
        <item x="83"/>
        <item x="328"/>
        <item x="297"/>
        <item x="267"/>
        <item x="115"/>
        <item x="237"/>
        <item x="359"/>
        <item x="55"/>
        <item x="24"/>
        <item x="206"/>
        <item x="176"/>
        <item x="145"/>
        <item x="84"/>
        <item x="329"/>
        <item x="298"/>
        <item x="268"/>
        <item x="116"/>
        <item x="238"/>
        <item x="360"/>
        <item x="56"/>
        <item x="25"/>
        <item x="207"/>
        <item x="177"/>
        <item x="146"/>
        <item x="85"/>
        <item x="330"/>
        <item x="299"/>
        <item x="269"/>
        <item x="117"/>
        <item x="239"/>
        <item x="361"/>
        <item x="57"/>
        <item x="26"/>
        <item x="208"/>
        <item x="178"/>
        <item x="147"/>
        <item x="86"/>
        <item x="331"/>
        <item x="300"/>
        <item x="270"/>
        <item x="118"/>
        <item x="240"/>
        <item x="362"/>
        <item x="58"/>
        <item x="27"/>
        <item x="209"/>
        <item x="179"/>
        <item x="148"/>
        <item x="87"/>
        <item x="332"/>
        <item x="301"/>
        <item x="271"/>
        <item x="119"/>
        <item x="241"/>
        <item x="363"/>
        <item x="59"/>
        <item x="28"/>
        <item x="210"/>
        <item x="180"/>
        <item x="149"/>
        <item x="88"/>
        <item x="333"/>
        <item x="302"/>
        <item x="272"/>
        <item x="120"/>
        <item x="242"/>
        <item x="364"/>
        <item x="60"/>
        <item x="29"/>
        <item x="211"/>
        <item x="181"/>
        <item x="150"/>
        <item x="89"/>
        <item x="334"/>
        <item x="303"/>
        <item x="273"/>
        <item x="121"/>
        <item x="243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</items>
    </pivotField>
    <pivotField defaultSubtotal="0" showAll="0">
      <items count="4">
        <item h="1" x="0"/>
        <item x="1"/>
        <item h="1" x="2"/>
        <item h="1" x="3"/>
      </items>
    </pivotField>
  </pivotFields>
  <dataFields count="1">
    <dataField name="Count of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4">
  <location ref="D2:E18" firstHeaderRow="1" firstDataRow="1" firstDataCol="1"/>
  <pivotFields count="37"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6">
        <item x="39"/>
        <item x="47"/>
        <item x="35"/>
        <item x="46"/>
        <item x="31"/>
        <item x="25"/>
        <item x="27"/>
        <item x="30"/>
        <item x="56"/>
        <item x="76"/>
        <item x="19"/>
        <item x="55"/>
        <item x="32"/>
        <item x="74"/>
        <item x="15"/>
        <item x="70"/>
        <item x="9"/>
        <item x="20"/>
        <item x="4"/>
        <item x="66"/>
        <item x="49"/>
        <item x="10"/>
        <item x="36"/>
        <item x="45"/>
        <item x="83"/>
        <item x="64"/>
        <item x="52"/>
        <item x="21"/>
        <item x="72"/>
        <item x="82"/>
        <item x="13"/>
        <item x="61"/>
        <item x="40"/>
        <item x="44"/>
        <item x="57"/>
        <item x="73"/>
        <item x="48"/>
        <item x="50"/>
        <item x="75"/>
        <item x="33"/>
        <item x="68"/>
        <item x="79"/>
        <item x="34"/>
        <item x="24"/>
        <item x="14"/>
        <item x="12"/>
        <item x="26"/>
        <item x="78"/>
        <item x="18"/>
        <item x="81"/>
        <item x="51"/>
        <item x="53"/>
        <item x="2"/>
        <item x="5"/>
        <item x="54"/>
        <item x="71"/>
        <item x="11"/>
        <item x="37"/>
        <item x="67"/>
        <item x="28"/>
        <item x="65"/>
        <item x="23"/>
        <item x="63"/>
        <item x="3"/>
        <item x="43"/>
        <item x="80"/>
        <item x="77"/>
        <item x="16"/>
        <item x="62"/>
        <item x="7"/>
        <item x="59"/>
        <item x="29"/>
        <item x="42"/>
        <item x="1"/>
        <item x="69"/>
        <item x="6"/>
        <item x="41"/>
        <item x="22"/>
        <item x="8"/>
        <item x="17"/>
        <item x="60"/>
        <item x="58"/>
        <item x="38"/>
        <item x="0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h="1" sd="0" x="0"/>
        <item h="1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sd="0" x="11"/>
        <item h="1" sd="0" x="12"/>
        <item h="1" sd="0" x="13"/>
      </items>
    </pivotField>
    <pivotField defaultSubtotal="0" showAll="0">
      <items count="4">
        <item h="1" sd="0" x="0"/>
        <item x="1"/>
        <item h="1" x="2"/>
        <item h="1" sd="0" x="3"/>
      </items>
    </pivotField>
  </pivotFields>
  <rowFields count="1">
    <field x="2"/>
  </rowFields>
  <rowItems count="16">
    <i>
      <x v="307"/>
    </i>
    <i>
      <x v="310"/>
    </i>
    <i>
      <x v="311"/>
    </i>
    <i>
      <x v="314"/>
    </i>
    <i>
      <x v="315"/>
    </i>
    <i>
      <x v="317"/>
    </i>
    <i>
      <x v="318"/>
    </i>
    <i>
      <x v="321"/>
    </i>
    <i>
      <x v="322"/>
    </i>
    <i>
      <x v="323"/>
    </i>
    <i>
      <x v="324"/>
    </i>
    <i>
      <x v="328"/>
    </i>
    <i>
      <x v="330"/>
    </i>
    <i>
      <x v="332"/>
    </i>
    <i>
      <x v="335"/>
    </i>
    <i t="grand">
      <x/>
    </i>
  </rowItems>
  <colItems count="1">
    <i/>
  </colItems>
  <dataFields count="1">
    <dataField name="Sum of accProfit" fld="15" baseField="2" baseItem="282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1" sourceName="Years">
  <pivotTables>
    <pivotTable tabId="2" name="PivotTable3"/>
    <pivotTable tabId="2" name="PivotTable1"/>
    <pivotTable tabId="2" name="PivotTable10"/>
    <pivotTable tabId="2" name="PivotTable6"/>
    <pivotTable tabId="2" name="PivotTable7"/>
    <pivotTable tabId="2" name="PivotTable8"/>
    <pivotTable tabId="4" name="PivotTable11"/>
    <pivotTable tabId="4" name="PivotTable12"/>
    <pivotTable tabId="2" name="PivotTable4"/>
    <pivotTable tabId="2" name="PivotTable5"/>
  </pivotTables>
  <data>
    <tabular pivotCacheId="1">
      <items count="4">
        <i x="1" s="1"/>
        <i x="0" s="0" nd="1"/>
        <i x="3" s="0" nd="1"/>
        <i x="2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s1" sourceName="Months">
  <pivotTables>
    <pivotTable tabId="2" name="PivotTable3"/>
    <pivotTable tabId="2" name="PivotTable1"/>
    <pivotTable tabId="2" name="PivotTable10"/>
    <pivotTable tabId="2" name="PivotTable4"/>
    <pivotTable tabId="2" name="PivotTable5"/>
    <pivotTable tabId="2" name="PivotTable6"/>
    <pivotTable tabId="2" name="PivotTable7"/>
    <pivotTable tabId="2" name="PivotTable8"/>
    <pivotTable tabId="4" name="PivotTable11"/>
    <pivotTable tabId="4" name="PivotTable12"/>
  </pivotTables>
  <data>
    <tabular pivotCacheId="1">
      <items count="14">
        <i x="9" s="0"/>
        <i x="10" s="0"/>
        <i x="11" s="1"/>
        <i x="12" s="0"/>
        <i x="1" s="0" nd="1"/>
        <i x="2" s="0" nd="1"/>
        <i x="3" s="0" nd="1"/>
        <i x="4" s="0" nd="1"/>
        <i x="6" s="0" nd="1"/>
        <i x="7" s="0" nd="1"/>
        <i x="8" s="0" nd="1"/>
        <i x="0" s="0" nd="1"/>
        <i x="13" s="0" nd="1"/>
        <i x="5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s 1" cache="Slicer_Years1" caption="Years" columnCount="4" showCaption="0" lockedPosition="1" rowHeight="216000"/>
  <slicer name="Months 1" cache="Slicer_Months1" caption="Months" columnCount="12" showCaption="0" lockedPosition="1" rowHeight="216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7" Type="http://schemas.openxmlformats.org/officeDocument/2006/relationships/pivotTable" Target="../pivotTables/pivotTable9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AI137"/>
  <sheetViews>
    <sheetView tabSelected="1" zoomScale="85" zoomScaleNormal="85" workbookViewId="0">
      <selection activeCell="A2" sqref="$A2:$XFD137"/>
    </sheetView>
  </sheetViews>
  <sheetFormatPr defaultColWidth="9" defaultRowHeight="14"/>
  <cols>
    <col min="2" max="2" width="15.2890625" customWidth="1"/>
    <col min="3" max="3" width="16.5703125" customWidth="1"/>
    <col min="6" max="6" width="16" style="4" customWidth="1"/>
    <col min="7" max="7" width="12.7109375" style="4" customWidth="1"/>
    <col min="8" max="8" width="13.7109375" style="4" customWidth="1"/>
    <col min="9" max="9" width="12.7109375" customWidth="1"/>
    <col min="10" max="10" width="12.140625" style="4" customWidth="1"/>
    <col min="11" max="11" width="16.2890625" customWidth="1"/>
    <col min="13" max="13" width="8.7109375" customWidth="1"/>
    <col min="14" max="14" width="26" customWidth="1"/>
    <col min="15" max="15" width="26.2890625" customWidth="1"/>
  </cols>
  <sheetData>
    <row r="1" spans="1: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1" t="s">
        <v>5</v>
      </c>
      <c r="G1" s="21" t="s">
        <v>6</v>
      </c>
      <c r="H1" s="21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2" t="s">
        <v>15</v>
      </c>
      <c r="Q1" s="22" t="s">
        <v>16</v>
      </c>
      <c r="R1" s="23" t="s">
        <v>17</v>
      </c>
      <c r="S1" s="22" t="s">
        <v>18</v>
      </c>
      <c r="T1" s="23" t="s">
        <v>19</v>
      </c>
      <c r="U1" s="22" t="s">
        <v>20</v>
      </c>
      <c r="V1" s="23" t="s">
        <v>21</v>
      </c>
      <c r="W1" s="22" t="s">
        <v>22</v>
      </c>
      <c r="X1" s="23" t="s">
        <v>23</v>
      </c>
      <c r="Y1" s="22" t="s">
        <v>24</v>
      </c>
      <c r="Z1" s="23" t="s">
        <v>25</v>
      </c>
      <c r="AA1" s="22" t="s">
        <v>26</v>
      </c>
      <c r="AB1" s="23" t="s">
        <v>27</v>
      </c>
      <c r="AC1" s="22" t="s">
        <v>28</v>
      </c>
      <c r="AD1" s="23" t="s">
        <v>29</v>
      </c>
      <c r="AE1" s="22" t="s">
        <v>30</v>
      </c>
      <c r="AF1" s="23" t="s">
        <v>31</v>
      </c>
      <c r="AG1" s="22" t="s">
        <v>32</v>
      </c>
      <c r="AH1" s="23" t="s">
        <v>33</v>
      </c>
      <c r="AI1" s="22" t="s">
        <v>34</v>
      </c>
    </row>
    <row r="2" ht="15" customHeight="1" spans="2:16">
      <c r="B2" s="20"/>
      <c r="C2" s="20"/>
      <c r="D2"/>
      <c r="E2"/>
      <c r="F2" s="4"/>
      <c r="G2" s="4"/>
      <c r="H2" s="4"/>
      <c r="I2"/>
      <c r="J2" s="4"/>
      <c r="K2"/>
      <c r="L2"/>
      <c r="M2"/>
      <c r="N2"/>
      <c r="O2"/>
      <c r="P2" s="4"/>
    </row>
    <row r="3" spans="2:16">
      <c r="B3" s="20"/>
      <c r="C3" s="20"/>
      <c r="D3"/>
      <c r="E3"/>
      <c r="F3" s="4"/>
      <c r="G3" s="4"/>
      <c r="H3" s="4"/>
      <c r="I3"/>
      <c r="J3" s="4"/>
      <c r="K3"/>
      <c r="L3"/>
      <c r="M3"/>
      <c r="N3"/>
      <c r="O3"/>
      <c r="P3" s="4"/>
    </row>
    <row r="4" spans="2:16">
      <c r="B4" s="20"/>
      <c r="C4" s="20"/>
      <c r="D4"/>
      <c r="E4"/>
      <c r="F4" s="4"/>
      <c r="G4" s="4"/>
      <c r="H4" s="4"/>
      <c r="I4"/>
      <c r="J4" s="4"/>
      <c r="K4"/>
      <c r="L4"/>
      <c r="M4"/>
      <c r="N4"/>
      <c r="O4"/>
      <c r="P4" s="4"/>
    </row>
    <row r="5" spans="2:16">
      <c r="B5" s="20"/>
      <c r="C5" s="20"/>
      <c r="D5"/>
      <c r="E5"/>
      <c r="F5" s="4"/>
      <c r="G5" s="4"/>
      <c r="H5" s="4"/>
      <c r="I5"/>
      <c r="J5" s="4"/>
      <c r="K5"/>
      <c r="L5"/>
      <c r="M5"/>
      <c r="N5"/>
      <c r="O5"/>
      <c r="P5" s="4"/>
    </row>
    <row r="6" spans="2:16">
      <c r="B6" s="20"/>
      <c r="C6" s="20"/>
      <c r="D6"/>
      <c r="E6"/>
      <c r="F6" s="4"/>
      <c r="G6" s="4"/>
      <c r="H6" s="4"/>
      <c r="I6"/>
      <c r="J6" s="4"/>
      <c r="K6"/>
      <c r="L6"/>
      <c r="M6"/>
      <c r="N6"/>
      <c r="O6"/>
      <c r="P6" s="4"/>
    </row>
    <row r="7" spans="2:16">
      <c r="B7" s="20"/>
      <c r="C7" s="20"/>
      <c r="D7"/>
      <c r="E7"/>
      <c r="F7" s="4"/>
      <c r="G7" s="4"/>
      <c r="H7" s="4"/>
      <c r="I7"/>
      <c r="J7" s="4"/>
      <c r="K7"/>
      <c r="L7"/>
      <c r="M7"/>
      <c r="N7"/>
      <c r="O7"/>
      <c r="P7" s="4"/>
    </row>
    <row r="8" spans="2:16">
      <c r="B8" s="20"/>
      <c r="C8" s="20"/>
      <c r="D8"/>
      <c r="E8"/>
      <c r="F8" s="4"/>
      <c r="G8" s="4"/>
      <c r="H8" s="4"/>
      <c r="I8"/>
      <c r="J8" s="4"/>
      <c r="K8"/>
      <c r="L8"/>
      <c r="M8"/>
      <c r="N8"/>
      <c r="O8"/>
      <c r="P8" s="4"/>
    </row>
    <row r="9" spans="2:16">
      <c r="B9" s="20"/>
      <c r="C9" s="20"/>
      <c r="D9"/>
      <c r="E9"/>
      <c r="F9" s="4"/>
      <c r="G9" s="4"/>
      <c r="H9" s="4"/>
      <c r="I9"/>
      <c r="J9" s="4"/>
      <c r="K9"/>
      <c r="L9"/>
      <c r="M9"/>
      <c r="N9"/>
      <c r="O9"/>
      <c r="P9" s="4"/>
    </row>
    <row r="10" spans="2:16">
      <c r="B10" s="20"/>
      <c r="C10" s="20"/>
      <c r="D10"/>
      <c r="E10"/>
      <c r="F10" s="4"/>
      <c r="G10" s="4"/>
      <c r="H10" s="4"/>
      <c r="I10"/>
      <c r="J10" s="4"/>
      <c r="K10"/>
      <c r="L10"/>
      <c r="M10"/>
      <c r="N10"/>
      <c r="O10"/>
      <c r="P10" s="4"/>
    </row>
    <row r="11" spans="2:16">
      <c r="B11" s="20"/>
      <c r="C11" s="20"/>
      <c r="D11"/>
      <c r="E11"/>
      <c r="F11" s="4"/>
      <c r="G11" s="4"/>
      <c r="H11" s="4"/>
      <c r="I11"/>
      <c r="J11" s="4"/>
      <c r="K11"/>
      <c r="L11"/>
      <c r="M11"/>
      <c r="N11"/>
      <c r="O11"/>
      <c r="P11" s="4"/>
    </row>
    <row r="12" spans="2:16">
      <c r="B12" s="20"/>
      <c r="C12" s="20"/>
      <c r="D12"/>
      <c r="E12"/>
      <c r="F12" s="4"/>
      <c r="G12" s="4"/>
      <c r="H12" s="4"/>
      <c r="I12"/>
      <c r="J12" s="4"/>
      <c r="K12"/>
      <c r="L12"/>
      <c r="M12"/>
      <c r="N12"/>
      <c r="O12"/>
      <c r="P12" s="4"/>
    </row>
    <row r="13" spans="2:16">
      <c r="B13" s="20"/>
      <c r="C13" s="20"/>
      <c r="D13"/>
      <c r="E13"/>
      <c r="F13" s="4"/>
      <c r="G13" s="4"/>
      <c r="H13" s="4"/>
      <c r="I13"/>
      <c r="J13" s="4"/>
      <c r="K13"/>
      <c r="L13"/>
      <c r="M13"/>
      <c r="N13"/>
      <c r="O13"/>
      <c r="P13" s="4"/>
    </row>
    <row r="14" spans="2:16">
      <c r="B14" s="20"/>
      <c r="C14" s="20"/>
      <c r="D14"/>
      <c r="E14"/>
      <c r="F14" s="4"/>
      <c r="G14" s="4"/>
      <c r="H14" s="4"/>
      <c r="I14"/>
      <c r="J14" s="4"/>
      <c r="K14"/>
      <c r="L14"/>
      <c r="M14"/>
      <c r="N14"/>
      <c r="O14"/>
      <c r="P14" s="4"/>
    </row>
    <row r="15" spans="2:16">
      <c r="B15" s="20"/>
      <c r="C15" s="20"/>
      <c r="D15"/>
      <c r="E15"/>
      <c r="F15" s="4"/>
      <c r="G15" s="4"/>
      <c r="H15" s="4"/>
      <c r="I15"/>
      <c r="J15" s="4"/>
      <c r="K15"/>
      <c r="L15"/>
      <c r="M15"/>
      <c r="N15"/>
      <c r="O15"/>
      <c r="P15" s="4"/>
    </row>
    <row r="16" spans="2:16">
      <c r="B16" s="20"/>
      <c r="C16" s="20"/>
      <c r="D16"/>
      <c r="E16"/>
      <c r="F16" s="4"/>
      <c r="G16" s="4"/>
      <c r="H16" s="4"/>
      <c r="I16"/>
      <c r="J16" s="4"/>
      <c r="K16"/>
      <c r="L16"/>
      <c r="M16"/>
      <c r="N16"/>
      <c r="O16"/>
      <c r="P16" s="4"/>
    </row>
    <row r="17" spans="2:16">
      <c r="B17" s="20"/>
      <c r="C17" s="20"/>
      <c r="D17"/>
      <c r="E17"/>
      <c r="F17" s="4"/>
      <c r="G17" s="4"/>
      <c r="H17" s="4"/>
      <c r="I17"/>
      <c r="J17" s="4"/>
      <c r="K17"/>
      <c r="L17"/>
      <c r="M17"/>
      <c r="N17"/>
      <c r="O17"/>
      <c r="P17" s="4"/>
    </row>
    <row r="18" spans="2:16">
      <c r="B18" s="20"/>
      <c r="C18" s="20"/>
      <c r="D18"/>
      <c r="E18"/>
      <c r="F18" s="4"/>
      <c r="G18" s="4"/>
      <c r="H18" s="4"/>
      <c r="I18"/>
      <c r="J18" s="4"/>
      <c r="K18"/>
      <c r="L18"/>
      <c r="M18"/>
      <c r="N18"/>
      <c r="O18"/>
      <c r="P18" s="4"/>
    </row>
    <row r="19" spans="2:16">
      <c r="B19" s="20"/>
      <c r="C19" s="20"/>
      <c r="D19"/>
      <c r="E19"/>
      <c r="F19" s="4"/>
      <c r="G19" s="4"/>
      <c r="H19" s="4"/>
      <c r="I19"/>
      <c r="J19" s="4"/>
      <c r="K19"/>
      <c r="L19"/>
      <c r="M19"/>
      <c r="N19"/>
      <c r="O19"/>
      <c r="P19" s="4"/>
    </row>
    <row r="20" spans="2:16">
      <c r="B20" s="20"/>
      <c r="C20" s="20"/>
      <c r="D20"/>
      <c r="E20"/>
      <c r="F20" s="4"/>
      <c r="G20" s="4"/>
      <c r="H20" s="4"/>
      <c r="I20"/>
      <c r="J20" s="4"/>
      <c r="K20"/>
      <c r="L20"/>
      <c r="M20"/>
      <c r="N20"/>
      <c r="O20"/>
      <c r="P20" s="4"/>
    </row>
    <row r="21" spans="2:16">
      <c r="B21" s="20"/>
      <c r="C21" s="20"/>
      <c r="D21"/>
      <c r="E21"/>
      <c r="F21" s="4"/>
      <c r="G21" s="4"/>
      <c r="H21" s="4"/>
      <c r="I21"/>
      <c r="J21" s="4"/>
      <c r="K21"/>
      <c r="L21"/>
      <c r="M21"/>
      <c r="N21"/>
      <c r="O21"/>
      <c r="P21" s="4"/>
    </row>
    <row r="22" spans="2:16">
      <c r="B22" s="20"/>
      <c r="C22" s="20"/>
      <c r="D22"/>
      <c r="E22"/>
      <c r="F22" s="4"/>
      <c r="G22" s="4"/>
      <c r="H22" s="4"/>
      <c r="I22"/>
      <c r="J22" s="4"/>
      <c r="K22"/>
      <c r="L22"/>
      <c r="M22"/>
      <c r="N22"/>
      <c r="O22"/>
      <c r="P22" s="4"/>
    </row>
    <row r="23" spans="2:16">
      <c r="B23" s="20"/>
      <c r="C23" s="20"/>
      <c r="D23"/>
      <c r="E23"/>
      <c r="F23" s="4"/>
      <c r="G23" s="4"/>
      <c r="H23" s="4"/>
      <c r="I23"/>
      <c r="J23" s="4"/>
      <c r="K23"/>
      <c r="L23"/>
      <c r="M23"/>
      <c r="N23"/>
      <c r="O23"/>
      <c r="P23" s="4"/>
    </row>
    <row r="24" spans="2:16">
      <c r="B24" s="20"/>
      <c r="C24" s="20"/>
      <c r="D24"/>
      <c r="E24"/>
      <c r="F24" s="4"/>
      <c r="G24" s="4"/>
      <c r="H24" s="4"/>
      <c r="I24"/>
      <c r="J24" s="4"/>
      <c r="K24"/>
      <c r="L24"/>
      <c r="M24"/>
      <c r="N24"/>
      <c r="O24"/>
      <c r="P24" s="4"/>
    </row>
    <row r="25" spans="2:16">
      <c r="B25" s="20"/>
      <c r="C25" s="20"/>
      <c r="D25"/>
      <c r="E25"/>
      <c r="F25" s="4"/>
      <c r="G25" s="4"/>
      <c r="H25" s="4"/>
      <c r="I25"/>
      <c r="J25" s="4"/>
      <c r="K25"/>
      <c r="L25"/>
      <c r="M25"/>
      <c r="N25"/>
      <c r="O25"/>
      <c r="P25" s="4"/>
    </row>
    <row r="26" spans="2:16">
      <c r="B26" s="20"/>
      <c r="C26" s="20"/>
      <c r="D26"/>
      <c r="E26"/>
      <c r="F26" s="4"/>
      <c r="G26" s="4"/>
      <c r="H26" s="4"/>
      <c r="I26"/>
      <c r="J26" s="4"/>
      <c r="K26"/>
      <c r="L26"/>
      <c r="M26"/>
      <c r="N26"/>
      <c r="O26"/>
      <c r="P26" s="4"/>
    </row>
    <row r="27" spans="2:16">
      <c r="B27" s="20"/>
      <c r="C27" s="20"/>
      <c r="D27"/>
      <c r="E27"/>
      <c r="F27" s="4"/>
      <c r="G27" s="4"/>
      <c r="H27" s="4"/>
      <c r="I27"/>
      <c r="J27" s="4"/>
      <c r="K27"/>
      <c r="L27"/>
      <c r="M27"/>
      <c r="N27"/>
      <c r="O27"/>
      <c r="P27" s="4"/>
    </row>
    <row r="28" spans="2:16">
      <c r="B28" s="20"/>
      <c r="C28" s="20"/>
      <c r="D28"/>
      <c r="E28"/>
      <c r="F28" s="4"/>
      <c r="G28" s="4"/>
      <c r="H28" s="4"/>
      <c r="I28"/>
      <c r="J28" s="4"/>
      <c r="K28"/>
      <c r="L28"/>
      <c r="M28"/>
      <c r="N28"/>
      <c r="O28"/>
      <c r="P28" s="4"/>
    </row>
    <row r="29" spans="2:16">
      <c r="B29" s="20"/>
      <c r="C29" s="20"/>
      <c r="D29"/>
      <c r="E29"/>
      <c r="F29" s="4"/>
      <c r="G29" s="4"/>
      <c r="H29" s="4"/>
      <c r="I29"/>
      <c r="J29" s="4"/>
      <c r="K29"/>
      <c r="L29"/>
      <c r="M29"/>
      <c r="N29"/>
      <c r="O29"/>
      <c r="P29" s="4"/>
    </row>
    <row r="30" spans="2:16">
      <c r="B30" s="20"/>
      <c r="C30" s="20"/>
      <c r="D30"/>
      <c r="E30"/>
      <c r="F30" s="4"/>
      <c r="G30" s="4"/>
      <c r="H30" s="4"/>
      <c r="I30"/>
      <c r="J30" s="4"/>
      <c r="K30"/>
      <c r="L30"/>
      <c r="M30"/>
      <c r="N30"/>
      <c r="O30"/>
      <c r="P30" s="4"/>
    </row>
    <row r="31" spans="2:16">
      <c r="B31" s="20"/>
      <c r="C31" s="20"/>
      <c r="D31"/>
      <c r="E31"/>
      <c r="F31" s="4"/>
      <c r="G31" s="4"/>
      <c r="H31" s="4"/>
      <c r="I31"/>
      <c r="J31" s="4"/>
      <c r="K31"/>
      <c r="L31"/>
      <c r="M31"/>
      <c r="N31"/>
      <c r="O31"/>
      <c r="P31" s="4"/>
    </row>
    <row r="32" spans="2:16">
      <c r="B32" s="20"/>
      <c r="C32" s="20"/>
      <c r="D32"/>
      <c r="E32"/>
      <c r="F32" s="4"/>
      <c r="G32" s="4"/>
      <c r="H32" s="4"/>
      <c r="I32"/>
      <c r="J32" s="4"/>
      <c r="K32"/>
      <c r="L32"/>
      <c r="M32"/>
      <c r="N32"/>
      <c r="O32"/>
      <c r="P32" s="4"/>
    </row>
    <row r="33" spans="2:16">
      <c r="B33" s="20"/>
      <c r="C33" s="20"/>
      <c r="D33"/>
      <c r="E33"/>
      <c r="F33" s="4"/>
      <c r="G33" s="4"/>
      <c r="H33" s="4"/>
      <c r="I33"/>
      <c r="J33" s="4"/>
      <c r="K33"/>
      <c r="L33"/>
      <c r="M33"/>
      <c r="N33"/>
      <c r="O33"/>
      <c r="P33" s="4"/>
    </row>
    <row r="34" spans="2:16">
      <c r="B34" s="20"/>
      <c r="C34" s="20"/>
      <c r="D34"/>
      <c r="E34"/>
      <c r="F34" s="4"/>
      <c r="G34" s="4"/>
      <c r="H34" s="4"/>
      <c r="I34"/>
      <c r="J34" s="4"/>
      <c r="K34"/>
      <c r="L34"/>
      <c r="M34"/>
      <c r="N34"/>
      <c r="O34"/>
      <c r="P34" s="4"/>
    </row>
    <row r="35" spans="2:16">
      <c r="B35" s="20"/>
      <c r="C35" s="20"/>
      <c r="D35"/>
      <c r="E35"/>
      <c r="F35" s="4"/>
      <c r="G35" s="4"/>
      <c r="H35" s="4"/>
      <c r="I35"/>
      <c r="J35" s="4"/>
      <c r="K35"/>
      <c r="L35"/>
      <c r="M35"/>
      <c r="N35"/>
      <c r="O35"/>
      <c r="P35" s="4"/>
    </row>
    <row r="36" spans="2:16">
      <c r="B36" s="20"/>
      <c r="C36" s="20"/>
      <c r="D36"/>
      <c r="E36"/>
      <c r="F36" s="4"/>
      <c r="G36" s="4"/>
      <c r="H36" s="4"/>
      <c r="I36"/>
      <c r="J36" s="4"/>
      <c r="K36"/>
      <c r="L36"/>
      <c r="M36"/>
      <c r="N36"/>
      <c r="O36"/>
      <c r="P36" s="4"/>
    </row>
    <row r="37" spans="2:16">
      <c r="B37" s="20"/>
      <c r="C37" s="20"/>
      <c r="D37"/>
      <c r="E37"/>
      <c r="F37" s="4"/>
      <c r="G37" s="4"/>
      <c r="H37" s="4"/>
      <c r="I37"/>
      <c r="J37" s="4"/>
      <c r="K37"/>
      <c r="L37"/>
      <c r="M37"/>
      <c r="N37"/>
      <c r="O37"/>
      <c r="P37" s="4"/>
    </row>
    <row r="38" spans="2:16">
      <c r="B38" s="20"/>
      <c r="C38" s="20"/>
      <c r="D38"/>
      <c r="E38"/>
      <c r="F38" s="4"/>
      <c r="G38" s="4"/>
      <c r="H38" s="4"/>
      <c r="I38"/>
      <c r="J38" s="4"/>
      <c r="K38"/>
      <c r="L38"/>
      <c r="M38"/>
      <c r="N38"/>
      <c r="O38"/>
      <c r="P38" s="4"/>
    </row>
    <row r="39" spans="2:16">
      <c r="B39" s="20"/>
      <c r="C39" s="20"/>
      <c r="D39"/>
      <c r="E39"/>
      <c r="F39" s="4"/>
      <c r="G39" s="4"/>
      <c r="H39" s="4"/>
      <c r="I39"/>
      <c r="J39" s="4"/>
      <c r="K39"/>
      <c r="L39"/>
      <c r="M39"/>
      <c r="N39"/>
      <c r="O39"/>
      <c r="P39" s="4"/>
    </row>
    <row r="40" spans="2:16">
      <c r="B40" s="20"/>
      <c r="C40" s="20"/>
      <c r="D40"/>
      <c r="E40"/>
      <c r="F40" s="4"/>
      <c r="G40" s="4"/>
      <c r="H40" s="4"/>
      <c r="I40"/>
      <c r="J40" s="4"/>
      <c r="K40"/>
      <c r="L40"/>
      <c r="M40"/>
      <c r="N40"/>
      <c r="O40"/>
      <c r="P40" s="4"/>
    </row>
    <row r="41" spans="2:16">
      <c r="B41" s="20"/>
      <c r="C41" s="20"/>
      <c r="D41"/>
      <c r="E41"/>
      <c r="F41" s="4"/>
      <c r="G41" s="4"/>
      <c r="H41" s="4"/>
      <c r="I41"/>
      <c r="J41" s="4"/>
      <c r="K41"/>
      <c r="L41"/>
      <c r="M41"/>
      <c r="N41"/>
      <c r="O41"/>
      <c r="P41" s="4"/>
    </row>
    <row r="42" spans="2:16">
      <c r="B42" s="20"/>
      <c r="C42" s="20"/>
      <c r="D42"/>
      <c r="E42"/>
      <c r="F42" s="4"/>
      <c r="G42" s="4"/>
      <c r="H42" s="4"/>
      <c r="I42"/>
      <c r="J42" s="4"/>
      <c r="K42"/>
      <c r="L42"/>
      <c r="M42"/>
      <c r="N42"/>
      <c r="O42"/>
      <c r="P42" s="4"/>
    </row>
    <row r="43" spans="2:16">
      <c r="B43" s="20"/>
      <c r="C43" s="20"/>
      <c r="D43"/>
      <c r="E43"/>
      <c r="F43" s="4"/>
      <c r="G43" s="4"/>
      <c r="H43" s="4"/>
      <c r="I43"/>
      <c r="J43" s="4"/>
      <c r="K43"/>
      <c r="L43"/>
      <c r="M43"/>
      <c r="N43"/>
      <c r="O43"/>
      <c r="P43" s="4"/>
    </row>
    <row r="44" spans="2:16">
      <c r="B44" s="20"/>
      <c r="C44" s="20"/>
      <c r="D44"/>
      <c r="E44"/>
      <c r="F44" s="4"/>
      <c r="G44" s="4"/>
      <c r="H44" s="4"/>
      <c r="I44"/>
      <c r="J44" s="4"/>
      <c r="K44"/>
      <c r="L44"/>
      <c r="M44"/>
      <c r="N44"/>
      <c r="O44"/>
      <c r="P44" s="4"/>
    </row>
    <row r="45" spans="2:16">
      <c r="B45" s="20"/>
      <c r="C45" s="20"/>
      <c r="D45"/>
      <c r="E45"/>
      <c r="F45" s="4"/>
      <c r="G45" s="4"/>
      <c r="H45" s="4"/>
      <c r="I45"/>
      <c r="J45" s="4"/>
      <c r="K45"/>
      <c r="L45"/>
      <c r="M45"/>
      <c r="N45"/>
      <c r="O45"/>
      <c r="P45" s="4"/>
    </row>
    <row r="46" spans="2:16">
      <c r="B46" s="20"/>
      <c r="C46" s="20"/>
      <c r="D46"/>
      <c r="E46"/>
      <c r="F46" s="4"/>
      <c r="G46" s="4"/>
      <c r="H46" s="4"/>
      <c r="I46"/>
      <c r="J46" s="4"/>
      <c r="K46"/>
      <c r="L46"/>
      <c r="M46"/>
      <c r="N46"/>
      <c r="O46"/>
      <c r="P46" s="4"/>
    </row>
    <row r="47" spans="2:16">
      <c r="B47" s="20"/>
      <c r="C47" s="20"/>
      <c r="D47"/>
      <c r="E47"/>
      <c r="F47" s="4"/>
      <c r="G47" s="4"/>
      <c r="H47" s="4"/>
      <c r="I47"/>
      <c r="J47" s="4"/>
      <c r="K47"/>
      <c r="L47"/>
      <c r="M47"/>
      <c r="N47"/>
      <c r="O47"/>
      <c r="P47" s="4"/>
    </row>
    <row r="48" spans="2:16">
      <c r="B48" s="20"/>
      <c r="C48" s="20"/>
      <c r="D48"/>
      <c r="E48"/>
      <c r="F48" s="4"/>
      <c r="G48" s="4"/>
      <c r="H48" s="4"/>
      <c r="I48"/>
      <c r="J48" s="4"/>
      <c r="K48"/>
      <c r="L48"/>
      <c r="M48"/>
      <c r="N48"/>
      <c r="O48"/>
      <c r="P48" s="4"/>
    </row>
    <row r="49" spans="2:16">
      <c r="B49" s="20"/>
      <c r="C49" s="20"/>
      <c r="D49"/>
      <c r="E49"/>
      <c r="F49" s="4"/>
      <c r="G49" s="4"/>
      <c r="H49" s="4"/>
      <c r="I49"/>
      <c r="J49" s="4"/>
      <c r="K49"/>
      <c r="L49"/>
      <c r="M49"/>
      <c r="N49"/>
      <c r="O49"/>
      <c r="P49" s="4"/>
    </row>
    <row r="50" spans="2:16">
      <c r="B50" s="20"/>
      <c r="C50" s="20"/>
      <c r="D50"/>
      <c r="E50"/>
      <c r="F50" s="4"/>
      <c r="G50" s="4"/>
      <c r="H50" s="4"/>
      <c r="I50"/>
      <c r="J50" s="4"/>
      <c r="K50"/>
      <c r="L50"/>
      <c r="M50"/>
      <c r="N50"/>
      <c r="O50"/>
      <c r="P50" s="4"/>
    </row>
    <row r="51" spans="2:16">
      <c r="B51" s="20"/>
      <c r="C51" s="20"/>
      <c r="D51"/>
      <c r="E51"/>
      <c r="F51" s="4"/>
      <c r="G51" s="4"/>
      <c r="H51" s="4"/>
      <c r="I51"/>
      <c r="J51" s="4"/>
      <c r="K51"/>
      <c r="L51"/>
      <c r="M51"/>
      <c r="N51"/>
      <c r="O51"/>
      <c r="P51" s="4"/>
    </row>
    <row r="52" spans="2:16">
      <c r="B52" s="20"/>
      <c r="C52" s="20"/>
      <c r="D52"/>
      <c r="E52"/>
      <c r="F52" s="4"/>
      <c r="G52" s="4"/>
      <c r="H52" s="4"/>
      <c r="I52"/>
      <c r="J52" s="4"/>
      <c r="K52"/>
      <c r="L52"/>
      <c r="M52"/>
      <c r="N52"/>
      <c r="O52"/>
      <c r="P52" s="4"/>
    </row>
    <row r="53" spans="2:16">
      <c r="B53" s="20"/>
      <c r="C53" s="20"/>
      <c r="D53"/>
      <c r="E53"/>
      <c r="F53" s="4"/>
      <c r="G53" s="4"/>
      <c r="H53" s="4"/>
      <c r="I53"/>
      <c r="J53" s="4"/>
      <c r="K53"/>
      <c r="L53"/>
      <c r="M53"/>
      <c r="N53"/>
      <c r="O53"/>
      <c r="P53" s="4"/>
    </row>
    <row r="54" spans="2:16">
      <c r="B54" s="20"/>
      <c r="C54" s="20"/>
      <c r="D54"/>
      <c r="E54"/>
      <c r="F54" s="4"/>
      <c r="G54" s="4"/>
      <c r="H54" s="4"/>
      <c r="I54"/>
      <c r="J54" s="4"/>
      <c r="K54"/>
      <c r="L54"/>
      <c r="M54"/>
      <c r="N54"/>
      <c r="O54"/>
      <c r="P54" s="4"/>
    </row>
    <row r="55" spans="2:16">
      <c r="B55" s="20"/>
      <c r="C55" s="20"/>
      <c r="D55"/>
      <c r="E55"/>
      <c r="F55" s="4"/>
      <c r="G55" s="4"/>
      <c r="H55" s="4"/>
      <c r="I55"/>
      <c r="J55" s="4"/>
      <c r="K55"/>
      <c r="L55"/>
      <c r="M55"/>
      <c r="N55"/>
      <c r="O55"/>
      <c r="P55" s="4"/>
    </row>
    <row r="56" spans="2:16">
      <c r="B56" s="20"/>
      <c r="C56" s="20"/>
      <c r="D56"/>
      <c r="E56"/>
      <c r="F56" s="4"/>
      <c r="G56" s="4"/>
      <c r="H56" s="4"/>
      <c r="I56"/>
      <c r="J56" s="4"/>
      <c r="K56"/>
      <c r="L56"/>
      <c r="M56"/>
      <c r="N56"/>
      <c r="O56"/>
      <c r="P56" s="4"/>
    </row>
    <row r="57" spans="2:16">
      <c r="B57" s="20"/>
      <c r="C57" s="20"/>
      <c r="D57"/>
      <c r="E57"/>
      <c r="F57" s="4"/>
      <c r="G57" s="4"/>
      <c r="H57" s="4"/>
      <c r="I57"/>
      <c r="J57" s="4"/>
      <c r="K57"/>
      <c r="L57"/>
      <c r="M57"/>
      <c r="N57"/>
      <c r="O57"/>
      <c r="P57" s="4"/>
    </row>
    <row r="58" spans="2:16">
      <c r="B58" s="20"/>
      <c r="C58" s="20"/>
      <c r="D58"/>
      <c r="E58"/>
      <c r="F58" s="4"/>
      <c r="G58" s="4"/>
      <c r="H58" s="4"/>
      <c r="I58"/>
      <c r="J58" s="4"/>
      <c r="K58"/>
      <c r="L58"/>
      <c r="M58"/>
      <c r="N58"/>
      <c r="O58"/>
      <c r="P58" s="4"/>
    </row>
    <row r="59" spans="2:16">
      <c r="B59" s="20"/>
      <c r="C59" s="20"/>
      <c r="D59"/>
      <c r="E59"/>
      <c r="F59" s="4"/>
      <c r="G59" s="4"/>
      <c r="H59" s="4"/>
      <c r="I59"/>
      <c r="J59" s="4"/>
      <c r="K59"/>
      <c r="L59"/>
      <c r="M59"/>
      <c r="N59"/>
      <c r="O59"/>
      <c r="P59" s="4"/>
    </row>
    <row r="60" spans="2:16">
      <c r="B60" s="20"/>
      <c r="C60" s="20"/>
      <c r="D60"/>
      <c r="E60"/>
      <c r="F60" s="4"/>
      <c r="G60" s="4"/>
      <c r="H60" s="4"/>
      <c r="I60"/>
      <c r="J60" s="4"/>
      <c r="K60"/>
      <c r="L60"/>
      <c r="M60"/>
      <c r="N60"/>
      <c r="O60"/>
      <c r="P60" s="4"/>
    </row>
    <row r="61" spans="2:16">
      <c r="B61" s="20"/>
      <c r="C61" s="20"/>
      <c r="D61"/>
      <c r="E61"/>
      <c r="F61" s="4"/>
      <c r="G61" s="4"/>
      <c r="H61" s="4"/>
      <c r="I61"/>
      <c r="J61" s="4"/>
      <c r="K61"/>
      <c r="L61"/>
      <c r="M61"/>
      <c r="N61"/>
      <c r="O61"/>
      <c r="P61" s="4"/>
    </row>
    <row r="62" spans="2:16">
      <c r="B62" s="20"/>
      <c r="C62" s="20"/>
      <c r="D62"/>
      <c r="E62"/>
      <c r="F62" s="4"/>
      <c r="G62" s="4"/>
      <c r="H62" s="4"/>
      <c r="I62"/>
      <c r="J62" s="4"/>
      <c r="K62"/>
      <c r="L62"/>
      <c r="M62"/>
      <c r="N62"/>
      <c r="O62"/>
      <c r="P62" s="4"/>
    </row>
    <row r="63" spans="2:16">
      <c r="B63" s="20"/>
      <c r="C63" s="20"/>
      <c r="D63"/>
      <c r="E63"/>
      <c r="F63" s="4"/>
      <c r="G63" s="4"/>
      <c r="H63" s="4"/>
      <c r="I63"/>
      <c r="J63" s="4"/>
      <c r="K63"/>
      <c r="L63"/>
      <c r="M63"/>
      <c r="N63"/>
      <c r="O63"/>
      <c r="P63" s="4"/>
    </row>
    <row r="64" spans="2:16">
      <c r="B64" s="20"/>
      <c r="C64" s="20"/>
      <c r="D64"/>
      <c r="E64"/>
      <c r="F64" s="4"/>
      <c r="G64" s="4"/>
      <c r="H64" s="4"/>
      <c r="I64"/>
      <c r="J64" s="4"/>
      <c r="K64"/>
      <c r="L64"/>
      <c r="M64"/>
      <c r="N64"/>
      <c r="O64"/>
      <c r="P64" s="4"/>
    </row>
    <row r="65" spans="2:16">
      <c r="B65" s="20"/>
      <c r="C65" s="20"/>
      <c r="D65"/>
      <c r="E65"/>
      <c r="F65" s="4"/>
      <c r="G65" s="4"/>
      <c r="H65" s="4"/>
      <c r="I65"/>
      <c r="J65" s="4"/>
      <c r="K65"/>
      <c r="L65"/>
      <c r="M65"/>
      <c r="N65"/>
      <c r="O65"/>
      <c r="P65" s="4"/>
    </row>
    <row r="66" spans="2:16">
      <c r="B66" s="20"/>
      <c r="C66" s="20"/>
      <c r="D66"/>
      <c r="E66"/>
      <c r="F66" s="4"/>
      <c r="G66" s="4"/>
      <c r="H66" s="4"/>
      <c r="I66"/>
      <c r="J66" s="4"/>
      <c r="K66"/>
      <c r="L66"/>
      <c r="M66"/>
      <c r="N66"/>
      <c r="O66"/>
      <c r="P66" s="4"/>
    </row>
    <row r="67" spans="2:16">
      <c r="B67" s="20"/>
      <c r="C67" s="20"/>
      <c r="D67"/>
      <c r="E67"/>
      <c r="F67" s="4"/>
      <c r="G67" s="4"/>
      <c r="H67" s="4"/>
      <c r="I67"/>
      <c r="J67" s="4"/>
      <c r="K67"/>
      <c r="L67"/>
      <c r="M67"/>
      <c r="N67"/>
      <c r="O67"/>
      <c r="P67" s="4"/>
    </row>
    <row r="68" spans="2:16">
      <c r="B68" s="20"/>
      <c r="C68" s="20"/>
      <c r="D68"/>
      <c r="E68"/>
      <c r="F68" s="4"/>
      <c r="G68" s="4"/>
      <c r="H68" s="4"/>
      <c r="I68"/>
      <c r="J68" s="4"/>
      <c r="K68"/>
      <c r="L68"/>
      <c r="M68"/>
      <c r="N68"/>
      <c r="O68"/>
      <c r="P68" s="4"/>
    </row>
    <row r="69" spans="2:16">
      <c r="B69" s="20"/>
      <c r="C69" s="20"/>
      <c r="D69"/>
      <c r="E69"/>
      <c r="F69" s="4"/>
      <c r="G69" s="4"/>
      <c r="H69" s="4"/>
      <c r="I69"/>
      <c r="J69" s="4"/>
      <c r="K69"/>
      <c r="L69"/>
      <c r="M69"/>
      <c r="N69"/>
      <c r="O69"/>
      <c r="P69" s="4"/>
    </row>
    <row r="70" spans="2:16">
      <c r="B70" s="20"/>
      <c r="C70" s="20"/>
      <c r="D70"/>
      <c r="E70"/>
      <c r="F70" s="4"/>
      <c r="G70" s="4"/>
      <c r="H70" s="4"/>
      <c r="I70"/>
      <c r="J70" s="4"/>
      <c r="K70"/>
      <c r="L70"/>
      <c r="M70"/>
      <c r="N70"/>
      <c r="O70"/>
      <c r="P70" s="4"/>
    </row>
    <row r="71" spans="2:16">
      <c r="B71" s="20"/>
      <c r="C71" s="20"/>
      <c r="D71"/>
      <c r="E71"/>
      <c r="F71" s="4"/>
      <c r="G71" s="4"/>
      <c r="H71" s="4"/>
      <c r="I71"/>
      <c r="J71" s="4"/>
      <c r="K71"/>
      <c r="L71"/>
      <c r="M71"/>
      <c r="N71"/>
      <c r="O71"/>
      <c r="P71" s="4"/>
    </row>
    <row r="72" spans="2:16">
      <c r="B72" s="20"/>
      <c r="C72" s="20"/>
      <c r="D72"/>
      <c r="E72"/>
      <c r="F72" s="4"/>
      <c r="G72" s="4"/>
      <c r="H72" s="4"/>
      <c r="I72"/>
      <c r="J72" s="4"/>
      <c r="K72"/>
      <c r="L72"/>
      <c r="M72"/>
      <c r="N72"/>
      <c r="O72"/>
      <c r="P72" s="4"/>
    </row>
    <row r="73" spans="2:16">
      <c r="B73" s="20"/>
      <c r="C73" s="20"/>
      <c r="D73"/>
      <c r="E73"/>
      <c r="F73" s="4"/>
      <c r="G73" s="4"/>
      <c r="H73" s="4"/>
      <c r="I73"/>
      <c r="J73" s="4"/>
      <c r="K73"/>
      <c r="L73"/>
      <c r="M73"/>
      <c r="N73"/>
      <c r="O73"/>
      <c r="P73" s="4"/>
    </row>
    <row r="74" spans="2:16">
      <c r="B74" s="20"/>
      <c r="C74" s="20"/>
      <c r="D74"/>
      <c r="E74"/>
      <c r="F74" s="4"/>
      <c r="G74" s="4"/>
      <c r="H74" s="4"/>
      <c r="I74"/>
      <c r="J74" s="4"/>
      <c r="K74"/>
      <c r="L74"/>
      <c r="M74"/>
      <c r="N74"/>
      <c r="O74"/>
      <c r="P74" s="4"/>
    </row>
    <row r="75" spans="2:16">
      <c r="B75" s="20"/>
      <c r="C75" s="20"/>
      <c r="D75"/>
      <c r="E75"/>
      <c r="F75" s="4"/>
      <c r="G75" s="4"/>
      <c r="H75" s="4"/>
      <c r="I75"/>
      <c r="J75" s="4"/>
      <c r="K75"/>
      <c r="L75"/>
      <c r="M75"/>
      <c r="N75"/>
      <c r="O75"/>
      <c r="P75" s="4"/>
    </row>
    <row r="76" spans="2:16">
      <c r="B76" s="20"/>
      <c r="C76" s="20"/>
      <c r="D76"/>
      <c r="E76"/>
      <c r="F76" s="4"/>
      <c r="G76" s="4"/>
      <c r="H76" s="4"/>
      <c r="I76"/>
      <c r="J76" s="4"/>
      <c r="K76"/>
      <c r="L76"/>
      <c r="M76"/>
      <c r="N76"/>
      <c r="O76"/>
      <c r="P76" s="4"/>
    </row>
    <row r="77" spans="2:16">
      <c r="B77" s="20"/>
      <c r="C77" s="20"/>
      <c r="D77"/>
      <c r="E77"/>
      <c r="F77" s="4"/>
      <c r="G77" s="4"/>
      <c r="H77" s="4"/>
      <c r="I77"/>
      <c r="J77" s="4"/>
      <c r="K77"/>
      <c r="L77"/>
      <c r="M77"/>
      <c r="N77"/>
      <c r="O77"/>
      <c r="P77" s="4"/>
    </row>
    <row r="78" spans="2:16">
      <c r="B78" s="20"/>
      <c r="C78" s="20"/>
      <c r="D78"/>
      <c r="E78"/>
      <c r="F78" s="4"/>
      <c r="G78" s="4"/>
      <c r="H78" s="4"/>
      <c r="I78"/>
      <c r="J78" s="4"/>
      <c r="K78"/>
      <c r="L78"/>
      <c r="M78"/>
      <c r="N78"/>
      <c r="O78"/>
      <c r="P78" s="4"/>
    </row>
    <row r="79" spans="2:16">
      <c r="B79" s="20"/>
      <c r="C79" s="20"/>
      <c r="D79"/>
      <c r="E79"/>
      <c r="F79" s="4"/>
      <c r="G79" s="4"/>
      <c r="H79" s="4"/>
      <c r="I79"/>
      <c r="J79" s="4"/>
      <c r="K79"/>
      <c r="L79"/>
      <c r="M79"/>
      <c r="N79"/>
      <c r="O79"/>
      <c r="P79" s="4"/>
    </row>
    <row r="80" spans="2:16">
      <c r="B80" s="20"/>
      <c r="C80" s="20"/>
      <c r="D80"/>
      <c r="E80"/>
      <c r="F80" s="4"/>
      <c r="G80" s="4"/>
      <c r="H80" s="4"/>
      <c r="I80"/>
      <c r="J80" s="4"/>
      <c r="K80"/>
      <c r="L80"/>
      <c r="M80"/>
      <c r="N80"/>
      <c r="O80"/>
      <c r="P80" s="4"/>
    </row>
    <row r="81" spans="2:16">
      <c r="B81" s="20"/>
      <c r="C81" s="20"/>
      <c r="D81"/>
      <c r="E81"/>
      <c r="F81" s="4"/>
      <c r="G81" s="4"/>
      <c r="H81" s="4"/>
      <c r="I81"/>
      <c r="J81" s="4"/>
      <c r="K81"/>
      <c r="L81"/>
      <c r="M81"/>
      <c r="N81"/>
      <c r="O81"/>
      <c r="P81" s="4"/>
    </row>
    <row r="82" spans="2:16">
      <c r="B82" s="20"/>
      <c r="C82" s="20"/>
      <c r="D82"/>
      <c r="E82"/>
      <c r="F82" s="4"/>
      <c r="G82" s="4"/>
      <c r="H82" s="4"/>
      <c r="I82"/>
      <c r="J82" s="4"/>
      <c r="K82"/>
      <c r="L82"/>
      <c r="M82"/>
      <c r="N82"/>
      <c r="O82"/>
      <c r="P82" s="4"/>
    </row>
    <row r="83" spans="2:16">
      <c r="B83" s="20"/>
      <c r="C83" s="20"/>
      <c r="D83"/>
      <c r="E83"/>
      <c r="F83" s="4"/>
      <c r="G83" s="4"/>
      <c r="H83" s="4"/>
      <c r="I83"/>
      <c r="J83" s="4"/>
      <c r="K83"/>
      <c r="L83"/>
      <c r="M83"/>
      <c r="N83"/>
      <c r="O83"/>
      <c r="P83" s="4"/>
    </row>
    <row r="84" spans="2:16">
      <c r="B84" s="20"/>
      <c r="C84" s="20"/>
      <c r="D84"/>
      <c r="E84"/>
      <c r="F84" s="4"/>
      <c r="G84" s="4"/>
      <c r="H84" s="4"/>
      <c r="I84"/>
      <c r="J84" s="4"/>
      <c r="K84"/>
      <c r="L84"/>
      <c r="M84"/>
      <c r="N84"/>
      <c r="O84"/>
      <c r="P84" s="4"/>
    </row>
    <row r="85" spans="2:16">
      <c r="B85" s="20"/>
      <c r="C85" s="20"/>
      <c r="D85"/>
      <c r="E85"/>
      <c r="F85" s="4"/>
      <c r="G85" s="4"/>
      <c r="H85" s="4"/>
      <c r="I85"/>
      <c r="J85" s="4"/>
      <c r="K85"/>
      <c r="L85"/>
      <c r="M85"/>
      <c r="N85"/>
      <c r="O85"/>
      <c r="P85" s="4"/>
    </row>
    <row r="86" spans="2:16">
      <c r="B86" s="20"/>
      <c r="C86" s="20"/>
      <c r="D86"/>
      <c r="E86"/>
      <c r="F86" s="4"/>
      <c r="G86" s="4"/>
      <c r="H86" s="4"/>
      <c r="I86"/>
      <c r="J86" s="4"/>
      <c r="K86"/>
      <c r="L86"/>
      <c r="M86"/>
      <c r="N86"/>
      <c r="O86"/>
      <c r="P86" s="4"/>
    </row>
    <row r="87" spans="2:16">
      <c r="B87" s="20"/>
      <c r="C87" s="20"/>
      <c r="D87"/>
      <c r="E87"/>
      <c r="F87" s="4"/>
      <c r="G87" s="4"/>
      <c r="H87" s="4"/>
      <c r="I87"/>
      <c r="J87" s="4"/>
      <c r="K87"/>
      <c r="L87"/>
      <c r="M87"/>
      <c r="N87"/>
      <c r="O87"/>
      <c r="P87" s="4"/>
    </row>
    <row r="88" spans="2:16">
      <c r="B88" s="20"/>
      <c r="C88" s="20"/>
      <c r="D88"/>
      <c r="E88"/>
      <c r="F88" s="4"/>
      <c r="G88" s="4"/>
      <c r="H88" s="4"/>
      <c r="I88"/>
      <c r="J88" s="4"/>
      <c r="K88"/>
      <c r="L88"/>
      <c r="M88"/>
      <c r="N88"/>
      <c r="O88"/>
      <c r="P88" s="4"/>
    </row>
    <row r="89" spans="2:16">
      <c r="B89" s="20"/>
      <c r="C89" s="20"/>
      <c r="D89"/>
      <c r="E89"/>
      <c r="F89" s="4"/>
      <c r="G89" s="4"/>
      <c r="H89" s="4"/>
      <c r="I89"/>
      <c r="J89" s="4"/>
      <c r="K89"/>
      <c r="L89"/>
      <c r="M89"/>
      <c r="N89"/>
      <c r="O89"/>
      <c r="P89" s="4"/>
    </row>
    <row r="90" spans="2:16">
      <c r="B90" s="20"/>
      <c r="C90" s="20"/>
      <c r="D90"/>
      <c r="E90"/>
      <c r="F90" s="4"/>
      <c r="G90" s="4"/>
      <c r="H90" s="4"/>
      <c r="I90"/>
      <c r="J90" s="4"/>
      <c r="K90"/>
      <c r="L90"/>
      <c r="M90"/>
      <c r="N90"/>
      <c r="O90"/>
      <c r="P90" s="4"/>
    </row>
    <row r="91" spans="2:16">
      <c r="B91" s="20"/>
      <c r="C91" s="20"/>
      <c r="D91"/>
      <c r="E91"/>
      <c r="F91" s="4"/>
      <c r="G91" s="4"/>
      <c r="H91" s="4"/>
      <c r="I91"/>
      <c r="J91" s="4"/>
      <c r="K91"/>
      <c r="L91"/>
      <c r="M91"/>
      <c r="N91"/>
      <c r="O91"/>
      <c r="P91" s="4"/>
    </row>
    <row r="92" spans="2:16">
      <c r="B92" s="20"/>
      <c r="C92" s="20"/>
      <c r="D92"/>
      <c r="E92"/>
      <c r="F92" s="4"/>
      <c r="G92" s="4"/>
      <c r="H92" s="4"/>
      <c r="I92"/>
      <c r="J92" s="4"/>
      <c r="K92"/>
      <c r="L92"/>
      <c r="M92"/>
      <c r="N92"/>
      <c r="O92"/>
      <c r="P92" s="4"/>
    </row>
    <row r="93" spans="2:16">
      <c r="B93" s="20"/>
      <c r="C93" s="20"/>
      <c r="D93"/>
      <c r="E93"/>
      <c r="F93" s="4"/>
      <c r="G93" s="4"/>
      <c r="H93" s="4"/>
      <c r="I93"/>
      <c r="J93" s="4"/>
      <c r="K93"/>
      <c r="L93"/>
      <c r="M93"/>
      <c r="N93"/>
      <c r="O93"/>
      <c r="P93" s="4"/>
    </row>
    <row r="94" spans="2:16">
      <c r="B94" s="20"/>
      <c r="C94" s="20"/>
      <c r="D94"/>
      <c r="E94"/>
      <c r="F94" s="4"/>
      <c r="G94" s="4"/>
      <c r="H94" s="4"/>
      <c r="I94"/>
      <c r="J94" s="4"/>
      <c r="K94"/>
      <c r="L94"/>
      <c r="M94"/>
      <c r="N94"/>
      <c r="O94"/>
      <c r="P94" s="4"/>
    </row>
    <row r="95" spans="2:16">
      <c r="B95" s="20"/>
      <c r="C95" s="20"/>
      <c r="D95"/>
      <c r="E95"/>
      <c r="F95" s="4"/>
      <c r="G95" s="4"/>
      <c r="H95" s="4"/>
      <c r="I95"/>
      <c r="J95" s="4"/>
      <c r="K95"/>
      <c r="L95"/>
      <c r="M95"/>
      <c r="N95"/>
      <c r="O95"/>
      <c r="P95" s="4"/>
    </row>
    <row r="96" spans="2:16">
      <c r="B96" s="20"/>
      <c r="C96" s="20"/>
      <c r="D96"/>
      <c r="E96"/>
      <c r="F96" s="4"/>
      <c r="G96" s="4"/>
      <c r="H96" s="4"/>
      <c r="I96"/>
      <c r="J96" s="4"/>
      <c r="K96"/>
      <c r="L96"/>
      <c r="M96"/>
      <c r="N96"/>
      <c r="O96"/>
      <c r="P96" s="4"/>
    </row>
    <row r="97" spans="2:16">
      <c r="B97" s="20"/>
      <c r="C97" s="20"/>
      <c r="D97"/>
      <c r="E97"/>
      <c r="F97" s="4"/>
      <c r="G97" s="4"/>
      <c r="H97" s="4"/>
      <c r="I97"/>
      <c r="J97" s="4"/>
      <c r="K97"/>
      <c r="L97"/>
      <c r="M97"/>
      <c r="N97"/>
      <c r="O97"/>
      <c r="P97" s="4"/>
    </row>
    <row r="98" spans="2:16">
      <c r="B98" s="20"/>
      <c r="C98" s="20"/>
      <c r="D98"/>
      <c r="E98"/>
      <c r="F98" s="4"/>
      <c r="G98" s="4"/>
      <c r="H98" s="4"/>
      <c r="I98"/>
      <c r="J98" s="4"/>
      <c r="K98"/>
      <c r="L98"/>
      <c r="M98"/>
      <c r="N98"/>
      <c r="O98"/>
      <c r="P98" s="4"/>
    </row>
    <row r="99" spans="2:16">
      <c r="B99" s="20"/>
      <c r="C99" s="20"/>
      <c r="D99"/>
      <c r="E99"/>
      <c r="F99" s="4"/>
      <c r="G99" s="4"/>
      <c r="H99" s="4"/>
      <c r="I99"/>
      <c r="J99" s="4"/>
      <c r="K99"/>
      <c r="L99"/>
      <c r="M99"/>
      <c r="N99"/>
      <c r="O99"/>
      <c r="P99" s="4"/>
    </row>
    <row r="100" spans="2:16">
      <c r="B100" s="20"/>
      <c r="C100" s="20"/>
      <c r="D100"/>
      <c r="E100"/>
      <c r="F100" s="4"/>
      <c r="G100" s="4"/>
      <c r="H100" s="4"/>
      <c r="I100"/>
      <c r="J100" s="4"/>
      <c r="K100"/>
      <c r="L100"/>
      <c r="M100"/>
      <c r="N100"/>
      <c r="O100"/>
      <c r="P100" s="4"/>
    </row>
    <row r="101" spans="2:16">
      <c r="B101" s="20"/>
      <c r="C101" s="20"/>
      <c r="D101"/>
      <c r="E101"/>
      <c r="F101" s="4"/>
      <c r="G101" s="4"/>
      <c r="H101" s="4"/>
      <c r="I101"/>
      <c r="J101" s="4"/>
      <c r="K101"/>
      <c r="L101"/>
      <c r="M101"/>
      <c r="N101"/>
      <c r="O101"/>
      <c r="P101" s="4"/>
    </row>
    <row r="102" spans="2:16">
      <c r="B102" s="20"/>
      <c r="C102" s="20"/>
      <c r="D102"/>
      <c r="E102"/>
      <c r="F102" s="4"/>
      <c r="G102" s="4"/>
      <c r="H102" s="4"/>
      <c r="I102"/>
      <c r="J102" s="4"/>
      <c r="K102"/>
      <c r="L102"/>
      <c r="M102"/>
      <c r="N102"/>
      <c r="O102"/>
      <c r="P102" s="4"/>
    </row>
    <row r="103" spans="2:16">
      <c r="B103" s="20"/>
      <c r="C103" s="20"/>
      <c r="D103"/>
      <c r="E103"/>
      <c r="F103" s="4"/>
      <c r="G103" s="4"/>
      <c r="H103" s="4"/>
      <c r="I103"/>
      <c r="J103" s="4"/>
      <c r="K103"/>
      <c r="L103"/>
      <c r="M103"/>
      <c r="N103"/>
      <c r="O103"/>
      <c r="P103" s="4"/>
    </row>
    <row r="104" spans="2:16">
      <c r="B104" s="20"/>
      <c r="C104" s="20"/>
      <c r="D104"/>
      <c r="E104"/>
      <c r="F104" s="4"/>
      <c r="G104" s="4"/>
      <c r="H104" s="4"/>
      <c r="I104"/>
      <c r="J104" s="4"/>
      <c r="K104"/>
      <c r="L104"/>
      <c r="M104"/>
      <c r="N104"/>
      <c r="O104"/>
      <c r="P104" s="4"/>
    </row>
    <row r="105" spans="2:16">
      <c r="B105" s="20"/>
      <c r="C105" s="20"/>
      <c r="D105"/>
      <c r="E105"/>
      <c r="F105" s="4"/>
      <c r="G105" s="4"/>
      <c r="H105" s="4"/>
      <c r="I105"/>
      <c r="J105" s="4"/>
      <c r="K105"/>
      <c r="L105"/>
      <c r="M105"/>
      <c r="N105"/>
      <c r="O105"/>
      <c r="P105" s="4"/>
    </row>
    <row r="106" spans="2:16">
      <c r="B106" s="20"/>
      <c r="C106" s="20"/>
      <c r="D106"/>
      <c r="E106"/>
      <c r="F106" s="4"/>
      <c r="G106" s="4"/>
      <c r="H106" s="4"/>
      <c r="I106"/>
      <c r="J106" s="4"/>
      <c r="K106"/>
      <c r="L106"/>
      <c r="M106"/>
      <c r="N106"/>
      <c r="O106"/>
      <c r="P106" s="4"/>
    </row>
    <row r="107" spans="2:16">
      <c r="B107" s="20"/>
      <c r="C107" s="20"/>
      <c r="D107"/>
      <c r="E107"/>
      <c r="F107" s="4"/>
      <c r="G107" s="4"/>
      <c r="H107" s="4"/>
      <c r="I107"/>
      <c r="J107" s="4"/>
      <c r="K107"/>
      <c r="L107"/>
      <c r="M107"/>
      <c r="N107"/>
      <c r="O107"/>
      <c r="P107" s="4"/>
    </row>
    <row r="108" spans="2:16">
      <c r="B108" s="20"/>
      <c r="C108" s="20"/>
      <c r="D108"/>
      <c r="E108"/>
      <c r="F108" s="4"/>
      <c r="G108" s="4"/>
      <c r="H108" s="4"/>
      <c r="I108"/>
      <c r="J108" s="4"/>
      <c r="K108"/>
      <c r="L108"/>
      <c r="M108"/>
      <c r="N108"/>
      <c r="O108"/>
      <c r="P108" s="4"/>
    </row>
    <row r="109" spans="2:16">
      <c r="B109" s="20"/>
      <c r="C109" s="20"/>
      <c r="D109"/>
      <c r="E109"/>
      <c r="F109" s="4"/>
      <c r="G109" s="4"/>
      <c r="H109" s="4"/>
      <c r="I109"/>
      <c r="J109" s="4"/>
      <c r="K109"/>
      <c r="L109"/>
      <c r="M109"/>
      <c r="N109"/>
      <c r="O109"/>
      <c r="P109" s="4"/>
    </row>
    <row r="110" spans="2:16">
      <c r="B110" s="20"/>
      <c r="C110" s="20"/>
      <c r="D110"/>
      <c r="E110"/>
      <c r="F110" s="4"/>
      <c r="G110" s="4"/>
      <c r="H110" s="4"/>
      <c r="I110"/>
      <c r="J110" s="4"/>
      <c r="K110"/>
      <c r="L110"/>
      <c r="M110"/>
      <c r="N110"/>
      <c r="O110"/>
      <c r="P110" s="4"/>
    </row>
    <row r="111" spans="2:16">
      <c r="B111" s="20"/>
      <c r="C111" s="20"/>
      <c r="D111"/>
      <c r="E111"/>
      <c r="F111" s="4"/>
      <c r="G111" s="4"/>
      <c r="H111" s="4"/>
      <c r="I111"/>
      <c r="J111" s="4"/>
      <c r="K111"/>
      <c r="L111"/>
      <c r="M111"/>
      <c r="N111"/>
      <c r="O111"/>
      <c r="P111" s="4"/>
    </row>
    <row r="112" spans="2:16">
      <c r="B112" s="20"/>
      <c r="C112" s="20"/>
      <c r="D112"/>
      <c r="E112"/>
      <c r="F112" s="4"/>
      <c r="G112" s="4"/>
      <c r="H112" s="4"/>
      <c r="I112"/>
      <c r="J112" s="4"/>
      <c r="K112"/>
      <c r="L112"/>
      <c r="M112"/>
      <c r="N112"/>
      <c r="O112"/>
      <c r="P112" s="4"/>
    </row>
    <row r="113" spans="2:16">
      <c r="B113" s="20"/>
      <c r="C113" s="20"/>
      <c r="D113"/>
      <c r="E113"/>
      <c r="F113" s="4"/>
      <c r="G113" s="4"/>
      <c r="H113" s="4"/>
      <c r="I113"/>
      <c r="J113" s="4"/>
      <c r="K113"/>
      <c r="L113"/>
      <c r="M113"/>
      <c r="N113"/>
      <c r="O113"/>
      <c r="P113" s="4"/>
    </row>
    <row r="114" spans="2:16">
      <c r="B114" s="20"/>
      <c r="C114" s="20"/>
      <c r="D114"/>
      <c r="E114"/>
      <c r="F114" s="4"/>
      <c r="G114" s="4"/>
      <c r="H114" s="4"/>
      <c r="I114"/>
      <c r="J114" s="4"/>
      <c r="K114"/>
      <c r="L114"/>
      <c r="M114"/>
      <c r="N114"/>
      <c r="O114"/>
      <c r="P114" s="4"/>
    </row>
    <row r="115" spans="2:16">
      <c r="B115" s="20"/>
      <c r="C115" s="20"/>
      <c r="D115"/>
      <c r="E115"/>
      <c r="F115" s="4"/>
      <c r="G115" s="4"/>
      <c r="H115" s="4"/>
      <c r="I115"/>
      <c r="J115" s="4"/>
      <c r="K115"/>
      <c r="L115"/>
      <c r="M115"/>
      <c r="N115"/>
      <c r="O115"/>
      <c r="P115" s="4"/>
    </row>
    <row r="116" spans="2:16">
      <c r="B116" s="20"/>
      <c r="C116" s="20"/>
      <c r="D116"/>
      <c r="E116"/>
      <c r="F116" s="4"/>
      <c r="G116" s="4"/>
      <c r="H116" s="4"/>
      <c r="I116"/>
      <c r="J116" s="4"/>
      <c r="K116"/>
      <c r="L116"/>
      <c r="M116"/>
      <c r="N116"/>
      <c r="O116"/>
      <c r="P116" s="4"/>
    </row>
    <row r="117" spans="2:16">
      <c r="B117" s="20"/>
      <c r="C117" s="20"/>
      <c r="D117"/>
      <c r="E117"/>
      <c r="F117" s="4"/>
      <c r="G117" s="4"/>
      <c r="H117" s="4"/>
      <c r="I117"/>
      <c r="J117" s="4"/>
      <c r="K117"/>
      <c r="L117"/>
      <c r="M117"/>
      <c r="N117"/>
      <c r="O117"/>
      <c r="P117" s="4"/>
    </row>
    <row r="118" spans="2:16">
      <c r="B118" s="20"/>
      <c r="C118" s="20"/>
      <c r="D118"/>
      <c r="E118"/>
      <c r="F118" s="4"/>
      <c r="G118" s="4"/>
      <c r="H118" s="4"/>
      <c r="I118"/>
      <c r="J118" s="4"/>
      <c r="K118"/>
      <c r="L118"/>
      <c r="M118"/>
      <c r="N118"/>
      <c r="O118"/>
      <c r="P118" s="4"/>
    </row>
    <row r="119" spans="2:16">
      <c r="B119" s="20"/>
      <c r="C119" s="20"/>
      <c r="D119"/>
      <c r="E119"/>
      <c r="F119" s="4"/>
      <c r="G119" s="4"/>
      <c r="H119" s="4"/>
      <c r="I119"/>
      <c r="J119" s="4"/>
      <c r="K119"/>
      <c r="L119"/>
      <c r="M119"/>
      <c r="N119"/>
      <c r="O119"/>
      <c r="P119" s="4"/>
    </row>
    <row r="120" spans="2:16">
      <c r="B120" s="20"/>
      <c r="C120" s="20"/>
      <c r="D120"/>
      <c r="E120"/>
      <c r="F120" s="4"/>
      <c r="G120" s="4"/>
      <c r="H120" s="4"/>
      <c r="I120"/>
      <c r="J120" s="4"/>
      <c r="K120"/>
      <c r="L120"/>
      <c r="M120"/>
      <c r="N120"/>
      <c r="O120"/>
      <c r="P120" s="4"/>
    </row>
    <row r="121" spans="2:16">
      <c r="B121" s="20"/>
      <c r="C121" s="20"/>
      <c r="D121"/>
      <c r="E121"/>
      <c r="F121" s="4"/>
      <c r="G121" s="4"/>
      <c r="H121" s="4"/>
      <c r="I121"/>
      <c r="J121" s="4"/>
      <c r="K121"/>
      <c r="L121"/>
      <c r="M121"/>
      <c r="N121"/>
      <c r="O121"/>
      <c r="P121" s="4"/>
    </row>
    <row r="122" spans="2:16">
      <c r="B122" s="20"/>
      <c r="C122" s="20"/>
      <c r="D122"/>
      <c r="E122"/>
      <c r="F122" s="4"/>
      <c r="G122" s="4"/>
      <c r="H122" s="4"/>
      <c r="I122"/>
      <c r="J122" s="4"/>
      <c r="K122"/>
      <c r="L122"/>
      <c r="M122"/>
      <c r="N122"/>
      <c r="O122"/>
      <c r="P122" s="4"/>
    </row>
    <row r="123" spans="2:16">
      <c r="B123" s="20"/>
      <c r="C123" s="20"/>
      <c r="D123"/>
      <c r="E123"/>
      <c r="F123" s="4"/>
      <c r="G123" s="4"/>
      <c r="H123" s="4"/>
      <c r="I123"/>
      <c r="J123" s="4"/>
      <c r="K123"/>
      <c r="L123"/>
      <c r="M123"/>
      <c r="N123"/>
      <c r="O123"/>
      <c r="P123" s="4"/>
    </row>
    <row r="124" spans="2:16">
      <c r="B124" s="20"/>
      <c r="C124" s="20"/>
      <c r="D124"/>
      <c r="E124"/>
      <c r="F124" s="4"/>
      <c r="G124" s="4"/>
      <c r="H124" s="4"/>
      <c r="I124"/>
      <c r="J124" s="4"/>
      <c r="K124"/>
      <c r="L124"/>
      <c r="M124"/>
      <c r="N124"/>
      <c r="O124"/>
      <c r="P124" s="4"/>
    </row>
    <row r="125" spans="2:16">
      <c r="B125" s="20"/>
      <c r="C125" s="20"/>
      <c r="D125"/>
      <c r="E125"/>
      <c r="F125" s="4"/>
      <c r="G125" s="4"/>
      <c r="H125" s="4"/>
      <c r="I125"/>
      <c r="J125" s="4"/>
      <c r="K125"/>
      <c r="L125"/>
      <c r="M125"/>
      <c r="N125"/>
      <c r="O125"/>
      <c r="P125" s="4"/>
    </row>
    <row r="126" spans="2:16">
      <c r="B126" s="20"/>
      <c r="C126" s="20"/>
      <c r="D126"/>
      <c r="E126"/>
      <c r="F126" s="4"/>
      <c r="G126" s="4"/>
      <c r="H126" s="4"/>
      <c r="I126"/>
      <c r="J126" s="4"/>
      <c r="K126"/>
      <c r="L126"/>
      <c r="M126"/>
      <c r="N126"/>
      <c r="O126"/>
      <c r="P126" s="4"/>
    </row>
    <row r="127" spans="2:16">
      <c r="B127" s="20"/>
      <c r="C127" s="20"/>
      <c r="D127"/>
      <c r="E127"/>
      <c r="F127" s="4"/>
      <c r="G127" s="4"/>
      <c r="H127" s="4"/>
      <c r="I127"/>
      <c r="J127" s="4"/>
      <c r="K127"/>
      <c r="L127"/>
      <c r="M127"/>
      <c r="N127"/>
      <c r="O127"/>
      <c r="P127" s="4"/>
    </row>
    <row r="128" spans="2:16">
      <c r="B128" s="20"/>
      <c r="C128" s="20"/>
      <c r="D128"/>
      <c r="E128"/>
      <c r="F128" s="4"/>
      <c r="G128" s="4"/>
      <c r="H128" s="4"/>
      <c r="I128"/>
      <c r="J128" s="4"/>
      <c r="K128"/>
      <c r="L128"/>
      <c r="M128"/>
      <c r="N128"/>
      <c r="O128"/>
      <c r="P128" s="4"/>
    </row>
    <row r="129" spans="2:16">
      <c r="B129" s="20"/>
      <c r="C129" s="20"/>
      <c r="D129"/>
      <c r="E129"/>
      <c r="F129" s="4"/>
      <c r="G129" s="4"/>
      <c r="H129" s="4"/>
      <c r="I129"/>
      <c r="J129" s="4"/>
      <c r="K129"/>
      <c r="L129"/>
      <c r="M129"/>
      <c r="N129"/>
      <c r="O129"/>
      <c r="P129" s="4"/>
    </row>
    <row r="130" spans="2:16">
      <c r="B130" s="20"/>
      <c r="C130" s="20"/>
      <c r="D130"/>
      <c r="E130"/>
      <c r="F130" s="4"/>
      <c r="G130" s="4"/>
      <c r="H130" s="4"/>
      <c r="I130"/>
      <c r="J130" s="4"/>
      <c r="K130"/>
      <c r="L130"/>
      <c r="M130"/>
      <c r="N130"/>
      <c r="O130"/>
      <c r="P130" s="4"/>
    </row>
    <row r="131" spans="2:16">
      <c r="B131" s="20"/>
      <c r="C131" s="20"/>
      <c r="D131"/>
      <c r="E131"/>
      <c r="F131" s="4"/>
      <c r="G131" s="4"/>
      <c r="H131" s="4"/>
      <c r="I131"/>
      <c r="J131" s="4"/>
      <c r="K131"/>
      <c r="L131"/>
      <c r="M131"/>
      <c r="N131"/>
      <c r="O131"/>
      <c r="P131" s="4"/>
    </row>
    <row r="132" spans="2:16">
      <c r="B132" s="20"/>
      <c r="C132" s="20"/>
      <c r="D132"/>
      <c r="E132"/>
      <c r="F132" s="4"/>
      <c r="G132" s="4"/>
      <c r="H132" s="4"/>
      <c r="I132"/>
      <c r="J132" s="4"/>
      <c r="K132"/>
      <c r="L132"/>
      <c r="M132"/>
      <c r="N132"/>
      <c r="O132"/>
      <c r="P132" s="4"/>
    </row>
    <row r="133" spans="2:16">
      <c r="B133" s="20"/>
      <c r="C133" s="20"/>
      <c r="D133"/>
      <c r="E133"/>
      <c r="F133" s="4"/>
      <c r="G133" s="4"/>
      <c r="H133" s="4"/>
      <c r="I133"/>
      <c r="J133" s="4"/>
      <c r="K133"/>
      <c r="L133"/>
      <c r="M133"/>
      <c r="N133"/>
      <c r="O133"/>
      <c r="P133" s="4"/>
    </row>
    <row r="134" spans="2:16">
      <c r="B134" s="20"/>
      <c r="C134" s="20"/>
      <c r="D134"/>
      <c r="E134"/>
      <c r="F134" s="4"/>
      <c r="G134" s="4"/>
      <c r="H134" s="4"/>
      <c r="I134"/>
      <c r="J134" s="4"/>
      <c r="K134"/>
      <c r="L134"/>
      <c r="M134"/>
      <c r="N134"/>
      <c r="O134"/>
      <c r="P134" s="4"/>
    </row>
    <row r="135" spans="2:16">
      <c r="B135" s="20"/>
      <c r="C135" s="20"/>
      <c r="D135"/>
      <c r="E135"/>
      <c r="F135" s="4"/>
      <c r="G135" s="4"/>
      <c r="H135" s="4"/>
      <c r="I135"/>
      <c r="J135" s="4"/>
      <c r="K135"/>
      <c r="L135"/>
      <c r="M135"/>
      <c r="N135"/>
      <c r="O135"/>
      <c r="P135" s="4"/>
    </row>
    <row r="136" spans="2:16">
      <c r="B136" s="20"/>
      <c r="C136" s="20"/>
      <c r="D136"/>
      <c r="E136"/>
      <c r="F136" s="4"/>
      <c r="G136" s="4"/>
      <c r="H136" s="4"/>
      <c r="I136"/>
      <c r="J136" s="4"/>
      <c r="K136"/>
      <c r="L136"/>
      <c r="M136"/>
      <c r="N136"/>
      <c r="O136"/>
      <c r="P136" s="4"/>
    </row>
    <row r="137" spans="2:16">
      <c r="B137" s="20"/>
      <c r="C137" s="20"/>
      <c r="D137"/>
      <c r="E137"/>
      <c r="F137" s="4"/>
      <c r="G137" s="4"/>
      <c r="H137" s="4"/>
      <c r="I137"/>
      <c r="J137" s="4"/>
      <c r="K137"/>
      <c r="L137"/>
      <c r="M137"/>
      <c r="N137"/>
      <c r="O137"/>
      <c r="P137" s="4"/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3:U34"/>
  <sheetViews>
    <sheetView workbookViewId="0">
      <selection activeCell="G5" sqref="G5:I8"/>
    </sheetView>
  </sheetViews>
  <sheetFormatPr defaultColWidth="9" defaultRowHeight="14"/>
  <cols>
    <col min="1" max="15" width="9.140625" style="6"/>
    <col min="16" max="16" width="17" style="6" customWidth="1"/>
    <col min="17" max="17" width="11.4375" style="6"/>
    <col min="18" max="18" width="22.3125" style="6"/>
    <col min="19" max="20" width="9.140625" style="6"/>
    <col min="21" max="21" width="4.5703125" style="6" customWidth="1"/>
    <col min="22" max="16384" width="9.140625" style="6"/>
  </cols>
  <sheetData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21">
      <c r="A4" s="8" t="s">
        <v>35</v>
      </c>
      <c r="B4" s="8"/>
      <c r="C4" s="8"/>
      <c r="D4" s="8" t="s">
        <v>36</v>
      </c>
      <c r="E4" s="8"/>
      <c r="F4" s="8"/>
      <c r="G4" s="8" t="s">
        <v>37</v>
      </c>
      <c r="H4" s="8"/>
      <c r="I4" s="8"/>
      <c r="J4" s="8" t="s">
        <v>38</v>
      </c>
      <c r="K4" s="8"/>
      <c r="L4" s="8"/>
      <c r="M4" s="8" t="s">
        <v>39</v>
      </c>
      <c r="N4" s="8"/>
      <c r="O4" s="8"/>
      <c r="P4" s="13"/>
      <c r="Q4" s="6" t="s">
        <v>40</v>
      </c>
      <c r="S4" s="13"/>
      <c r="T4" s="13"/>
      <c r="U4" s="13"/>
    </row>
    <row r="5" ht="15" customHeight="1" spans="1:21">
      <c r="A5" s="9">
        <f ca="1">GETPIVOTDATA("gainAmount",Pivots!$N$2)</f>
        <v>-130.5295</v>
      </c>
      <c r="B5" s="9"/>
      <c r="C5" s="9"/>
      <c r="D5" s="10">
        <f ca="1">GETPIVOTDATA("id",Pivots!$G$2,"win",1)</f>
        <v>0.514285714285714</v>
      </c>
      <c r="E5" s="10"/>
      <c r="F5" s="10"/>
      <c r="G5" s="11">
        <f ca="1">GETPIVOTDATA("gainAmount",Pivots!$J$2)</f>
        <v>-3.72941428571429</v>
      </c>
      <c r="H5" s="11"/>
      <c r="I5" s="11"/>
      <c r="J5" s="12">
        <f ca="1">GETPIVOTDATA("gainPercent",Pivots!$L$2)</f>
        <v>0.0212457142857143</v>
      </c>
      <c r="K5" s="12"/>
      <c r="L5" s="12"/>
      <c r="M5" s="14">
        <f ca="1">GETPIVOTDATA("id",Pivots!$P$2)</f>
        <v>35</v>
      </c>
      <c r="N5" s="14"/>
      <c r="O5" s="14"/>
      <c r="P5" s="13"/>
      <c r="Q5" s="6" t="s">
        <v>41</v>
      </c>
      <c r="R5" s="6" t="s">
        <v>42</v>
      </c>
      <c r="S5" s="13"/>
      <c r="T5" s="13"/>
      <c r="U5" s="13"/>
    </row>
    <row r="6" ht="15" customHeight="1" spans="1:21">
      <c r="A6" s="9"/>
      <c r="B6" s="9"/>
      <c r="C6" s="9"/>
      <c r="D6" s="10"/>
      <c r="E6" s="10"/>
      <c r="F6" s="10"/>
      <c r="G6" s="11"/>
      <c r="H6" s="11"/>
      <c r="I6" s="11"/>
      <c r="J6" s="12"/>
      <c r="K6" s="12"/>
      <c r="L6" s="12"/>
      <c r="M6" s="14"/>
      <c r="N6" s="14"/>
      <c r="O6" s="14"/>
      <c r="P6" s="13"/>
      <c r="Q6" s="15" t="s">
        <v>43</v>
      </c>
      <c r="R6" s="16">
        <v>242.445</v>
      </c>
      <c r="S6" s="13"/>
      <c r="T6" s="13"/>
      <c r="U6" s="13"/>
    </row>
    <row r="7" ht="15" customHeight="1" spans="1:21">
      <c r="A7" s="9"/>
      <c r="B7" s="9"/>
      <c r="C7" s="9"/>
      <c r="D7" s="10"/>
      <c r="E7" s="10"/>
      <c r="F7" s="10"/>
      <c r="G7" s="11"/>
      <c r="H7" s="11"/>
      <c r="I7" s="11"/>
      <c r="J7" s="12"/>
      <c r="K7" s="12"/>
      <c r="L7" s="12"/>
      <c r="M7" s="14"/>
      <c r="N7" s="14"/>
      <c r="O7" s="14"/>
      <c r="P7" s="13"/>
      <c r="Q7" s="15" t="s">
        <v>44</v>
      </c>
      <c r="R7" s="16">
        <v>174.69</v>
      </c>
      <c r="S7" s="13"/>
      <c r="T7" s="13"/>
      <c r="U7" s="13"/>
    </row>
    <row r="8" ht="15" customHeight="1" spans="1:21">
      <c r="A8" s="9"/>
      <c r="B8" s="9"/>
      <c r="C8" s="9"/>
      <c r="D8" s="10"/>
      <c r="E8" s="10"/>
      <c r="F8" s="10"/>
      <c r="G8" s="11"/>
      <c r="H8" s="11"/>
      <c r="I8" s="11"/>
      <c r="J8" s="12"/>
      <c r="K8" s="12"/>
      <c r="L8" s="12"/>
      <c r="M8" s="14"/>
      <c r="N8" s="14"/>
      <c r="O8" s="14"/>
      <c r="P8" s="13"/>
      <c r="Q8" s="15" t="s">
        <v>45</v>
      </c>
      <c r="R8" s="16">
        <v>115.07</v>
      </c>
      <c r="S8" s="13"/>
      <c r="T8" s="13"/>
      <c r="U8" s="13"/>
    </row>
    <row r="9" spans="17:18">
      <c r="Q9" s="15" t="s">
        <v>46</v>
      </c>
      <c r="R9" s="16">
        <v>52.5684</v>
      </c>
    </row>
    <row r="10" spans="17:18">
      <c r="Q10" s="15" t="s">
        <v>47</v>
      </c>
      <c r="R10" s="16">
        <v>32.365</v>
      </c>
    </row>
    <row r="11" spans="17:18">
      <c r="Q11" s="15" t="s">
        <v>48</v>
      </c>
      <c r="R11" s="16">
        <v>28.608</v>
      </c>
    </row>
    <row r="12" spans="17:18">
      <c r="Q12" s="15" t="s">
        <v>49</v>
      </c>
      <c r="R12" s="16">
        <v>25.511</v>
      </c>
    </row>
    <row r="13" spans="17:18">
      <c r="Q13" s="15" t="s">
        <v>50</v>
      </c>
      <c r="R13" s="16">
        <v>22.547</v>
      </c>
    </row>
    <row r="14" spans="17:18">
      <c r="Q14" s="15" t="s">
        <v>51</v>
      </c>
      <c r="R14" s="16">
        <v>22.137</v>
      </c>
    </row>
    <row r="15" spans="17:18">
      <c r="Q15" s="15" t="s">
        <v>52</v>
      </c>
      <c r="R15" s="16">
        <v>10.02</v>
      </c>
    </row>
    <row r="16" spans="17:18">
      <c r="Q16" s="15" t="s">
        <v>53</v>
      </c>
      <c r="R16" s="16">
        <v>725.9614</v>
      </c>
    </row>
    <row r="21" spans="17:17">
      <c r="Q21" s="17" t="s">
        <v>54</v>
      </c>
    </row>
    <row r="22" spans="17:18">
      <c r="Q22" s="6" t="s">
        <v>41</v>
      </c>
      <c r="R22" s="6" t="s">
        <v>55</v>
      </c>
    </row>
    <row r="23" spans="17:18">
      <c r="Q23" s="15" t="s">
        <v>44</v>
      </c>
      <c r="R23" s="18">
        <v>0.235</v>
      </c>
    </row>
    <row r="24" spans="17:18">
      <c r="Q24" s="15" t="s">
        <v>46</v>
      </c>
      <c r="R24" s="18">
        <v>0.0859</v>
      </c>
    </row>
    <row r="25" spans="17:18">
      <c r="Q25" s="15" t="s">
        <v>56</v>
      </c>
      <c r="R25" s="18">
        <v>0.0389</v>
      </c>
    </row>
    <row r="26" spans="17:18">
      <c r="Q26" s="15" t="s">
        <v>49</v>
      </c>
      <c r="R26" s="18">
        <v>0.0316</v>
      </c>
    </row>
    <row r="27" spans="17:18">
      <c r="Q27" s="15" t="s">
        <v>43</v>
      </c>
      <c r="R27" s="18">
        <v>0.194</v>
      </c>
    </row>
    <row r="28" spans="17:18">
      <c r="Q28" s="15" t="s">
        <v>51</v>
      </c>
      <c r="R28" s="18">
        <v>0.0487</v>
      </c>
    </row>
    <row r="29" spans="17:18">
      <c r="Q29" s="15" t="s">
        <v>50</v>
      </c>
      <c r="R29" s="18">
        <v>0.04635</v>
      </c>
    </row>
    <row r="30" spans="17:18">
      <c r="Q30" s="15" t="s">
        <v>48</v>
      </c>
      <c r="R30" s="18">
        <v>0.04485</v>
      </c>
    </row>
    <row r="31" spans="17:18">
      <c r="Q31" s="15" t="s">
        <v>57</v>
      </c>
      <c r="R31" s="18">
        <v>0.0516</v>
      </c>
    </row>
    <row r="32" spans="17:18">
      <c r="Q32" s="15" t="s">
        <v>58</v>
      </c>
      <c r="R32" s="18">
        <v>0.0316</v>
      </c>
    </row>
    <row r="33" spans="17:18">
      <c r="Q33" s="15" t="s">
        <v>53</v>
      </c>
      <c r="R33" s="18">
        <v>0.0872846153846154</v>
      </c>
    </row>
    <row r="34" spans="17:18">
      <c r="Q34"/>
      <c r="R34"/>
    </row>
  </sheetData>
  <mergeCells count="10">
    <mergeCell ref="A4:C4"/>
    <mergeCell ref="D4:F4"/>
    <mergeCell ref="G4:I4"/>
    <mergeCell ref="J4:L4"/>
    <mergeCell ref="M4:O4"/>
    <mergeCell ref="A5:C8"/>
    <mergeCell ref="D5:F8"/>
    <mergeCell ref="G5:I8"/>
    <mergeCell ref="J5:L8"/>
    <mergeCell ref="M5:O8"/>
  </mergeCells>
  <pageMargins left="0.7" right="0.7" top="0.75" bottom="0.75" header="0.3" footer="0.3"/>
  <headerFooter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18"/>
  <sheetViews>
    <sheetView workbookViewId="0">
      <selection activeCell="B13" sqref="B13"/>
    </sheetView>
  </sheetViews>
  <sheetFormatPr defaultColWidth="9" defaultRowHeight="14"/>
  <cols>
    <col min="1" max="1" width="13.375"/>
    <col min="2" max="2" width="18.875"/>
    <col min="4" max="4" width="13.375"/>
    <col min="5" max="5" width="16"/>
    <col min="7" max="7" width="13.375"/>
    <col min="8" max="8" width="10.875"/>
    <col min="10" max="10" width="22.3125"/>
    <col min="12" max="12" width="22.3125"/>
    <col min="14" max="14" width="18.875"/>
    <col min="16" max="16" width="10.875"/>
    <col min="18" max="18" width="13.375"/>
    <col min="19" max="19" width="10.875"/>
  </cols>
  <sheetData>
    <row r="1" spans="1:18">
      <c r="A1" t="s">
        <v>59</v>
      </c>
      <c r="D1" t="s">
        <v>60</v>
      </c>
      <c r="G1" t="s">
        <v>61</v>
      </c>
      <c r="J1" t="s">
        <v>62</v>
      </c>
      <c r="L1" t="s">
        <v>63</v>
      </c>
      <c r="N1" t="s">
        <v>64</v>
      </c>
      <c r="P1" t="s">
        <v>39</v>
      </c>
      <c r="R1" t="s">
        <v>65</v>
      </c>
    </row>
    <row r="2" spans="1:19">
      <c r="A2" t="s">
        <v>66</v>
      </c>
      <c r="B2" t="s">
        <v>67</v>
      </c>
      <c r="D2" t="s">
        <v>66</v>
      </c>
      <c r="E2" t="s">
        <v>68</v>
      </c>
      <c r="G2" t="s">
        <v>66</v>
      </c>
      <c r="H2" t="s">
        <v>69</v>
      </c>
      <c r="J2" t="s">
        <v>70</v>
      </c>
      <c r="L2" t="s">
        <v>55</v>
      </c>
      <c r="N2" t="s">
        <v>67</v>
      </c>
      <c r="P2" t="s">
        <v>69</v>
      </c>
      <c r="R2" t="s">
        <v>66</v>
      </c>
      <c r="S2" t="s">
        <v>69</v>
      </c>
    </row>
    <row r="3" spans="1:19">
      <c r="A3" s="1" t="s">
        <v>71</v>
      </c>
      <c r="B3" s="2">
        <v>-16.7148</v>
      </c>
      <c r="D3" s="1" t="s">
        <v>71</v>
      </c>
      <c r="E3" s="2">
        <v>-1053.584</v>
      </c>
      <c r="G3" s="1">
        <v>0</v>
      </c>
      <c r="H3" s="3">
        <v>0.485714285714286</v>
      </c>
      <c r="J3" s="4">
        <v>-3.72941428571429</v>
      </c>
      <c r="L3" s="5">
        <v>0.0212457142857143</v>
      </c>
      <c r="N3" s="4">
        <v>-130.5295</v>
      </c>
      <c r="P3">
        <v>35</v>
      </c>
      <c r="R3" s="1" t="s">
        <v>72</v>
      </c>
      <c r="S3" s="3">
        <v>0.942857142857143</v>
      </c>
    </row>
    <row r="4" spans="1:19">
      <c r="A4" s="1" t="s">
        <v>73</v>
      </c>
      <c r="B4" s="2">
        <v>22.137</v>
      </c>
      <c r="D4" s="1" t="s">
        <v>73</v>
      </c>
      <c r="E4" s="2">
        <v>-509.6038</v>
      </c>
      <c r="G4" s="1">
        <v>1</v>
      </c>
      <c r="H4" s="3">
        <v>0.514285714285714</v>
      </c>
      <c r="R4" s="1" t="s">
        <v>74</v>
      </c>
      <c r="S4" s="3">
        <v>0.0571428571428571</v>
      </c>
    </row>
    <row r="5" spans="1:19">
      <c r="A5" s="1" t="s">
        <v>75</v>
      </c>
      <c r="B5" s="2">
        <v>23.8524</v>
      </c>
      <c r="D5" s="1" t="s">
        <v>75</v>
      </c>
      <c r="E5" s="2">
        <v>-2333.1794</v>
      </c>
      <c r="G5" s="1" t="s">
        <v>53</v>
      </c>
      <c r="H5" s="3">
        <v>1</v>
      </c>
      <c r="R5" s="1" t="s">
        <v>53</v>
      </c>
      <c r="S5" s="3">
        <v>1</v>
      </c>
    </row>
    <row r="6" spans="1:5">
      <c r="A6" s="1" t="s">
        <v>76</v>
      </c>
      <c r="B6" s="2">
        <v>-205.1994</v>
      </c>
      <c r="D6" s="1" t="s">
        <v>76</v>
      </c>
      <c r="E6" s="2">
        <v>-1280.5972</v>
      </c>
    </row>
    <row r="7" spans="1:5">
      <c r="A7" s="1" t="s">
        <v>77</v>
      </c>
      <c r="B7" s="2">
        <v>3.85</v>
      </c>
      <c r="D7" s="1" t="s">
        <v>77</v>
      </c>
      <c r="E7" s="2">
        <v>-1382.7216</v>
      </c>
    </row>
    <row r="8" spans="1:5">
      <c r="A8" s="1" t="s">
        <v>78</v>
      </c>
      <c r="B8" s="2">
        <v>51.1713</v>
      </c>
      <c r="D8" s="1" t="s">
        <v>78</v>
      </c>
      <c r="E8" s="2">
        <v>-2055.2386</v>
      </c>
    </row>
    <row r="9" spans="1:5">
      <c r="A9" s="1" t="s">
        <v>79</v>
      </c>
      <c r="B9" s="2">
        <v>-84.3762</v>
      </c>
      <c r="D9" s="1" t="s">
        <v>79</v>
      </c>
      <c r="E9" s="2">
        <v>-3193.5588</v>
      </c>
    </row>
    <row r="10" spans="1:5">
      <c r="A10" s="1" t="s">
        <v>80</v>
      </c>
      <c r="B10" s="2">
        <v>-14.067</v>
      </c>
      <c r="D10" s="1" t="s">
        <v>80</v>
      </c>
      <c r="E10" s="2">
        <v>-734.3727</v>
      </c>
    </row>
    <row r="11" spans="1:5">
      <c r="A11" s="1" t="s">
        <v>81</v>
      </c>
      <c r="B11" s="2">
        <v>-225.1027</v>
      </c>
      <c r="D11" s="1" t="s">
        <v>81</v>
      </c>
      <c r="E11" s="2">
        <v>-959.4754</v>
      </c>
    </row>
    <row r="12" spans="1:5">
      <c r="A12" s="1" t="s">
        <v>82</v>
      </c>
      <c r="B12" s="2">
        <v>-105.0569</v>
      </c>
      <c r="D12" s="1" t="s">
        <v>82</v>
      </c>
      <c r="E12" s="2">
        <v>-4175.691</v>
      </c>
    </row>
    <row r="13" spans="1:5">
      <c r="A13" s="1" t="s">
        <v>83</v>
      </c>
      <c r="B13" s="2">
        <v>174.69</v>
      </c>
      <c r="D13" s="1" t="s">
        <v>83</v>
      </c>
      <c r="E13" s="2">
        <v>-1777.3046</v>
      </c>
    </row>
    <row r="14" spans="1:5">
      <c r="A14" s="1" t="s">
        <v>84</v>
      </c>
      <c r="B14" s="2">
        <v>10.02</v>
      </c>
      <c r="D14" s="1" t="s">
        <v>84</v>
      </c>
      <c r="E14" s="2">
        <v>-879.8223</v>
      </c>
    </row>
    <row r="15" spans="1:5">
      <c r="A15" s="1" t="s">
        <v>85</v>
      </c>
      <c r="B15" s="2">
        <v>25.511</v>
      </c>
      <c r="D15" s="1" t="s">
        <v>85</v>
      </c>
      <c r="E15" s="2">
        <v>-854.3113</v>
      </c>
    </row>
    <row r="16" spans="1:5">
      <c r="A16" s="1" t="s">
        <v>86</v>
      </c>
      <c r="B16" s="2">
        <v>-15.9752</v>
      </c>
      <c r="D16" s="1" t="s">
        <v>86</v>
      </c>
      <c r="E16" s="2">
        <v>-1751.194</v>
      </c>
    </row>
    <row r="17" spans="1:5">
      <c r="A17" s="1" t="s">
        <v>87</v>
      </c>
      <c r="B17" s="2">
        <v>224.731</v>
      </c>
      <c r="D17" s="1" t="s">
        <v>87</v>
      </c>
      <c r="E17" s="2">
        <v>-2864.179</v>
      </c>
    </row>
    <row r="18" spans="4:5">
      <c r="D18" s="1" t="s">
        <v>53</v>
      </c>
      <c r="E18" s="2">
        <v>-25804.8337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Trades</vt:lpstr>
      <vt:lpstr>Dashboard</vt:lpstr>
      <vt:lpstr>Pivots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kado</dc:creator>
  <cp:lastModifiedBy>richmiliard</cp:lastModifiedBy>
  <dcterms:created xsi:type="dcterms:W3CDTF">2021-01-08T06:54:00Z</dcterms:created>
  <dcterms:modified xsi:type="dcterms:W3CDTF">2024-06-13T17:22:19Z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