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4"/>
  </bookViews>
  <sheets>
    <sheet name="smithwa" sheetId="12" r:id="rId1"/>
    <sheet name="kdtree" sheetId="5" r:id="rId2"/>
    <sheet name="nab" sheetId="1" r:id="rId3"/>
    <sheet name="botsspar" sheetId="8" r:id="rId4"/>
    <sheet name="botsalgn" sheetId="7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4" sheetId="4" r:id="rId16"/>
  </sheets>
  <calcPr calcId="145621"/>
</workbook>
</file>

<file path=xl/calcChain.xml><?xml version="1.0" encoding="utf-8"?>
<calcChain xmlns="http://schemas.openxmlformats.org/spreadsheetml/2006/main"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6" i="6"/>
  <c r="D15" i="6"/>
  <c r="I8" i="6" l="1"/>
  <c r="D18" i="6"/>
  <c r="D8" i="6" l="1"/>
  <c r="I86" i="6"/>
  <c r="J17" i="16" l="1"/>
  <c r="I17" i="16"/>
  <c r="N17" i="16"/>
  <c r="L17" i="16"/>
  <c r="L18" i="16"/>
  <c r="M18" i="16"/>
  <c r="N31" i="16"/>
  <c r="M31" i="16"/>
  <c r="L31" i="16"/>
  <c r="J31" i="16"/>
  <c r="I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M19" i="16" l="1"/>
  <c r="N19" i="16"/>
  <c r="L19" i="16"/>
  <c r="J19" i="16"/>
  <c r="I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N24" i="16" l="1"/>
  <c r="M24" i="16"/>
  <c r="L24" i="16"/>
  <c r="J32" i="16"/>
  <c r="I32" i="16"/>
  <c r="I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36" i="12" s="1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I16" i="16" l="1"/>
  <c r="J29" i="16"/>
  <c r="N29" i="16"/>
  <c r="M29" i="16"/>
  <c r="L29" i="16"/>
  <c r="D27" i="10"/>
  <c r="I25" i="5"/>
  <c r="I9" i="16" l="1"/>
  <c r="I45" i="15"/>
  <c r="D32" i="15"/>
  <c r="I100" i="5"/>
  <c r="N32" i="16" l="1"/>
  <c r="M32" i="16"/>
  <c r="L32" i="16"/>
  <c r="N9" i="16"/>
  <c r="L9" i="16"/>
  <c r="D29" i="10"/>
  <c r="D28" i="10"/>
  <c r="I45" i="10"/>
  <c r="I85" i="15"/>
  <c r="I87" i="15"/>
  <c r="L16" i="16" l="1"/>
  <c r="I85" i="10"/>
  <c r="D30" i="10" l="1"/>
  <c r="N16" i="16"/>
  <c r="M16" i="16"/>
  <c r="J16" i="16"/>
  <c r="I46" i="10"/>
  <c r="I87" i="10"/>
  <c r="I15" i="16" l="1"/>
  <c r="I14" i="16"/>
  <c r="D34" i="10"/>
  <c r="D33" i="10"/>
  <c r="D32" i="10"/>
  <c r="D31" i="10"/>
  <c r="D35" i="10"/>
  <c r="D36" i="10"/>
  <c r="N15" i="16"/>
  <c r="L15" i="16"/>
  <c r="I85" i="5"/>
  <c r="I87" i="5"/>
  <c r="I86" i="5"/>
  <c r="I45" i="1"/>
  <c r="N14" i="16"/>
  <c r="L14" i="16"/>
  <c r="I87" i="1"/>
  <c r="I85" i="1"/>
  <c r="N11" i="16"/>
  <c r="L11" i="16"/>
  <c r="J11" i="16"/>
  <c r="I11" i="16"/>
  <c r="I45" i="9"/>
  <c r="I46" i="9"/>
  <c r="N12" i="16"/>
  <c r="L12" i="16"/>
  <c r="J12" i="16"/>
  <c r="L10" i="16"/>
  <c r="I12" i="16"/>
  <c r="I45" i="7"/>
  <c r="I46" i="7"/>
  <c r="N13" i="16"/>
  <c r="L13" i="16"/>
  <c r="J13" i="16"/>
  <c r="I13" i="16"/>
  <c r="I62" i="8"/>
  <c r="I52" i="8"/>
  <c r="I51" i="8"/>
  <c r="I91" i="8"/>
  <c r="I93" i="8"/>
  <c r="D22" i="11" l="1"/>
  <c r="D21" i="11"/>
  <c r="I85" i="9"/>
  <c r="I87" i="7"/>
  <c r="I85" i="7"/>
  <c r="L27" i="16" l="1"/>
  <c r="M27" i="16"/>
  <c r="N27" i="16"/>
  <c r="J10" i="16"/>
  <c r="I10" i="16"/>
  <c r="N10" i="16"/>
  <c r="I87" i="9"/>
  <c r="D27" i="11"/>
  <c r="D26" i="11"/>
  <c r="D25" i="11"/>
  <c r="D24" i="11"/>
  <c r="D23" i="11"/>
  <c r="I46" i="11"/>
  <c r="I45" i="11"/>
  <c r="I85" i="11"/>
  <c r="I87" i="11"/>
  <c r="D28" i="11" l="1"/>
  <c r="M15" i="16"/>
  <c r="J15" i="16"/>
  <c r="M14" i="16"/>
  <c r="J14" i="16"/>
  <c r="M13" i="16"/>
  <c r="M12" i="16"/>
  <c r="M11" i="16"/>
  <c r="M10" i="16"/>
  <c r="I56" i="11"/>
  <c r="M9" i="16"/>
  <c r="J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L3" i="16" l="1"/>
  <c r="L4" i="16"/>
  <c r="L5" i="16"/>
  <c r="L6" i="16"/>
  <c r="L7" i="16"/>
  <c r="L8" i="16"/>
  <c r="M3" i="16"/>
  <c r="M4" i="16"/>
  <c r="M5" i="16"/>
  <c r="M6" i="16"/>
  <c r="M7" i="16"/>
  <c r="M8" i="16"/>
  <c r="N4" i="16"/>
  <c r="N5" i="16"/>
  <c r="N6" i="16"/>
  <c r="N7" i="16"/>
  <c r="N8" i="16"/>
  <c r="N3" i="16"/>
  <c r="N25" i="16"/>
  <c r="N26" i="16"/>
  <c r="N28" i="16"/>
  <c r="N30" i="16"/>
  <c r="N23" i="16"/>
  <c r="M25" i="16"/>
  <c r="M26" i="16"/>
  <c r="M28" i="16"/>
  <c r="M30" i="16"/>
  <c r="M23" i="16"/>
  <c r="L25" i="16"/>
  <c r="L26" i="16"/>
  <c r="L28" i="16"/>
  <c r="L30" i="16"/>
  <c r="L23" i="16"/>
  <c r="J24" i="16"/>
  <c r="J25" i="16"/>
  <c r="J26" i="16"/>
  <c r="J27" i="16"/>
  <c r="J28" i="16"/>
  <c r="J30" i="16"/>
  <c r="I24" i="16"/>
  <c r="I25" i="16"/>
  <c r="I26" i="16"/>
  <c r="I27" i="16"/>
  <c r="I28" i="16"/>
  <c r="I30" i="16"/>
  <c r="I23" i="16"/>
  <c r="J23" i="16"/>
  <c r="J4" i="16"/>
  <c r="J5" i="16"/>
  <c r="J6" i="16"/>
  <c r="J7" i="16"/>
  <c r="J8" i="16"/>
  <c r="I4" i="16"/>
  <c r="I5" i="16"/>
  <c r="I6" i="16"/>
  <c r="I7" i="16"/>
  <c r="I8" i="16"/>
  <c r="J3" i="16"/>
  <c r="I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102" i="8"/>
  <c r="I92" i="8"/>
  <c r="I76" i="8"/>
  <c r="I44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22" i="7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<sst xmlns="http://schemas.openxmlformats.org/spreadsheetml/2006/main" count="238" uniqueCount="81">
  <si>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</si>
  <si>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</si>
  <si>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</si>
  <si>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</si>
  <si>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</si>
  <si>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</si>
  <si>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</si>
  <si>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</si>
  <si>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</si>
  <si>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Core</t>
  </si>
  <si>
    <t>EXP1</t>
  </si>
  <si>
    <t>Linear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</si>
  <si>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</si>
  <si>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</si>
  <si>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</si>
  <si>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</si>
  <si>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</si>
  <si>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</si>
  <si>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</si>
  <si>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</si>
  <si>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</si>
  <si>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</si>
  <si>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</si>
  <si>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</si>
  <si>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</si>
  <si>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</si>
  <si>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</si>
  <si>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</si>
  <si>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</si>
  <si>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</si>
  <si>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</si>
  <si>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</si>
  <si>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</si>
  <si>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</si>
  <si>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</si>
  <si>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</si>
  <si>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</si>
  <si>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</si>
  <si>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</si>
  <si>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</si>
  <si>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</si>
  <si>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</si>
  <si>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</si>
  <si>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</si>
  <si>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</si>
  <si>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</si>
  <si>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mem: 0,1%</t>
  </si>
  <si>
    <t>?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</si>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</sst>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2" fillId="0" borderId="0" xfId="0" applyFont="1"/>
    <xf numFmtId="0" fontId="0" fillId="0" borderId="3" xfId="0" applyBorder="1"/>
    <xf numFmtId="0" fontId="2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08768"/>
        <c:axId val="165410304"/>
      </c:lineChart>
      <c:catAx>
        <c:axId val="1654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410304"/>
        <c:crosses val="autoZero"/>
        <c:auto val="1"/>
        <c:lblAlgn val="ctr"/>
        <c:lblOffset val="100"/>
        <c:noMultiLvlLbl val="0"/>
      </c:catAx>
      <c:valAx>
        <c:axId val="1654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0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4960"/>
        <c:axId val="195626496"/>
      </c:lineChart>
      <c:catAx>
        <c:axId val="1956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626496"/>
        <c:crosses val="autoZero"/>
        <c:auto val="1"/>
        <c:lblAlgn val="ctr"/>
        <c:lblOffset val="100"/>
        <c:noMultiLvlLbl val="0"/>
      </c:catAx>
      <c:valAx>
        <c:axId val="1956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66304"/>
        <c:axId val="195667840"/>
      </c:barChart>
      <c:catAx>
        <c:axId val="1956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67840"/>
        <c:crosses val="autoZero"/>
        <c:auto val="1"/>
        <c:lblAlgn val="ctr"/>
        <c:lblOffset val="100"/>
        <c:noMultiLvlLbl val="0"/>
      </c:catAx>
      <c:valAx>
        <c:axId val="1956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88160"/>
        <c:axId val="195389696"/>
      </c:barChart>
      <c:catAx>
        <c:axId val="1953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89696"/>
        <c:crosses val="autoZero"/>
        <c:auto val="1"/>
        <c:lblAlgn val="ctr"/>
        <c:lblOffset val="100"/>
        <c:noMultiLvlLbl val="0"/>
      </c:catAx>
      <c:valAx>
        <c:axId val="195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Tabelle15!$I$2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Tabelle15!$I$3:$I$19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Tabelle15!$J$2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Tabelle15!$L$2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Tabelle15!$L$3:$L$19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Tabelle15!$M$2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Tabelle15!$N$2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17216"/>
        <c:axId val="195418752"/>
      </c:barChart>
      <c:catAx>
        <c:axId val="1954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18752"/>
        <c:crosses val="autoZero"/>
        <c:auto val="1"/>
        <c:lblAlgn val="ctr"/>
        <c:lblOffset val="100"/>
        <c:noMultiLvlLbl val="0"/>
      </c:catAx>
      <c:valAx>
        <c:axId val="1954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Tabelle15!$I$22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Tabelle15!$I$23:$I$32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Tabelle15!$J$22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Tabelle15!$L$22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Tabelle15!$L$23:$L$32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Tabelle15!$M$22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Tabelle15!$N$22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90016"/>
        <c:axId val="195591552"/>
      </c:barChart>
      <c:catAx>
        <c:axId val="1955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91552"/>
        <c:crosses val="autoZero"/>
        <c:auto val="1"/>
        <c:lblAlgn val="ctr"/>
        <c:lblOffset val="100"/>
        <c:noMultiLvlLbl val="0"/>
      </c:catAx>
      <c:valAx>
        <c:axId val="1955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9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Non linear speedup</a:t>
            </a:r>
            <a:r>
              <a:rPr lang="de-DE" baseline="0"/>
              <a:t> of multicore</a:t>
            </a:r>
            <a:endParaRPr lang="de-D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Tabelle4!$A$2</c:f>
              <c:strCache>
                <c:ptCount val="1"/>
                <c:pt idx="0">
                  <c:v>EXP1</c:v>
                </c:pt>
              </c:strCache>
            </c:strRef>
          </c:tx>
          <c:val>
            <c:numRef>
              <c:f>Tabelle4!$B$2:$Y$2</c:f>
              <c:numCache>
                <c:formatCode>General</c:formatCode>
                <c:ptCount val="24"/>
                <c:pt idx="0">
                  <c:v>1</c:v>
                </c:pt>
                <c:pt idx="1">
                  <c:v>1.6902851289055831</c:v>
                </c:pt>
                <c:pt idx="2">
                  <c:v>2.9298609055933702</c:v>
                </c:pt>
                <c:pt idx="3">
                  <c:v>3.2427120864723222</c:v>
                </c:pt>
                <c:pt idx="4">
                  <c:v>4.1155684888796511</c:v>
                </c:pt>
                <c:pt idx="5">
                  <c:v>4.698623635500712</c:v>
                </c:pt>
                <c:pt idx="6">
                  <c:v>5.493895671476138</c:v>
                </c:pt>
                <c:pt idx="7">
                  <c:v>6.2421185372005041</c:v>
                </c:pt>
                <c:pt idx="8">
                  <c:v>6.9546891464699687</c:v>
                </c:pt>
                <c:pt idx="9">
                  <c:v>7.6566125290023201</c:v>
                </c:pt>
                <c:pt idx="10">
                  <c:v>8.400509121764955</c:v>
                </c:pt>
                <c:pt idx="11">
                  <c:v>8.9552238805970141</c:v>
                </c:pt>
                <c:pt idx="12">
                  <c:v>8.9068825910931171</c:v>
                </c:pt>
                <c:pt idx="13">
                  <c:v>9.0287277701778379</c:v>
                </c:pt>
                <c:pt idx="14">
                  <c:v>9.2523364485981308</c:v>
                </c:pt>
                <c:pt idx="15">
                  <c:v>9.4646271510516247</c:v>
                </c:pt>
                <c:pt idx="16">
                  <c:v>9.7488921713441652</c:v>
                </c:pt>
                <c:pt idx="17">
                  <c:v>10.05586592178771</c:v>
                </c:pt>
                <c:pt idx="18">
                  <c:v>10.388247639034628</c:v>
                </c:pt>
                <c:pt idx="19">
                  <c:v>10.708491076257436</c:v>
                </c:pt>
                <c:pt idx="20">
                  <c:v>11.006114508060033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Tabelle4!$A$3</c:f>
              <c:strCache>
                <c:ptCount val="1"/>
              </c:strCache>
            </c:strRef>
          </c:tx>
          <c:val>
            <c:numRef>
              <c:f>Tabelle4!$B$3:$Y$3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0"/>
          <c:order val="2"/>
          <c:tx>
            <c:strRef>
              <c:f>Tabelle4!$A$4</c:f>
              <c:strCache>
                <c:ptCount val="1"/>
              </c:strCache>
            </c:strRef>
          </c:tx>
          <c:val>
            <c:numRef>
              <c:f>Tabelle4!$B$4:$Y$4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3"/>
          <c:tx>
            <c:strRef>
              <c:f>Tabelle4!$A$5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Tabelle4!$B$5:$Y$5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5486080"/>
        <c:axId val="195488000"/>
      </c:lineChart>
      <c:dateAx>
        <c:axId val="1954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Cores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95488000"/>
        <c:crosses val="autoZero"/>
        <c:auto val="0"/>
        <c:lblOffset val="100"/>
        <c:baseTimeUnit val="days"/>
        <c:minorUnit val="1"/>
      </c:dateAx>
      <c:valAx>
        <c:axId val="195488000"/>
        <c:scaling>
          <c:orientation val="minMax"/>
          <c:max val="2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95486080"/>
        <c:crossesAt val="1"/>
        <c:crossBetween val="between"/>
        <c:majorUnit val="1"/>
        <c:minorUnit val="0.4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751840</xdr:colOff>
      <xdr:row>1</xdr:row>
      <xdr:rowOff>58420</xdr:rowOff>
    </xdr:from>
    <xdr:to>
      <xdr:col>29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187960</xdr:colOff>
      <xdr:row>2</xdr:row>
      <xdr:rowOff>81280</xdr:rowOff>
    </xdr:from>
    <xdr:to>
      <xdr:col>40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14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14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101600</xdr:colOff>
      <xdr:row>45</xdr:row>
      <xdr:rowOff>38100</xdr:rowOff>
    </xdr:from>
    <xdr:to>
      <xdr:col>28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139700</xdr:colOff>
      <xdr:row>82</xdr:row>
      <xdr:rowOff>114300</xdr:rowOff>
    </xdr:from>
    <xdr:to>
      <xdr:col>28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85725</xdr:rowOff>
    </xdr:from>
    <xdr:to>
      <xdr:col>13</xdr:col>
      <xdr:colOff>514350</xdr:colOff>
      <xdr:row>33</xdr:row>
      <xdr:rowOff>85725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E18" sqref="E18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77</v>
      </c>
      <c r="F1" t="s">
        <v>35</v>
      </c>
    </row>
    <row r="5" spans="1:9" x14ac:dyDescent="0.25">
      <c r="A5" t="s">
        <v>30</v>
      </c>
      <c r="B5" t="s">
        <v>29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4" sqref="B4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35</v>
      </c>
    </row>
    <row r="3" spans="1:9" x14ac:dyDescent="0.25">
      <c r="A3" t="s">
        <v>1</v>
      </c>
    </row>
    <row r="5" spans="1:9" x14ac:dyDescent="0.25">
      <c r="A5" t="s">
        <v>33</v>
      </c>
      <c r="B5" t="s">
        <v>74</v>
      </c>
      <c r="G5">
        <v>1.6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</row>
    <row r="17" spans="1:6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6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6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6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6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6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6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6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6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6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</row>
    <row r="27" spans="1:6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6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6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6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6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6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41</v>
      </c>
    </row>
    <row r="3" spans="1:9" ht="14.45" x14ac:dyDescent="0.3">
      <c r="A3" t="s">
        <v>43</v>
      </c>
    </row>
    <row r="4" spans="1:9" ht="14.45" x14ac:dyDescent="0.25">
      <c r="A4" t="s">
        <v>31</v>
      </c>
      <c r="F4" t="s">
        <v>24</v>
      </c>
    </row>
    <row r="5" spans="1:9" ht="14.45" x14ac:dyDescent="0.25">
      <c r="A5" t="s">
        <v>14</v>
      </c>
      <c r="B5" t="s">
        <v>15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B15">
        <v>6070</v>
      </c>
      <c r="C15">
        <v>0.78100000000000003</v>
      </c>
      <c r="D15">
        <f>AVERAGE(B7/B15)</f>
        <v>7.8578253706754531</v>
      </c>
      <c r="F15">
        <v>9</v>
      </c>
    </row>
    <row r="16" spans="1:9" ht="14.45" x14ac:dyDescent="0.25">
      <c r="A16">
        <v>10</v>
      </c>
      <c r="B16">
        <v>5616</v>
      </c>
      <c r="C16">
        <v>0.84399999999999997</v>
      </c>
      <c r="D16">
        <f>AVERAGE(B7/B16)</f>
        <v>8.4930555555555554</v>
      </c>
      <c r="F16">
        <v>10</v>
      </c>
    </row>
    <row r="17" spans="1:6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6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6" x14ac:dyDescent="0.25">
      <c r="A19">
        <v>13</v>
      </c>
      <c r="F19">
        <v>13</v>
      </c>
    </row>
    <row r="20" spans="1:6" x14ac:dyDescent="0.25">
      <c r="A20">
        <v>14</v>
      </c>
      <c r="F20">
        <v>14</v>
      </c>
    </row>
    <row r="21" spans="1:6" x14ac:dyDescent="0.25">
      <c r="A21">
        <v>15</v>
      </c>
      <c r="F21">
        <v>15</v>
      </c>
    </row>
    <row r="22" spans="1:6" x14ac:dyDescent="0.25">
      <c r="A22">
        <v>16</v>
      </c>
      <c r="F22">
        <v>16</v>
      </c>
    </row>
    <row r="23" spans="1:6" x14ac:dyDescent="0.25">
      <c r="A23">
        <v>17</v>
      </c>
      <c r="F23">
        <v>17</v>
      </c>
    </row>
    <row r="24" spans="1:6" x14ac:dyDescent="0.25">
      <c r="A24">
        <v>18</v>
      </c>
      <c r="F24">
        <v>18</v>
      </c>
    </row>
    <row r="25" spans="1:6" x14ac:dyDescent="0.25">
      <c r="A25">
        <v>19</v>
      </c>
      <c r="F25">
        <v>19</v>
      </c>
    </row>
    <row r="26" spans="1:6" x14ac:dyDescent="0.25">
      <c r="A26">
        <v>20</v>
      </c>
      <c r="F26">
        <v>20</v>
      </c>
    </row>
    <row r="27" spans="1:6" x14ac:dyDescent="0.25">
      <c r="A27">
        <v>21</v>
      </c>
      <c r="F27">
        <v>21</v>
      </c>
    </row>
    <row r="28" spans="1:6" x14ac:dyDescent="0.25">
      <c r="A28">
        <v>22</v>
      </c>
      <c r="F28">
        <v>22</v>
      </c>
    </row>
    <row r="29" spans="1:6" x14ac:dyDescent="0.25">
      <c r="A29">
        <v>23</v>
      </c>
      <c r="F29">
        <v>23</v>
      </c>
    </row>
    <row r="30" spans="1:6" x14ac:dyDescent="0.25">
      <c r="A30">
        <v>24</v>
      </c>
      <c r="B30">
        <v>4144</v>
      </c>
      <c r="C30">
        <v>1.1399999999999999</v>
      </c>
      <c r="D30">
        <f>AVERAGE(B7/B30)</f>
        <v>11.509893822393822</v>
      </c>
      <c r="F30">
        <v>24</v>
      </c>
    </row>
    <row r="31" spans="1:6" x14ac:dyDescent="0.25">
      <c r="A31">
        <v>25</v>
      </c>
      <c r="F31">
        <v>25</v>
      </c>
    </row>
    <row r="32" spans="1:6" x14ac:dyDescent="0.25">
      <c r="A32">
        <v>26</v>
      </c>
      <c r="F32">
        <v>26</v>
      </c>
    </row>
    <row r="33" spans="1:9" x14ac:dyDescent="0.25">
      <c r="A33">
        <v>27</v>
      </c>
      <c r="F33">
        <v>27</v>
      </c>
    </row>
    <row r="34" spans="1:9" x14ac:dyDescent="0.25">
      <c r="A34">
        <v>28</v>
      </c>
      <c r="F34">
        <v>28</v>
      </c>
    </row>
    <row r="35" spans="1:9" x14ac:dyDescent="0.25">
      <c r="A35">
        <v>29</v>
      </c>
      <c r="F35">
        <v>29</v>
      </c>
    </row>
    <row r="36" spans="1:9" x14ac:dyDescent="0.25">
      <c r="A36">
        <v>30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6" sqref="B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79</v>
      </c>
    </row>
    <row r="5" spans="1:9" x14ac:dyDescent="0.25">
      <c r="A5" t="s">
        <v>34</v>
      </c>
      <c r="B5" t="s">
        <v>80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F8">
        <v>2</v>
      </c>
    </row>
    <row r="9" spans="1:9" x14ac:dyDescent="0.25">
      <c r="A9">
        <v>3</v>
      </c>
      <c r="F9">
        <v>3</v>
      </c>
    </row>
    <row r="10" spans="1:9" x14ac:dyDescent="0.25">
      <c r="A10">
        <v>4</v>
      </c>
      <c r="F10">
        <v>4</v>
      </c>
    </row>
    <row r="11" spans="1:9" x14ac:dyDescent="0.25">
      <c r="A11">
        <v>5</v>
      </c>
      <c r="F11">
        <v>5</v>
      </c>
    </row>
    <row r="12" spans="1:9" x14ac:dyDescent="0.25">
      <c r="A12">
        <v>6</v>
      </c>
      <c r="F12">
        <v>6</v>
      </c>
    </row>
    <row r="13" spans="1:9" x14ac:dyDescent="0.25">
      <c r="A13">
        <v>7</v>
      </c>
      <c r="F13">
        <v>7</v>
      </c>
    </row>
    <row r="14" spans="1:9" x14ac:dyDescent="0.25">
      <c r="A14">
        <v>8</v>
      </c>
      <c r="F14">
        <v>8</v>
      </c>
    </row>
    <row r="15" spans="1:9" x14ac:dyDescent="0.25">
      <c r="A15">
        <v>9</v>
      </c>
      <c r="F15">
        <v>9</v>
      </c>
    </row>
    <row r="16" spans="1:9" x14ac:dyDescent="0.25">
      <c r="A16">
        <v>10</v>
      </c>
      <c r="F16">
        <v>10</v>
      </c>
    </row>
    <row r="17" spans="1:6" x14ac:dyDescent="0.25">
      <c r="A17">
        <v>11</v>
      </c>
      <c r="F17">
        <v>11</v>
      </c>
    </row>
    <row r="18" spans="1:6" x14ac:dyDescent="0.25">
      <c r="A18">
        <v>12</v>
      </c>
      <c r="F18">
        <v>12</v>
      </c>
    </row>
    <row r="19" spans="1:6" x14ac:dyDescent="0.25">
      <c r="A19">
        <v>13</v>
      </c>
      <c r="F19">
        <v>13</v>
      </c>
    </row>
    <row r="20" spans="1:6" x14ac:dyDescent="0.25">
      <c r="A20">
        <v>14</v>
      </c>
      <c r="F20">
        <v>14</v>
      </c>
    </row>
    <row r="21" spans="1:6" x14ac:dyDescent="0.25">
      <c r="A21">
        <v>15</v>
      </c>
      <c r="F21">
        <v>15</v>
      </c>
    </row>
    <row r="22" spans="1:6" x14ac:dyDescent="0.25">
      <c r="A22">
        <v>16</v>
      </c>
      <c r="F22">
        <v>16</v>
      </c>
    </row>
    <row r="23" spans="1:6" x14ac:dyDescent="0.25">
      <c r="A23">
        <v>17</v>
      </c>
      <c r="F23">
        <v>17</v>
      </c>
    </row>
    <row r="24" spans="1:6" x14ac:dyDescent="0.25">
      <c r="A24">
        <v>18</v>
      </c>
      <c r="F24">
        <v>18</v>
      </c>
    </row>
    <row r="25" spans="1:6" x14ac:dyDescent="0.25">
      <c r="A25">
        <v>19</v>
      </c>
      <c r="F25">
        <v>19</v>
      </c>
    </row>
    <row r="26" spans="1:6" x14ac:dyDescent="0.25">
      <c r="A26">
        <v>20</v>
      </c>
      <c r="F26">
        <v>20</v>
      </c>
    </row>
    <row r="27" spans="1:6" x14ac:dyDescent="0.25">
      <c r="A27">
        <v>21</v>
      </c>
      <c r="F27">
        <v>21</v>
      </c>
    </row>
    <row r="28" spans="1:6" x14ac:dyDescent="0.25">
      <c r="A28">
        <v>22</v>
      </c>
      <c r="F28">
        <v>22</v>
      </c>
    </row>
    <row r="29" spans="1:6" x14ac:dyDescent="0.25">
      <c r="A29">
        <v>23</v>
      </c>
      <c r="F29">
        <v>23</v>
      </c>
    </row>
    <row r="30" spans="1:6" x14ac:dyDescent="0.25">
      <c r="A30">
        <v>24</v>
      </c>
      <c r="F30">
        <v>24</v>
      </c>
    </row>
    <row r="31" spans="1:6" x14ac:dyDescent="0.25">
      <c r="A31">
        <v>25</v>
      </c>
      <c r="F31">
        <v>25</v>
      </c>
    </row>
    <row r="32" spans="1:6" x14ac:dyDescent="0.25">
      <c r="A32">
        <v>26</v>
      </c>
      <c r="F32">
        <v>26</v>
      </c>
    </row>
    <row r="33" spans="1:8" x14ac:dyDescent="0.25">
      <c r="A33">
        <v>27</v>
      </c>
      <c r="F33">
        <v>27</v>
      </c>
    </row>
    <row r="34" spans="1:8" x14ac:dyDescent="0.25">
      <c r="A34">
        <v>28</v>
      </c>
      <c r="F34">
        <v>28</v>
      </c>
    </row>
    <row r="35" spans="1:8" x14ac:dyDescent="0.25">
      <c r="A35">
        <v>29</v>
      </c>
      <c r="F35">
        <v>29</v>
      </c>
    </row>
    <row r="36" spans="1:8" x14ac:dyDescent="0.25">
      <c r="A36">
        <v>30</v>
      </c>
      <c r="F36">
        <v>30</v>
      </c>
    </row>
    <row r="37" spans="1:8" x14ac:dyDescent="0.25">
      <c r="F37">
        <v>31</v>
      </c>
    </row>
    <row r="38" spans="1:8" x14ac:dyDescent="0.25">
      <c r="F38">
        <v>32</v>
      </c>
    </row>
    <row r="39" spans="1:8" x14ac:dyDescent="0.25">
      <c r="F39">
        <v>33</v>
      </c>
    </row>
    <row r="40" spans="1:8" x14ac:dyDescent="0.25">
      <c r="F40">
        <v>34</v>
      </c>
    </row>
    <row r="41" spans="1:8" x14ac:dyDescent="0.25">
      <c r="F41">
        <v>35</v>
      </c>
    </row>
    <row r="42" spans="1:8" x14ac:dyDescent="0.25">
      <c r="F42">
        <v>36</v>
      </c>
    </row>
    <row r="43" spans="1:8" x14ac:dyDescent="0.25">
      <c r="F43">
        <v>37</v>
      </c>
    </row>
    <row r="44" spans="1:8" x14ac:dyDescent="0.25">
      <c r="F44">
        <v>38</v>
      </c>
    </row>
    <row r="45" spans="1:8" x14ac:dyDescent="0.25">
      <c r="F45">
        <v>39</v>
      </c>
      <c r="G45">
        <v>4795</v>
      </c>
      <c r="H45">
        <v>0.92200000000000004</v>
      </c>
    </row>
    <row r="46" spans="1:8" x14ac:dyDescent="0.25">
      <c r="F46">
        <v>40</v>
      </c>
      <c r="G46">
        <v>4972</v>
      </c>
      <c r="H46">
        <v>0.88900000000000001</v>
      </c>
    </row>
    <row r="47" spans="1:8" x14ac:dyDescent="0.25">
      <c r="F47">
        <v>41</v>
      </c>
    </row>
    <row r="48" spans="1:8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</row>
    <row r="86" spans="6:9" x14ac:dyDescent="0.25">
      <c r="F86">
        <v>80</v>
      </c>
      <c r="G86">
        <v>4171</v>
      </c>
      <c r="H86">
        <v>1.06</v>
      </c>
    </row>
    <row r="87" spans="6:9" x14ac:dyDescent="0.25">
      <c r="F87">
        <v>81</v>
      </c>
      <c r="G87">
        <v>3984</v>
      </c>
      <c r="H87">
        <v>1.1100000000000001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3" workbookViewId="0">
      <selection activeCell="D10" sqref="D10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73</v>
      </c>
    </row>
    <row r="4" spans="1:9" ht="14.45" x14ac:dyDescent="0.25">
      <c r="A4" t="s">
        <v>31</v>
      </c>
      <c r="F4" t="s">
        <v>24</v>
      </c>
    </row>
    <row r="5" spans="1:9" ht="14.45" x14ac:dyDescent="0.25">
      <c r="A5" t="s">
        <v>16</v>
      </c>
      <c r="B5" t="s">
        <v>17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v>37606</v>
      </c>
      <c r="C8">
        <v>0.123</v>
      </c>
      <c r="D8">
        <f>AVERAGE(B7/B8)</f>
        <v>0.80109556985587405</v>
      </c>
      <c r="E8">
        <v>37670</v>
      </c>
      <c r="F8">
        <v>2</v>
      </c>
    </row>
    <row r="9" spans="1:9" ht="14.45" x14ac:dyDescent="0.25">
      <c r="A9">
        <v>3</v>
      </c>
      <c r="B9">
        <v>33163</v>
      </c>
      <c r="C9">
        <v>0.14000000000000001</v>
      </c>
      <c r="D9">
        <f>AVERAGE(B7/B9)</f>
        <v>0.90842203660706211</v>
      </c>
      <c r="E9" t="s">
        <v>47</v>
      </c>
      <c r="F9">
        <v>3</v>
      </c>
    </row>
    <row r="10" spans="1:9" ht="14.45" x14ac:dyDescent="0.25">
      <c r="A10">
        <v>4</v>
      </c>
      <c r="F10">
        <v>4</v>
      </c>
    </row>
    <row r="11" spans="1:9" ht="14.45" x14ac:dyDescent="0.25">
      <c r="A11">
        <v>5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A37" sqref="A37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24</v>
      </c>
    </row>
    <row r="3" spans="1:9" ht="14.45" x14ac:dyDescent="0.25">
      <c r="F3" t="s">
        <v>25</v>
      </c>
    </row>
    <row r="5" spans="1:9" ht="14.45" x14ac:dyDescent="0.25">
      <c r="A5" t="s">
        <v>22</v>
      </c>
      <c r="B5" t="s">
        <v>20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6" x14ac:dyDescent="0.25">
      <c r="F81">
        <v>75</v>
      </c>
    </row>
    <row r="82" spans="6:6" x14ac:dyDescent="0.25">
      <c r="F82">
        <v>76</v>
      </c>
    </row>
    <row r="83" spans="6:6" x14ac:dyDescent="0.25">
      <c r="F83">
        <v>77</v>
      </c>
    </row>
    <row r="84" spans="6:6" x14ac:dyDescent="0.25">
      <c r="F84">
        <v>78</v>
      </c>
    </row>
    <row r="85" spans="6:6" x14ac:dyDescent="0.25">
      <c r="F85">
        <v>79</v>
      </c>
    </row>
    <row r="86" spans="6:6" x14ac:dyDescent="0.25">
      <c r="F86">
        <v>80</v>
      </c>
    </row>
    <row r="87" spans="6:6" x14ac:dyDescent="0.25">
      <c r="F87">
        <v>81</v>
      </c>
    </row>
    <row r="88" spans="6:6" x14ac:dyDescent="0.25">
      <c r="F88">
        <v>82</v>
      </c>
    </row>
    <row r="89" spans="6:6" x14ac:dyDescent="0.25">
      <c r="F89">
        <v>83</v>
      </c>
    </row>
    <row r="90" spans="6:6" x14ac:dyDescent="0.25">
      <c r="F90">
        <v>84</v>
      </c>
    </row>
    <row r="91" spans="6:6" x14ac:dyDescent="0.25">
      <c r="F91">
        <v>85</v>
      </c>
    </row>
    <row r="92" spans="6:6" x14ac:dyDescent="0.25">
      <c r="F92">
        <v>86</v>
      </c>
    </row>
    <row r="93" spans="6:6" x14ac:dyDescent="0.25">
      <c r="F93">
        <v>87</v>
      </c>
    </row>
    <row r="94" spans="6:6" x14ac:dyDescent="0.25">
      <c r="F94">
        <v>88</v>
      </c>
    </row>
    <row r="95" spans="6:6" x14ac:dyDescent="0.25">
      <c r="F95">
        <v>89</v>
      </c>
    </row>
    <row r="96" spans="6:6" x14ac:dyDescent="0.25">
      <c r="F96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N53" zoomScaleNormal="100" workbookViewId="0">
      <selection activeCell="K77" sqref="K77"/>
    </sheetView>
  </sheetViews>
  <sheetFormatPr baseColWidth="10" defaultRowHeight="15" x14ac:dyDescent="0.25"/>
  <cols>
    <col min="1" max="1" width="16.5703125" customWidth="1"/>
  </cols>
  <sheetData>
    <row r="1" spans="1:16" ht="14.45" x14ac:dyDescent="0.3">
      <c r="A1" t="s">
        <v>48</v>
      </c>
      <c r="I1" t="s">
        <v>64</v>
      </c>
    </row>
    <row r="2" spans="1:16" ht="14.45" x14ac:dyDescent="0.3">
      <c r="B2" s="5">
        <v>39</v>
      </c>
      <c r="C2" s="5">
        <v>40</v>
      </c>
      <c r="E2" s="5">
        <v>79</v>
      </c>
      <c r="F2" s="5">
        <v>80</v>
      </c>
      <c r="G2" s="5">
        <v>81</v>
      </c>
      <c r="I2">
        <v>39</v>
      </c>
      <c r="J2">
        <v>40</v>
      </c>
      <c r="L2" s="5">
        <v>79</v>
      </c>
      <c r="M2" s="5">
        <v>80</v>
      </c>
      <c r="N2" s="5">
        <v>81</v>
      </c>
    </row>
    <row r="3" spans="1:16" ht="14.45" x14ac:dyDescent="0.3">
      <c r="A3" s="8" t="s">
        <v>50</v>
      </c>
      <c r="B3" s="6">
        <v>37.532214099999997</v>
      </c>
      <c r="C3" s="6">
        <v>38.408896300000002</v>
      </c>
      <c r="E3" s="6">
        <v>61.742303200000002</v>
      </c>
      <c r="F3" s="6">
        <v>62.120144199999999</v>
      </c>
      <c r="G3" s="6">
        <v>62.3203429</v>
      </c>
      <c r="H3" s="8" t="s">
        <v>50</v>
      </c>
      <c r="I3">
        <f>1-(B3/40)</f>
        <v>6.1694647500000088E-2</v>
      </c>
      <c r="J3">
        <f>1-(C3/40)</f>
        <v>3.9777592499999903E-2</v>
      </c>
      <c r="L3">
        <f>1-(E3/40)</f>
        <v>-0.5435575800000001</v>
      </c>
      <c r="M3">
        <f>1-(F3/40)</f>
        <v>-0.55300360500000001</v>
      </c>
      <c r="N3">
        <f>1-(G3/40)</f>
        <v>-0.55800857249999991</v>
      </c>
      <c r="P3" t="s">
        <v>65</v>
      </c>
    </row>
    <row r="4" spans="1:16" ht="14.45" x14ac:dyDescent="0.3">
      <c r="A4" s="7" t="s">
        <v>51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7" t="s">
        <v>51</v>
      </c>
      <c r="I4">
        <f t="shared" ref="I4:I12" si="0">1-(B4/40)</f>
        <v>8.7674158005857761E-2</v>
      </c>
      <c r="J4">
        <f t="shared" ref="J4:J12" si="1">1-(C4/40)</f>
        <v>7.368107506299193E-2</v>
      </c>
      <c r="L4">
        <f t="shared" ref="L4:L12" si="2">1-(E4/40)</f>
        <v>-0.3686796536796535</v>
      </c>
      <c r="M4">
        <f t="shared" ref="M4:N19" si="3">1-(F4/40)</f>
        <v>-0.37534800765616816</v>
      </c>
      <c r="N4">
        <f t="shared" ref="N4:N12" si="4">1-(G4/40)</f>
        <v>-0.38206151918285269</v>
      </c>
    </row>
    <row r="5" spans="1:16" ht="14.45" x14ac:dyDescent="0.3">
      <c r="A5" s="7" t="s">
        <v>52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7" t="s">
        <v>52</v>
      </c>
      <c r="I5">
        <f t="shared" si="0"/>
        <v>8.0493924910745029E-2</v>
      </c>
      <c r="J5">
        <f t="shared" si="1"/>
        <v>6.9420316037612118E-2</v>
      </c>
      <c r="L5">
        <f t="shared" si="2"/>
        <v>1.9158878504672905E-2</v>
      </c>
      <c r="M5">
        <f t="shared" si="3"/>
        <v>2.0416448121121755E-2</v>
      </c>
      <c r="N5">
        <f t="shared" si="4"/>
        <v>2.0860939334757966E-2</v>
      </c>
    </row>
    <row r="6" spans="1:16" ht="14.45" x14ac:dyDescent="0.3">
      <c r="A6" s="7" t="s">
        <v>53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7" t="s">
        <v>53</v>
      </c>
      <c r="I6">
        <f t="shared" si="0"/>
        <v>0.10602045849473252</v>
      </c>
      <c r="J6">
        <f t="shared" si="1"/>
        <v>0.10838079785529564</v>
      </c>
      <c r="L6">
        <f t="shared" si="2"/>
        <v>0.61547111583446712</v>
      </c>
      <c r="M6">
        <f t="shared" si="3"/>
        <v>0.62447336406405929</v>
      </c>
      <c r="N6">
        <f t="shared" si="4"/>
        <v>0.6251260932349888</v>
      </c>
    </row>
    <row r="7" spans="1:16" ht="14.45" x14ac:dyDescent="0.3">
      <c r="A7" s="7" t="s">
        <v>54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7" t="s">
        <v>54</v>
      </c>
      <c r="I7">
        <f t="shared" si="0"/>
        <v>9.2191148526645228E-2</v>
      </c>
      <c r="J7">
        <f t="shared" si="1"/>
        <v>7.4727314335268469E-2</v>
      </c>
      <c r="L7">
        <f t="shared" si="2"/>
        <v>-6.2287948095335555E-2</v>
      </c>
      <c r="M7">
        <f t="shared" si="3"/>
        <v>-6.3334855908977472E-2</v>
      </c>
      <c r="N7">
        <f t="shared" si="4"/>
        <v>-6.3564510233918181E-2</v>
      </c>
    </row>
    <row r="8" spans="1:16" ht="14.45" x14ac:dyDescent="0.3">
      <c r="A8" t="s">
        <v>30</v>
      </c>
      <c r="B8" s="4">
        <v>36.479999999999997</v>
      </c>
      <c r="C8" s="4">
        <v>38.281481481481478</v>
      </c>
      <c r="E8" s="4">
        <v>38.471464019851119</v>
      </c>
      <c r="F8" s="4">
        <v>29.142857142857142</v>
      </c>
      <c r="G8" s="4">
        <v>24.846153846153847</v>
      </c>
      <c r="H8" t="s">
        <v>30</v>
      </c>
      <c r="I8">
        <f t="shared" si="0"/>
        <v>8.8000000000000078E-2</v>
      </c>
      <c r="J8">
        <f t="shared" si="1"/>
        <v>4.2962962962963092E-2</v>
      </c>
      <c r="L8">
        <f t="shared" si="2"/>
        <v>3.8213399503722045E-2</v>
      </c>
      <c r="M8">
        <f t="shared" si="3"/>
        <v>0.27142857142857146</v>
      </c>
      <c r="N8">
        <f t="shared" si="4"/>
        <v>0.37884615384615383</v>
      </c>
    </row>
    <row r="9" spans="1:16" ht="14.45" x14ac:dyDescent="0.3">
      <c r="A9" t="s">
        <v>36</v>
      </c>
      <c r="B9" s="10">
        <v>11.678280940866124</v>
      </c>
      <c r="C9" s="10">
        <v>11.532508412026484</v>
      </c>
      <c r="E9">
        <v>17.838985896574883</v>
      </c>
      <c r="F9" s="10">
        <v>17.304397394136807</v>
      </c>
      <c r="G9">
        <v>16.452307215856301</v>
      </c>
      <c r="H9" t="s">
        <v>36</v>
      </c>
      <c r="I9">
        <f t="shared" si="0"/>
        <v>0.70804297647834691</v>
      </c>
      <c r="J9">
        <f t="shared" si="1"/>
        <v>0.71168728969933792</v>
      </c>
      <c r="L9">
        <f t="shared" si="2"/>
        <v>0.55402535258562791</v>
      </c>
      <c r="M9">
        <f t="shared" si="3"/>
        <v>0.56739006514657986</v>
      </c>
      <c r="N9">
        <f t="shared" si="4"/>
        <v>0.58869231960359247</v>
      </c>
    </row>
    <row r="10" spans="1:16" ht="14.45" x14ac:dyDescent="0.3">
      <c r="A10" t="s">
        <v>27</v>
      </c>
      <c r="B10" s="10">
        <v>31.209618874773138</v>
      </c>
      <c r="C10" s="10">
        <v>31.934076137418757</v>
      </c>
      <c r="E10" s="10">
        <v>38.342251950947606</v>
      </c>
      <c r="F10" s="10">
        <v>38.003314917127071</v>
      </c>
      <c r="G10" s="10">
        <v>38.427932960893855</v>
      </c>
      <c r="H10" t="s">
        <v>27</v>
      </c>
      <c r="I10">
        <f t="shared" si="0"/>
        <v>0.21975952813067157</v>
      </c>
      <c r="J10">
        <f t="shared" si="1"/>
        <v>0.20164809656453109</v>
      </c>
      <c r="L10">
        <f t="shared" si="2"/>
        <v>4.1443701226309804E-2</v>
      </c>
      <c r="M10">
        <f t="shared" si="3"/>
        <v>4.9917127071823275E-2</v>
      </c>
      <c r="N10">
        <f t="shared" si="4"/>
        <v>3.9301675977653661E-2</v>
      </c>
    </row>
    <row r="11" spans="1:16" ht="14.45" x14ac:dyDescent="0.3">
      <c r="A11" t="s">
        <v>23</v>
      </c>
      <c r="B11">
        <v>11.996011964107677</v>
      </c>
      <c r="C11">
        <v>11.912871287128713</v>
      </c>
      <c r="E11">
        <v>14.146972369194591</v>
      </c>
      <c r="F11" s="10">
        <v>13.982568274259151</v>
      </c>
      <c r="G11">
        <v>14.080748976009362</v>
      </c>
      <c r="H11" t="s">
        <v>23</v>
      </c>
      <c r="I11">
        <f t="shared" si="0"/>
        <v>0.70009970089730811</v>
      </c>
      <c r="J11">
        <f t="shared" si="1"/>
        <v>0.70217821782178214</v>
      </c>
      <c r="L11">
        <f t="shared" si="2"/>
        <v>0.64632569077013524</v>
      </c>
      <c r="M11">
        <f t="shared" si="3"/>
        <v>0.65043579314352118</v>
      </c>
      <c r="N11">
        <f t="shared" si="4"/>
        <v>0.64798127559976593</v>
      </c>
    </row>
    <row r="12" spans="1:16" ht="14.45" x14ac:dyDescent="0.3">
      <c r="A12" t="s">
        <v>66</v>
      </c>
      <c r="B12">
        <v>37.91027154663518</v>
      </c>
      <c r="C12">
        <v>38.455089820359284</v>
      </c>
      <c r="E12">
        <v>44.046639231824415</v>
      </c>
      <c r="F12" s="10">
        <v>44.228650137741049</v>
      </c>
      <c r="G12">
        <v>44.289655172413795</v>
      </c>
      <c r="H12" t="s">
        <v>66</v>
      </c>
      <c r="I12">
        <f t="shared" si="0"/>
        <v>5.2243211334120465E-2</v>
      </c>
      <c r="J12">
        <f t="shared" si="1"/>
        <v>3.862275449101793E-2</v>
      </c>
      <c r="L12">
        <f t="shared" si="2"/>
        <v>-0.10116598079561046</v>
      </c>
      <c r="M12">
        <f t="shared" si="3"/>
        <v>-0.10571625344352631</v>
      </c>
      <c r="N12">
        <f t="shared" si="4"/>
        <v>-0.10724137931034483</v>
      </c>
    </row>
    <row r="13" spans="1:16" ht="14.45" x14ac:dyDescent="0.3">
      <c r="A13" t="s">
        <v>67</v>
      </c>
      <c r="B13">
        <v>30.401729559748428</v>
      </c>
      <c r="C13">
        <v>30.862729449321627</v>
      </c>
      <c r="E13">
        <v>33.714908456843943</v>
      </c>
      <c r="F13" s="10">
        <v>33.744328097731241</v>
      </c>
      <c r="G13">
        <v>33.510398613518198</v>
      </c>
      <c r="H13" t="s">
        <v>67</v>
      </c>
      <c r="I13">
        <f t="shared" ref="I13:J19" si="5">1-(B13/40)</f>
        <v>0.23995676100628927</v>
      </c>
      <c r="J13">
        <f t="shared" si="5"/>
        <v>0.22843176376695928</v>
      </c>
      <c r="L13">
        <f t="shared" ref="L13:L19" si="6">1-(E13/40)</f>
        <v>0.15712728857890146</v>
      </c>
      <c r="M13">
        <f t="shared" si="3"/>
        <v>0.15639179755671895</v>
      </c>
      <c r="N13">
        <f t="shared" si="3"/>
        <v>0.16224003466204506</v>
      </c>
    </row>
    <row r="14" spans="1:16" ht="14.45" x14ac:dyDescent="0.3">
      <c r="A14" t="s">
        <v>68</v>
      </c>
      <c r="B14" s="10">
        <v>25.856387665198238</v>
      </c>
      <c r="C14" s="10">
        <v>26.132680320569904</v>
      </c>
      <c r="E14">
        <v>33.235560588901471</v>
      </c>
      <c r="F14" s="10">
        <v>33.235560588901471</v>
      </c>
      <c r="G14">
        <v>34.283878504672899</v>
      </c>
      <c r="H14" t="s">
        <v>68</v>
      </c>
      <c r="I14">
        <f t="shared" si="5"/>
        <v>0.35359030837004402</v>
      </c>
      <c r="J14">
        <f t="shared" ref="J14:J19" si="7">1-(C14/40)</f>
        <v>0.34668299198575236</v>
      </c>
      <c r="L14">
        <f t="shared" si="6"/>
        <v>0.16911098527746327</v>
      </c>
      <c r="M14">
        <f t="shared" si="3"/>
        <v>0.16911098527746327</v>
      </c>
      <c r="N14">
        <f t="shared" si="3"/>
        <v>0.14290303738317756</v>
      </c>
    </row>
    <row r="15" spans="1:16" ht="14.45" x14ac:dyDescent="0.3">
      <c r="A15" t="s">
        <v>69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 t="s">
        <v>69</v>
      </c>
      <c r="I15">
        <f t="shared" si="5"/>
        <v>0.4341666666666667</v>
      </c>
      <c r="J15">
        <f t="shared" si="7"/>
        <v>0.42909192825112108</v>
      </c>
      <c r="L15">
        <f t="shared" si="6"/>
        <v>0.11588541666666663</v>
      </c>
      <c r="M15">
        <f t="shared" si="3"/>
        <v>0.10657894736842111</v>
      </c>
      <c r="N15">
        <f t="shared" si="3"/>
        <v>5.3438661710037194E-2</v>
      </c>
    </row>
    <row r="16" spans="1:16" ht="14.45" x14ac:dyDescent="0.3">
      <c r="A16" t="s">
        <v>26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 t="s">
        <v>26</v>
      </c>
      <c r="I16">
        <f t="shared" si="5"/>
        <v>0.78178950863213814</v>
      </c>
      <c r="J16">
        <f t="shared" si="7"/>
        <v>0.78626016260162601</v>
      </c>
      <c r="L16">
        <f>1-(E16/40)</f>
        <v>0.72008091993185686</v>
      </c>
      <c r="M16">
        <f t="shared" si="3"/>
        <v>0.72031914893617022</v>
      </c>
      <c r="N16">
        <f t="shared" si="3"/>
        <v>0.72522993311036787</v>
      </c>
    </row>
    <row r="17" spans="1:14" ht="14.45" x14ac:dyDescent="0.3">
      <c r="A17" t="s">
        <v>78</v>
      </c>
      <c r="B17">
        <v>22.009627329192547</v>
      </c>
      <c r="C17">
        <v>21.739570552147239</v>
      </c>
      <c r="E17">
        <v>28.473684210526315</v>
      </c>
      <c r="G17">
        <v>27.716464606961281</v>
      </c>
      <c r="H17" t="s">
        <v>78</v>
      </c>
      <c r="I17">
        <f t="shared" si="5"/>
        <v>0.44975931677018632</v>
      </c>
      <c r="J17">
        <f t="shared" si="7"/>
        <v>0.45651073619631899</v>
      </c>
      <c r="L17">
        <f>1-(E17/40)</f>
        <v>0.28815789473684217</v>
      </c>
      <c r="N17">
        <f t="shared" si="3"/>
        <v>0.30708838482596801</v>
      </c>
    </row>
    <row r="18" spans="1:14" ht="14.45" x14ac:dyDescent="0.3">
      <c r="A18" t="s">
        <v>75</v>
      </c>
      <c r="E18">
        <v>6.329080441885794</v>
      </c>
      <c r="F18">
        <v>6.4270816874703742</v>
      </c>
      <c r="H18" t="s">
        <v>75</v>
      </c>
      <c r="L18">
        <f>1-(E18/40)</f>
        <v>0.84177298895285513</v>
      </c>
      <c r="M18">
        <f t="shared" si="3"/>
        <v>0.83932295781324062</v>
      </c>
    </row>
    <row r="19" spans="1:14" ht="14.45" x14ac:dyDescent="0.3">
      <c r="A19" t="s">
        <v>33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 t="s">
        <v>33</v>
      </c>
      <c r="I19">
        <f t="shared" si="5"/>
        <v>0.55020357236669293</v>
      </c>
      <c r="J19">
        <f t="shared" si="7"/>
        <v>0.53881632103420407</v>
      </c>
      <c r="L19">
        <f t="shared" si="6"/>
        <v>0.56681634201872</v>
      </c>
      <c r="M19">
        <f t="shared" si="3"/>
        <v>0.56790941206156953</v>
      </c>
      <c r="N19">
        <f t="shared" si="3"/>
        <v>0.56888846928499492</v>
      </c>
    </row>
    <row r="21" spans="1:14" x14ac:dyDescent="0.25">
      <c r="A21" t="s">
        <v>49</v>
      </c>
    </row>
    <row r="22" spans="1:14" x14ac:dyDescent="0.25">
      <c r="B22" s="5">
        <v>11</v>
      </c>
      <c r="C22" s="5">
        <v>12</v>
      </c>
      <c r="E22" s="2">
        <v>23</v>
      </c>
      <c r="F22" s="2">
        <v>24</v>
      </c>
      <c r="G22" s="2">
        <v>25</v>
      </c>
      <c r="I22">
        <v>11</v>
      </c>
      <c r="J22">
        <v>12</v>
      </c>
      <c r="L22" s="2">
        <v>23</v>
      </c>
      <c r="M22" s="2">
        <v>24</v>
      </c>
      <c r="N22" s="2">
        <v>25</v>
      </c>
    </row>
    <row r="23" spans="1:14" x14ac:dyDescent="0.25">
      <c r="A23" t="s">
        <v>55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H23" t="s">
        <v>55</v>
      </c>
      <c r="I23">
        <f>1-(B23/12)</f>
        <v>0.14715074865532785</v>
      </c>
      <c r="J23">
        <f>1-(C23/12)</f>
        <v>8.4893152394322269E-2</v>
      </c>
      <c r="L23">
        <f t="shared" ref="L23:N24" si="8">1-(E23/12)</f>
        <v>-7.5087044163459682E-2</v>
      </c>
      <c r="M23">
        <f t="shared" si="8"/>
        <v>-9.0068747677443328E-2</v>
      </c>
      <c r="N23">
        <f t="shared" si="8"/>
        <v>-8.9461467038068676E-2</v>
      </c>
    </row>
    <row r="24" spans="1:14" x14ac:dyDescent="0.25">
      <c r="A24" s="9" t="s">
        <v>56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H24" s="9" t="s">
        <v>56</v>
      </c>
      <c r="I24">
        <f t="shared" ref="I24:I32" si="9">1-(B24/12)</f>
        <v>0.11985907391429385</v>
      </c>
      <c r="J24">
        <f t="shared" ref="J24:J32" si="10">1-(C24/12)</f>
        <v>0.56721114410974405</v>
      </c>
      <c r="L24">
        <f t="shared" si="8"/>
        <v>0.55840548340548346</v>
      </c>
      <c r="M24">
        <f t="shared" si="8"/>
        <v>0.20800983436853004</v>
      </c>
      <c r="N24">
        <f t="shared" si="8"/>
        <v>-0.17521121351766511</v>
      </c>
    </row>
    <row r="25" spans="1:14" x14ac:dyDescent="0.25">
      <c r="A25" t="s">
        <v>57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H25" t="s">
        <v>57</v>
      </c>
      <c r="I25">
        <f t="shared" si="9"/>
        <v>0.48516201475777987</v>
      </c>
      <c r="J25">
        <f t="shared" si="10"/>
        <v>0.44395356895356897</v>
      </c>
      <c r="L25">
        <f t="shared" ref="L25:L32" si="11">1-(E25/12)</f>
        <v>0.27222222222222225</v>
      </c>
      <c r="M25">
        <f t="shared" ref="M25:M32" si="12">1-(F25/12)</f>
        <v>0.24659624413145542</v>
      </c>
      <c r="N25">
        <f t="shared" ref="N25:N32" si="13">1-(G25/12)</f>
        <v>0.16549661986479458</v>
      </c>
    </row>
    <row r="26" spans="1:14" x14ac:dyDescent="0.25">
      <c r="A26" t="s">
        <v>58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H26" t="s">
        <v>58</v>
      </c>
      <c r="I26">
        <f t="shared" si="9"/>
        <v>0.29995757318625371</v>
      </c>
      <c r="J26">
        <f t="shared" si="10"/>
        <v>0.25373134328358216</v>
      </c>
      <c r="L26">
        <f t="shared" si="11"/>
        <v>3.1121550205519655E-2</v>
      </c>
      <c r="M26">
        <f t="shared" si="12"/>
        <v>7.2202166064981865E-3</v>
      </c>
      <c r="N26">
        <f t="shared" si="13"/>
        <v>3.4523112931538869E-2</v>
      </c>
    </row>
    <row r="27" spans="1:14" x14ac:dyDescent="0.25">
      <c r="A27" t="s">
        <v>59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H27" t="s">
        <v>59</v>
      </c>
      <c r="I27">
        <f t="shared" si="9"/>
        <v>0.17478211443728686</v>
      </c>
      <c r="J27">
        <f t="shared" si="10"/>
        <v>0.12434660233212702</v>
      </c>
      <c r="L27">
        <f>1-(E27/12)</f>
        <v>1.9477543538037878E-3</v>
      </c>
      <c r="M27">
        <f t="shared" ref="M27" si="14">1-(F27/12)</f>
        <v>-1.1025998142989879E-2</v>
      </c>
      <c r="N27">
        <f t="shared" ref="N27" si="15">1-(G27/12)</f>
        <v>-1.0556844547563893E-2</v>
      </c>
    </row>
    <row r="28" spans="1:14" x14ac:dyDescent="0.25">
      <c r="A28" t="s">
        <v>60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H28" t="s">
        <v>60</v>
      </c>
      <c r="I28">
        <f t="shared" si="9"/>
        <v>0.52608573040045115</v>
      </c>
      <c r="J28">
        <f t="shared" si="10"/>
        <v>0.49057232933187833</v>
      </c>
      <c r="L28">
        <f t="shared" si="11"/>
        <v>0.3221603743142949</v>
      </c>
      <c r="M28">
        <f t="shared" si="12"/>
        <v>0.29591922238981061</v>
      </c>
      <c r="N28">
        <f t="shared" si="13"/>
        <v>0.34924876084262702</v>
      </c>
    </row>
    <row r="29" spans="1:14" x14ac:dyDescent="0.25">
      <c r="A29" t="s">
        <v>61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H29" t="s">
        <v>61</v>
      </c>
      <c r="I29">
        <f t="shared" si="9"/>
        <v>0.56540141998907711</v>
      </c>
      <c r="J29">
        <f t="shared" si="10"/>
        <v>0.52207207207207218</v>
      </c>
      <c r="L29">
        <f t="shared" si="11"/>
        <v>0.439415287072913</v>
      </c>
      <c r="M29">
        <f t="shared" si="12"/>
        <v>0.41164510166358592</v>
      </c>
      <c r="N29">
        <f t="shared" si="13"/>
        <v>0.42627974044700789</v>
      </c>
    </row>
    <row r="30" spans="1:14" x14ac:dyDescent="0.25">
      <c r="A30" t="s">
        <v>62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H30" t="s">
        <v>62</v>
      </c>
      <c r="I30">
        <f t="shared" si="9"/>
        <v>0.18211057023643951</v>
      </c>
      <c r="J30">
        <f t="shared" si="10"/>
        <v>0.13868546320029296</v>
      </c>
      <c r="L30">
        <f t="shared" si="11"/>
        <v>0.16852244609402611</v>
      </c>
      <c r="M30">
        <f t="shared" si="12"/>
        <v>0.18859951707485345</v>
      </c>
      <c r="N30">
        <f t="shared" si="13"/>
        <v>0.19166666666666676</v>
      </c>
    </row>
    <row r="31" spans="1:14" x14ac:dyDescent="0.25">
      <c r="A31" t="s">
        <v>76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H31" t="s">
        <v>76</v>
      </c>
      <c r="I31">
        <f t="shared" si="9"/>
        <v>0.31948694869486938</v>
      </c>
      <c r="J31">
        <f t="shared" si="10"/>
        <v>0.32095383509969466</v>
      </c>
      <c r="L31">
        <f t="shared" si="11"/>
        <v>0.25746415242584952</v>
      </c>
      <c r="M31">
        <f t="shared" si="12"/>
        <v>0.23785282258064511</v>
      </c>
      <c r="N31">
        <f t="shared" si="13"/>
        <v>0.21960156895127991</v>
      </c>
    </row>
    <row r="32" spans="1:14" x14ac:dyDescent="0.25">
      <c r="A32" t="s">
        <v>63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H32" t="s">
        <v>63</v>
      </c>
      <c r="I32">
        <f t="shared" si="9"/>
        <v>0.49818913480885307</v>
      </c>
      <c r="J32">
        <f t="shared" si="10"/>
        <v>0.44114132058559907</v>
      </c>
      <c r="L32">
        <f t="shared" si="11"/>
        <v>0.28606870229007642</v>
      </c>
      <c r="M32">
        <f t="shared" si="12"/>
        <v>0.27118644067796616</v>
      </c>
      <c r="N32">
        <f t="shared" si="13"/>
        <v>0.2704758190327613</v>
      </c>
    </row>
    <row r="37" spans="1:1" x14ac:dyDescent="0.25">
      <c r="A37" t="s">
        <v>70</v>
      </c>
    </row>
    <row r="38" spans="1:1" x14ac:dyDescent="0.25">
      <c r="A38" t="s">
        <v>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zoomScaleNormal="100" workbookViewId="0">
      <selection activeCell="A5" sqref="A5"/>
    </sheetView>
  </sheetViews>
  <sheetFormatPr baseColWidth="10" defaultRowHeight="15" x14ac:dyDescent="0.25"/>
  <sheetData>
    <row r="1" spans="1:26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25">
      <c r="A2" t="s">
        <v>10</v>
      </c>
      <c r="B2">
        <v>1</v>
      </c>
      <c r="C2">
        <v>1.6902851289055831</v>
      </c>
      <c r="D2">
        <v>2.9298609055933702</v>
      </c>
      <c r="E2">
        <v>3.2427120864723222</v>
      </c>
      <c r="F2">
        <v>4.1155684888796511</v>
      </c>
      <c r="G2">
        <v>4.698623635500712</v>
      </c>
      <c r="H2">
        <v>5.493895671476138</v>
      </c>
      <c r="I2">
        <v>6.2421185372005041</v>
      </c>
      <c r="J2">
        <v>6.9546891464699687</v>
      </c>
      <c r="K2">
        <v>7.6566125290023201</v>
      </c>
      <c r="L2">
        <v>8.400509121764955</v>
      </c>
      <c r="M2">
        <v>8.9552238805970141</v>
      </c>
      <c r="N2">
        <v>8.9068825910931171</v>
      </c>
      <c r="O2">
        <v>9.0287277701778379</v>
      </c>
      <c r="P2">
        <v>9.2523364485981308</v>
      </c>
      <c r="Q2">
        <v>9.4646271510516247</v>
      </c>
      <c r="R2">
        <v>9.7488921713441652</v>
      </c>
      <c r="S2">
        <v>10.05586592178771</v>
      </c>
      <c r="T2">
        <v>10.388247639034628</v>
      </c>
      <c r="U2">
        <v>10.708491076257436</v>
      </c>
      <c r="V2">
        <v>11.006114508060033</v>
      </c>
      <c r="Z2">
        <v>12</v>
      </c>
    </row>
    <row r="4" spans="1:26" ht="15.75" x14ac:dyDescent="0.25">
      <c r="A4" s="1"/>
      <c r="B4" s="1"/>
    </row>
    <row r="5" spans="1:26" x14ac:dyDescent="0.25">
      <c r="A5" t="s">
        <v>11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"/>
  <sheetViews>
    <sheetView topLeftCell="B79" workbookViewId="0">
      <selection activeCell="B106" sqref="B106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4" spans="1:9" x14ac:dyDescent="0.25">
      <c r="A4" t="s">
        <v>31</v>
      </c>
      <c r="F4" t="s">
        <v>24</v>
      </c>
    </row>
    <row r="5" spans="1:9" x14ac:dyDescent="0.25">
      <c r="A5" t="s">
        <v>12</v>
      </c>
      <c r="B5" t="s">
        <v>13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2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2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2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2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ht="14.45" x14ac:dyDescent="0.3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ht="14.45" x14ac:dyDescent="0.3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ht="14.45" x14ac:dyDescent="0.3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ht="14.45" x14ac:dyDescent="0.3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ht="14.45" x14ac:dyDescent="0.3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ht="14.45" x14ac:dyDescent="0.3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ht="14.45" x14ac:dyDescent="0.3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ht="14.45" x14ac:dyDescent="0.3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ht="14.45" x14ac:dyDescent="0.3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ht="14.45" x14ac:dyDescent="0.3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ht="14.45" x14ac:dyDescent="0.3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ht="14.45" x14ac:dyDescent="0.3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2">
        <f>AVERAGE(6.08,6.676)</f>
        <v>6.3780000000000001</v>
      </c>
      <c r="I30">
        <f>AVERAGE(G7/G30)</f>
        <v>14.487908961593172</v>
      </c>
    </row>
    <row r="31" spans="1:9" ht="14.45" x14ac:dyDescent="0.3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ht="14.45" x14ac:dyDescent="0.3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ht="14.45" x14ac:dyDescent="0.3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ht="14.45" x14ac:dyDescent="0.3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ht="14.45" x14ac:dyDescent="0.3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ht="14.45" x14ac:dyDescent="0.3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ht="14.45" x14ac:dyDescent="0.3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ht="14.45" x14ac:dyDescent="0.3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ht="14.45" x14ac:dyDescent="0.3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ht="14.45" x14ac:dyDescent="0.3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ht="14.45" x14ac:dyDescent="0.3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ht="14.45" x14ac:dyDescent="0.3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ht="14.45" x14ac:dyDescent="0.3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ht="14.45" x14ac:dyDescent="0.3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ht="14.45" x14ac:dyDescent="0.3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ht="14.45" x14ac:dyDescent="0.3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ht="14.45" x14ac:dyDescent="0.3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ht="14.45" x14ac:dyDescent="0.3">
      <c r="A48">
        <v>42</v>
      </c>
      <c r="B48">
        <v>562</v>
      </c>
      <c r="C48">
        <v>7.6</v>
      </c>
      <c r="D48">
        <f>AVERAGE(B7/B48)</f>
        <v>11.421708185053381</v>
      </c>
      <c r="E48">
        <v>591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ht="14.45" x14ac:dyDescent="0.3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ht="14.45" x14ac:dyDescent="0.3">
      <c r="F50">
        <v>44</v>
      </c>
      <c r="G50">
        <v>420</v>
      </c>
      <c r="H50">
        <v>10.7</v>
      </c>
      <c r="I50">
        <f>AVERAGE(G7/G50)</f>
        <v>24.25</v>
      </c>
    </row>
    <row r="51" spans="1:9" ht="14.45" x14ac:dyDescent="0.3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ht="14.45" x14ac:dyDescent="0.3">
      <c r="F52">
        <v>46</v>
      </c>
      <c r="G52">
        <v>408</v>
      </c>
      <c r="H52">
        <v>11</v>
      </c>
      <c r="I52">
        <f>AVERAGE(G7/G52)</f>
        <v>24.963235294117649</v>
      </c>
    </row>
    <row r="53" spans="1:9" ht="14.45" x14ac:dyDescent="0.3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ht="14.45" x14ac:dyDescent="0.3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ht="14.45" x14ac:dyDescent="0.3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ht="14.45" x14ac:dyDescent="0.3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ht="14.45" x14ac:dyDescent="0.3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ht="14.45" x14ac:dyDescent="0.3">
      <c r="F58">
        <v>52</v>
      </c>
      <c r="G58">
        <v>380</v>
      </c>
      <c r="H58">
        <v>11.8</v>
      </c>
      <c r="I58">
        <f>AVERAGE(G7/G58)</f>
        <v>26.80263157894737</v>
      </c>
    </row>
    <row r="59" spans="1:9" ht="14.45" x14ac:dyDescent="0.3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ht="14.45" x14ac:dyDescent="0.3">
      <c r="F60">
        <v>54</v>
      </c>
      <c r="G60">
        <v>348</v>
      </c>
      <c r="H60">
        <v>12.9</v>
      </c>
      <c r="I60">
        <f>AVERAGE(G7/G60)</f>
        <v>29.267241379310345</v>
      </c>
    </row>
    <row r="61" spans="1:9" ht="14.45" x14ac:dyDescent="0.3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ht="14.45" x14ac:dyDescent="0.3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ht="14.45" x14ac:dyDescent="0.3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ht="14.45" x14ac:dyDescent="0.3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ht="14.45" x14ac:dyDescent="0.3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ht="14.45" x14ac:dyDescent="0.3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ht="14.45" x14ac:dyDescent="0.3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ht="14.45" x14ac:dyDescent="0.3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ht="14.45" x14ac:dyDescent="0.3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ht="14.45" x14ac:dyDescent="0.3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ht="14.45" x14ac:dyDescent="0.3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ht="14.45" x14ac:dyDescent="0.3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ht="14.45" x14ac:dyDescent="0.3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ht="14.45" x14ac:dyDescent="0.3">
      <c r="F74">
        <v>68</v>
      </c>
      <c r="G74">
        <v>306</v>
      </c>
      <c r="H74">
        <v>14.7</v>
      </c>
      <c r="I74">
        <f>AVERAGE(G7/G74)</f>
        <v>33.284313725490193</v>
      </c>
      <c r="J74" t="s">
        <v>72</v>
      </c>
    </row>
    <row r="75" spans="6:10" ht="14.45" x14ac:dyDescent="0.3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ht="14.45" x14ac:dyDescent="0.3">
      <c r="F76">
        <v>70</v>
      </c>
      <c r="G76">
        <v>300</v>
      </c>
      <c r="H76">
        <v>15</v>
      </c>
      <c r="I76">
        <f>AVERAGE(G7/G76)</f>
        <v>33.950000000000003</v>
      </c>
    </row>
    <row r="77" spans="6:10" ht="14.45" x14ac:dyDescent="0.3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ht="14.45" x14ac:dyDescent="0.3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ht="14.45" x14ac:dyDescent="0.3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ht="14.45" x14ac:dyDescent="0.3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ht="14.45" x14ac:dyDescent="0.3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ht="14.45" x14ac:dyDescent="0.3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ht="14.45" x14ac:dyDescent="0.3">
      <c r="F83">
        <v>77</v>
      </c>
      <c r="G83">
        <v>291</v>
      </c>
      <c r="H83">
        <v>15.5</v>
      </c>
      <c r="I83">
        <f>AVERAGE(G7/G83)</f>
        <v>35</v>
      </c>
    </row>
    <row r="84" spans="6:9" ht="14.45" x14ac:dyDescent="0.3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ht="14.45" x14ac:dyDescent="0.3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ht="14.45" x14ac:dyDescent="0.3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ht="14.45" x14ac:dyDescent="0.3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ht="14.45" x14ac:dyDescent="0.3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ht="14.45" x14ac:dyDescent="0.3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ht="14.45" x14ac:dyDescent="0.3">
      <c r="F90">
        <v>84</v>
      </c>
      <c r="G90">
        <v>265</v>
      </c>
      <c r="H90">
        <v>17</v>
      </c>
      <c r="I90">
        <f>AVERAGE(G7/G90)</f>
        <v>38.433962264150942</v>
      </c>
    </row>
    <row r="91" spans="6:9" ht="14.45" x14ac:dyDescent="0.3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ht="14.45" x14ac:dyDescent="0.3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ht="14.45" x14ac:dyDescent="0.3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ht="14.45" x14ac:dyDescent="0.3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C1" workbookViewId="0">
      <selection activeCell="I102" sqref="I102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40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2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2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2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2">
        <v>1.5</v>
      </c>
      <c r="D16">
        <f>AVERAGE(B7/B16)</f>
        <v>7.6566125290023201</v>
      </c>
      <c r="F16">
        <v>10</v>
      </c>
    </row>
    <row r="17" spans="1:9" x14ac:dyDescent="0.25">
      <c r="A17">
        <v>11</v>
      </c>
      <c r="B17">
        <v>2357</v>
      </c>
      <c r="C17" s="2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2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2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2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2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2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2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2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2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2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2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2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2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2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2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2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2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02"/>
  <sheetViews>
    <sheetView topLeftCell="C3" workbookViewId="0">
      <selection activeCell="I13" sqref="I13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24</v>
      </c>
    </row>
    <row r="5" spans="1:9" x14ac:dyDescent="0.25">
      <c r="A5" t="s">
        <v>21</v>
      </c>
      <c r="B5" t="s">
        <v>42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</row>
    <row r="14" spans="1:9" x14ac:dyDescent="0.25">
      <c r="A14">
        <v>8</v>
      </c>
      <c r="B14">
        <v>3479</v>
      </c>
      <c r="C14">
        <v>2.02</v>
      </c>
      <c r="D14">
        <f>AVERAGE(B7/B14)</f>
        <v>8.113538373095718</v>
      </c>
      <c r="E14" t="s">
        <v>47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v>2503</v>
      </c>
      <c r="H22">
        <v>2.1</v>
      </c>
      <c r="I22">
        <f>AVERAGE(G7/G22)</f>
        <v>15.449860167798642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v>1640</v>
      </c>
      <c r="H31">
        <v>3.2</v>
      </c>
      <c r="I31">
        <f>AVERAGE(G7/G31)</f>
        <v>23.579878048780486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27</v>
      </c>
    </row>
    <row r="40" spans="1:9" x14ac:dyDescent="0.25">
      <c r="F40">
        <v>28</v>
      </c>
    </row>
    <row r="41" spans="1:9" x14ac:dyDescent="0.25">
      <c r="F41">
        <v>29</v>
      </c>
    </row>
    <row r="42" spans="1:9" x14ac:dyDescent="0.25">
      <c r="F42">
        <v>30</v>
      </c>
    </row>
    <row r="43" spans="1:9" x14ac:dyDescent="0.25">
      <c r="F43">
        <v>31</v>
      </c>
    </row>
    <row r="44" spans="1:9" x14ac:dyDescent="0.25">
      <c r="F44">
        <v>32</v>
      </c>
      <c r="G44">
        <v>1379</v>
      </c>
      <c r="H44">
        <v>3.81</v>
      </c>
      <c r="I44">
        <f>AVERAGE(G7/G44)</f>
        <v>28.042784626540971</v>
      </c>
    </row>
    <row r="45" spans="1:9" x14ac:dyDescent="0.25">
      <c r="F45">
        <v>33</v>
      </c>
    </row>
    <row r="46" spans="1:9" x14ac:dyDescent="0.25">
      <c r="F46">
        <v>34</v>
      </c>
    </row>
    <row r="47" spans="1:9" x14ac:dyDescent="0.25">
      <c r="F47">
        <v>35</v>
      </c>
    </row>
    <row r="48" spans="1:9" x14ac:dyDescent="0.25">
      <c r="F48">
        <v>36</v>
      </c>
    </row>
    <row r="49" spans="6:9" x14ac:dyDescent="0.25">
      <c r="F49">
        <v>37</v>
      </c>
    </row>
    <row r="50" spans="6:9" x14ac:dyDescent="0.25">
      <c r="F50">
        <v>38</v>
      </c>
    </row>
    <row r="51" spans="6:9" x14ac:dyDescent="0.25">
      <c r="F51">
        <v>39</v>
      </c>
      <c r="G51">
        <v>1272</v>
      </c>
      <c r="H51">
        <v>4.13</v>
      </c>
      <c r="I51">
        <f>AVERAGE(G7/G51)</f>
        <v>30.401729559748428</v>
      </c>
    </row>
    <row r="52" spans="6:9" x14ac:dyDescent="0.25">
      <c r="F52">
        <v>40</v>
      </c>
      <c r="G52">
        <v>1253</v>
      </c>
      <c r="H52">
        <v>4.1900000000000004</v>
      </c>
      <c r="I52">
        <f>AVERAGE(G7/G52)</f>
        <v>30.862729449321627</v>
      </c>
    </row>
    <row r="53" spans="6:9" x14ac:dyDescent="0.25">
      <c r="F53">
        <v>41</v>
      </c>
    </row>
    <row r="54" spans="6:9" x14ac:dyDescent="0.25">
      <c r="F54">
        <v>42</v>
      </c>
    </row>
    <row r="55" spans="6:9" x14ac:dyDescent="0.25">
      <c r="F55">
        <v>43</v>
      </c>
    </row>
    <row r="56" spans="6:9" x14ac:dyDescent="0.25">
      <c r="F56">
        <v>44</v>
      </c>
    </row>
    <row r="57" spans="6:9" x14ac:dyDescent="0.25">
      <c r="F57">
        <v>45</v>
      </c>
    </row>
    <row r="58" spans="6:9" x14ac:dyDescent="0.25">
      <c r="F58">
        <v>46</v>
      </c>
    </row>
    <row r="59" spans="6:9" x14ac:dyDescent="0.25">
      <c r="F59">
        <v>47</v>
      </c>
    </row>
    <row r="60" spans="6:9" x14ac:dyDescent="0.25">
      <c r="F60">
        <v>48</v>
      </c>
    </row>
    <row r="61" spans="6:9" x14ac:dyDescent="0.25">
      <c r="F61">
        <v>49</v>
      </c>
    </row>
    <row r="62" spans="6:9" x14ac:dyDescent="0.25">
      <c r="F62">
        <v>50</v>
      </c>
      <c r="G62">
        <v>1155</v>
      </c>
      <c r="H62">
        <v>4.55</v>
      </c>
      <c r="I62">
        <f>AVERAGE(G7/G62)</f>
        <v>33.481385281385279</v>
      </c>
    </row>
    <row r="63" spans="6:9" x14ac:dyDescent="0.25">
      <c r="F63">
        <v>51</v>
      </c>
    </row>
    <row r="64" spans="6:9" x14ac:dyDescent="0.25">
      <c r="F64">
        <v>52</v>
      </c>
    </row>
    <row r="65" spans="6:9" x14ac:dyDescent="0.25">
      <c r="F65">
        <v>53</v>
      </c>
    </row>
    <row r="66" spans="6:9" x14ac:dyDescent="0.25">
      <c r="F66">
        <v>54</v>
      </c>
    </row>
    <row r="67" spans="6:9" x14ac:dyDescent="0.25">
      <c r="F67">
        <v>55</v>
      </c>
    </row>
    <row r="68" spans="6:9" x14ac:dyDescent="0.25">
      <c r="F68">
        <v>56</v>
      </c>
    </row>
    <row r="69" spans="6:9" x14ac:dyDescent="0.25">
      <c r="F69">
        <v>57</v>
      </c>
    </row>
    <row r="70" spans="6:9" x14ac:dyDescent="0.25">
      <c r="F70">
        <v>58</v>
      </c>
    </row>
    <row r="71" spans="6:9" x14ac:dyDescent="0.25">
      <c r="F71">
        <v>59</v>
      </c>
    </row>
    <row r="72" spans="6:9" x14ac:dyDescent="0.25">
      <c r="F72">
        <v>60</v>
      </c>
    </row>
    <row r="73" spans="6:9" x14ac:dyDescent="0.25">
      <c r="F73">
        <v>61</v>
      </c>
    </row>
    <row r="74" spans="6:9" x14ac:dyDescent="0.25">
      <c r="F74">
        <v>62</v>
      </c>
    </row>
    <row r="75" spans="6:9" x14ac:dyDescent="0.25">
      <c r="F75">
        <v>63</v>
      </c>
    </row>
    <row r="76" spans="6:9" x14ac:dyDescent="0.25">
      <c r="F76">
        <v>64</v>
      </c>
      <c r="G76">
        <v>1141</v>
      </c>
      <c r="H76">
        <v>4.5999999999999996</v>
      </c>
      <c r="I76">
        <f>AVERAGE(G7/G76)</f>
        <v>33.892199824715163</v>
      </c>
    </row>
    <row r="77" spans="6:9" x14ac:dyDescent="0.25">
      <c r="F77">
        <v>65</v>
      </c>
    </row>
    <row r="78" spans="6:9" x14ac:dyDescent="0.25">
      <c r="F78">
        <v>66</v>
      </c>
    </row>
    <row r="79" spans="6:9" x14ac:dyDescent="0.25">
      <c r="F79">
        <v>67</v>
      </c>
    </row>
    <row r="80" spans="6:9" x14ac:dyDescent="0.25">
      <c r="F80">
        <v>68</v>
      </c>
    </row>
    <row r="81" spans="6:9" x14ac:dyDescent="0.25">
      <c r="F81">
        <v>69</v>
      </c>
    </row>
    <row r="82" spans="6:9" x14ac:dyDescent="0.25">
      <c r="F82">
        <v>70</v>
      </c>
    </row>
    <row r="83" spans="6:9" x14ac:dyDescent="0.25">
      <c r="F83">
        <v>71</v>
      </c>
    </row>
    <row r="84" spans="6:9" x14ac:dyDescent="0.25">
      <c r="F84">
        <v>72</v>
      </c>
    </row>
    <row r="85" spans="6:9" x14ac:dyDescent="0.25">
      <c r="F85">
        <v>73</v>
      </c>
    </row>
    <row r="86" spans="6:9" x14ac:dyDescent="0.25">
      <c r="F86">
        <v>74</v>
      </c>
    </row>
    <row r="87" spans="6:9" x14ac:dyDescent="0.25">
      <c r="F87">
        <v>75</v>
      </c>
    </row>
    <row r="88" spans="6:9" x14ac:dyDescent="0.25">
      <c r="F88">
        <v>76</v>
      </c>
    </row>
    <row r="89" spans="6:9" x14ac:dyDescent="0.25">
      <c r="F89">
        <v>77</v>
      </c>
    </row>
    <row r="90" spans="6:9" x14ac:dyDescent="0.25">
      <c r="F90">
        <v>78</v>
      </c>
    </row>
    <row r="91" spans="6:9" x14ac:dyDescent="0.25">
      <c r="F91">
        <v>79</v>
      </c>
      <c r="G91">
        <v>1147</v>
      </c>
      <c r="H91">
        <v>4.58</v>
      </c>
      <c r="I91">
        <f>AVERAGE(G7/G91)</f>
        <v>33.714908456843943</v>
      </c>
    </row>
    <row r="92" spans="6:9" x14ac:dyDescent="0.25">
      <c r="F92">
        <v>80</v>
      </c>
      <c r="G92">
        <v>1146</v>
      </c>
      <c r="H92">
        <v>4.58</v>
      </c>
      <c r="I92">
        <f>AVERAGE(G7/G92)</f>
        <v>33.744328097731241</v>
      </c>
    </row>
    <row r="93" spans="6:9" x14ac:dyDescent="0.25">
      <c r="F93">
        <v>81</v>
      </c>
      <c r="G93">
        <v>1154</v>
      </c>
      <c r="H93">
        <v>4.55</v>
      </c>
      <c r="I93">
        <f>AVERAGE(G7/G93)</f>
        <v>33.510398613518198</v>
      </c>
    </row>
    <row r="94" spans="6:9" x14ac:dyDescent="0.25">
      <c r="F94">
        <v>82</v>
      </c>
    </row>
    <row r="95" spans="6:9" x14ac:dyDescent="0.25">
      <c r="F95">
        <v>83</v>
      </c>
    </row>
    <row r="96" spans="6:9" x14ac:dyDescent="0.25">
      <c r="F96">
        <v>84</v>
      </c>
    </row>
    <row r="97" spans="6:9" x14ac:dyDescent="0.25">
      <c r="F97">
        <v>85</v>
      </c>
    </row>
    <row r="98" spans="6:9" x14ac:dyDescent="0.25">
      <c r="F98">
        <v>86</v>
      </c>
    </row>
    <row r="99" spans="6:9" x14ac:dyDescent="0.25">
      <c r="F99">
        <v>87</v>
      </c>
    </row>
    <row r="100" spans="6:9" x14ac:dyDescent="0.25">
      <c r="F100">
        <v>88</v>
      </c>
    </row>
    <row r="101" spans="6:9" x14ac:dyDescent="0.25">
      <c r="F101">
        <v>89</v>
      </c>
    </row>
    <row r="102" spans="6:9" x14ac:dyDescent="0.25">
      <c r="F102">
        <v>90</v>
      </c>
      <c r="G102">
        <v>1149</v>
      </c>
      <c r="H102">
        <v>4.57</v>
      </c>
      <c r="I102">
        <f>AVERAGE(G7/G102)</f>
        <v>33.656222802436901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C1" workbookViewId="0">
      <selection activeCell="I12" sqref="I12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39</v>
      </c>
    </row>
    <row r="4" spans="1:9" ht="14.45" x14ac:dyDescent="0.25">
      <c r="F4" t="s">
        <v>24</v>
      </c>
    </row>
    <row r="5" spans="1:9" ht="14.45" x14ac:dyDescent="0.25">
      <c r="A5" t="s">
        <v>18</v>
      </c>
      <c r="B5" t="s">
        <v>19</v>
      </c>
      <c r="G5" t="s">
        <v>46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</row>
    <row r="17" spans="1:9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</row>
    <row r="18" spans="1:9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</row>
    <row r="19" spans="1:9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</row>
    <row r="20" spans="1:9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</row>
    <row r="21" spans="1:9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</row>
    <row r="22" spans="1:9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9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</row>
    <row r="24" spans="1:9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</row>
    <row r="25" spans="1:9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</row>
    <row r="26" spans="1:9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</row>
    <row r="27" spans="1:9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</row>
    <row r="28" spans="1:9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</row>
    <row r="29" spans="1:9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</row>
    <row r="30" spans="1:9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</row>
    <row r="31" spans="1:9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</row>
    <row r="32" spans="1:9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16" workbookViewId="0">
      <selection activeCell="J86" sqref="J86:J8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31</v>
      </c>
      <c r="F3" t="s">
        <v>24</v>
      </c>
    </row>
    <row r="4" spans="1:9" ht="14.45" x14ac:dyDescent="0.25">
      <c r="A4" t="s">
        <v>23</v>
      </c>
      <c r="B4" t="s">
        <v>44</v>
      </c>
      <c r="G4" t="s">
        <v>45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ht="14.45" x14ac:dyDescent="0.3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ht="14.45" x14ac:dyDescent="0.3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ht="14.45" x14ac:dyDescent="0.3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ht="14.45" x14ac:dyDescent="0.3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ht="14.45" x14ac:dyDescent="0.3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ht="14.45" x14ac:dyDescent="0.3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ht="14.45" x14ac:dyDescent="0.3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</row>
    <row r="27" spans="1:9" ht="14.45" x14ac:dyDescent="0.3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ht="14.45" x14ac:dyDescent="0.3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ht="14.45" x14ac:dyDescent="0.3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ht="14.45" x14ac:dyDescent="0.3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ht="14.45" x14ac:dyDescent="0.3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B13" workbookViewId="0">
      <selection activeCell="D22" sqref="D21:D22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24</v>
      </c>
    </row>
    <row r="5" spans="1:9" ht="14.45" x14ac:dyDescent="0.25">
      <c r="A5" t="s">
        <v>27</v>
      </c>
      <c r="B5" t="s">
        <v>28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ht="14.45" x14ac:dyDescent="0.3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ht="14.45" x14ac:dyDescent="0.3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</row>
    <row r="27" spans="1:9" ht="14.45" x14ac:dyDescent="0.3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ht="14.45" x14ac:dyDescent="0.3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3" workbookViewId="0">
      <selection activeCell="D32" sqref="D32:D35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37</v>
      </c>
    </row>
    <row r="4" spans="1:9" ht="14.45" x14ac:dyDescent="0.25">
      <c r="F4" t="s">
        <v>24</v>
      </c>
    </row>
    <row r="5" spans="1:9" ht="14.45" x14ac:dyDescent="0.25">
      <c r="A5" t="s">
        <v>36</v>
      </c>
      <c r="B5" t="s">
        <v>38</v>
      </c>
      <c r="G5" s="3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ht="14.45" x14ac:dyDescent="0.3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ht="14.45" x14ac:dyDescent="0.3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ht="14.45" x14ac:dyDescent="0.3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ht="14.45" x14ac:dyDescent="0.3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ht="14.45" x14ac:dyDescent="0.3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ht="14.45" x14ac:dyDescent="0.3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ht="14.45" x14ac:dyDescent="0.3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ht="14.45" x14ac:dyDescent="0.3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ht="14.45" x14ac:dyDescent="0.3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32</v>
      </c>
    </row>
    <row r="4" spans="1:9" ht="14.45" x14ac:dyDescent="0.25">
      <c r="F4" t="s">
        <v>24</v>
      </c>
    </row>
    <row r="5" spans="1:9" ht="14.45" x14ac:dyDescent="0.25">
      <c r="A5" t="s">
        <v>26</v>
      </c>
      <c r="B5" s="3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nab</vt:lpstr>
      <vt:lpstr>botsspar</vt:lpstr>
      <vt:lpstr>botsalgn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2020-02-09T12:27:52Z</dcterms:modified>
</cp:coreProperties>
</file>