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881f77f5e4853d/Desktop/Bildung/CFI Ausbildung/FMVA/GitHub/"/>
    </mc:Choice>
  </mc:AlternateContent>
  <xr:revisionPtr revIDLastSave="0" documentId="8_{3543FED3-DA44-4504-900D-9946D760937E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Cover Page" sheetId="2" r:id="rId1"/>
    <sheet name="Variance Analysis" sheetId="1" r:id="rId2"/>
  </sheets>
  <definedNames>
    <definedName name="_xlchart.v1.0" hidden="1">'Variance Analysis'!$A$22:$A$27</definedName>
    <definedName name="_xlchart.v1.1" hidden="1">'Variance Analysis'!$H$22:$H$27</definedName>
    <definedName name="CIQWBGuid" hidden="1">"2cd8126d-26c3-430c-b7fa-a069e3a1fc62"</definedName>
    <definedName name="_xlnm.Print_Area" localSheetId="0">'Cover Page'!$A$1:$M$26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H14" i="1" s="1"/>
  <c r="H26" i="1" s="1"/>
  <c r="E14" i="1"/>
  <c r="F11" i="1"/>
  <c r="H11" i="1" s="1"/>
  <c r="H25" i="1" s="1"/>
  <c r="E11" i="1"/>
  <c r="F8" i="1"/>
  <c r="H8" i="1" s="1"/>
  <c r="H24" i="1" s="1"/>
  <c r="E8" i="1"/>
  <c r="F7" i="1"/>
  <c r="H7" i="1" s="1"/>
  <c r="E7" i="1"/>
  <c r="C17" i="1"/>
  <c r="C18" i="1" s="1"/>
  <c r="C15" i="1"/>
  <c r="B15" i="1"/>
  <c r="C12" i="1"/>
  <c r="E12" i="1" s="1"/>
  <c r="B12" i="1"/>
  <c r="F12" i="1" s="1"/>
  <c r="C9" i="1"/>
  <c r="B9" i="1"/>
  <c r="B17" i="1" s="1"/>
  <c r="F15" i="1" l="1"/>
  <c r="F9" i="1"/>
  <c r="H23" i="1"/>
  <c r="H17" i="1"/>
  <c r="H22" i="1"/>
  <c r="E17" i="1"/>
  <c r="B18" i="1"/>
  <c r="F18" i="1" s="1"/>
  <c r="E18" i="1"/>
  <c r="F17" i="1"/>
  <c r="E9" i="1"/>
  <c r="E15" i="1"/>
  <c r="H27" i="1"/>
  <c r="H29" i="1" l="1"/>
</calcChain>
</file>

<file path=xl/sharedStrings.xml><?xml version="1.0" encoding="utf-8"?>
<sst xmlns="http://schemas.openxmlformats.org/spreadsheetml/2006/main" count="28" uniqueCount="18">
  <si>
    <t>Actual</t>
  </si>
  <si>
    <t>Budget</t>
  </si>
  <si>
    <t>Volume</t>
  </si>
  <si>
    <t>Price</t>
  </si>
  <si>
    <t>Revenue</t>
  </si>
  <si>
    <t>Variable Costs</t>
  </si>
  <si>
    <t>Fixed Costs</t>
  </si>
  <si>
    <t>Profit</t>
  </si>
  <si>
    <t>Per unit</t>
  </si>
  <si>
    <t>%</t>
  </si>
  <si>
    <t>Value</t>
  </si>
  <si>
    <t>Variance Δ</t>
  </si>
  <si>
    <t>Impact</t>
  </si>
  <si>
    <t>Waterfall Chart</t>
  </si>
  <si>
    <t>Check</t>
  </si>
  <si>
    <t>Table of Contents</t>
  </si>
  <si>
    <t>Variance Analysis</t>
  </si>
  <si>
    <t>Variance Analysis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</si>
</sst>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(* #,##0_);_(* \(#,##0\);_(* &quot;-&quot;??_);_(@_)"/>
    <numFmt numFmtId="166" formatCode="&quot;+&quot;0.0%;&quot;-&quot;0.0%"/>
    <numFmt numFmtId="167" formatCode="_-* #,##0_-;\(#,##0\)_-;_-* &quot;-&quot;_-;_-@_-"/>
    <numFmt numFmtId="168" formatCode="_(#,##0_)_%;\(#,##0\)_%;_(&quot;–&quot;_)_%;_(@_)_%"/>
    <numFmt numFmtId="169" formatCode="[=1]&quot;Yes&quot;;[=0]&quot;No&quot;"/>
    <numFmt numFmtId="170" formatCode="&quot;Yes&quot;;&quot;ERROR&quot;;&quot;No&quot;;&quot;ERROR&quot;"/>
  </numFmts>
  <fonts count="28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rgb="FF0000FF"/>
      <name val="Arial Narrow"/>
      <family val="2"/>
    </font>
    <font>
      <i/>
      <sz val="11"/>
      <color theme="1"/>
      <name val="Arial Narrow"/>
      <family val="2"/>
    </font>
    <font>
      <sz val="11"/>
      <color theme="0"/>
      <name val="Arial Narrow"/>
      <family val="2"/>
    </font>
    <font>
      <sz val="10"/>
      <color theme="0"/>
      <name val="Arial Narrow"/>
      <family val="2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sz val="8"/>
      <color theme="1"/>
      <name val="Arial Narrow"/>
      <family val="2"/>
    </font>
    <font>
      <b/>
      <sz val="14"/>
      <color theme="1"/>
      <name val="Arial Narrow"/>
      <family val="2"/>
    </font>
    <font>
      <sz val="11"/>
      <color theme="1"/>
      <name val="Open Sans"/>
      <family val="2"/>
    </font>
    <font>
      <sz val="8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sz val="10"/>
      <color theme="1"/>
      <name val="Open Sans"/>
      <family val="2"/>
    </font>
    <font>
      <u/>
      <sz val="12"/>
      <color theme="1"/>
      <name val="Open Sans"/>
      <family val="2"/>
    </font>
    <font>
      <sz val="12"/>
      <color rgb="FF000000"/>
      <name val="Open Sans"/>
      <family val="2"/>
    </font>
    <font>
      <sz val="12"/>
      <color theme="1"/>
      <name val="Open Sans"/>
      <family val="2"/>
    </font>
    <font>
      <sz val="12"/>
      <color rgb="FF002060"/>
      <name val="Open Sans"/>
      <family val="2"/>
    </font>
    <font>
      <sz val="11"/>
      <name val="Open Sans"/>
      <family val="2"/>
    </font>
    <font>
      <sz val="11"/>
      <color rgb="FF3271D2"/>
      <name val="Open Sans"/>
      <family val="2"/>
    </font>
    <font>
      <sz val="10"/>
      <name val="Open Sans"/>
      <family val="2"/>
    </font>
    <font>
      <sz val="10"/>
      <color rgb="FF002060"/>
      <name val="Open Sans"/>
      <family val="2"/>
    </font>
    <font>
      <u/>
      <sz val="12"/>
      <color theme="10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000C3F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1" fillId="0" borderId="0"/>
  </cellStyleXfs>
  <cellXfs count="61">
    <xf numFmtId="0" fontId="0" fillId="0" borderId="0" xfId="0"/>
    <xf numFmtId="1" fontId="0" fillId="0" borderId="0" xfId="0" applyNumberFormat="1"/>
    <xf numFmtId="165" fontId="0" fillId="0" borderId="0" xfId="1" applyNumberFormat="1" applyFont="1"/>
    <xf numFmtId="165" fontId="0" fillId="0" borderId="0" xfId="1" applyNumberFormat="1" applyFont="1" applyFill="1"/>
    <xf numFmtId="2" fontId="0" fillId="0" borderId="0" xfId="0" applyNumberFormat="1"/>
    <xf numFmtId="166" fontId="0" fillId="0" borderId="0" xfId="2" applyNumberFormat="1" applyFont="1"/>
    <xf numFmtId="165" fontId="0" fillId="0" borderId="0" xfId="0" applyNumberFormat="1"/>
    <xf numFmtId="165" fontId="5" fillId="0" borderId="0" xfId="1" applyNumberFormat="1" applyFont="1"/>
    <xf numFmtId="165" fontId="0" fillId="0" borderId="1" xfId="0" applyNumberFormat="1" applyBorder="1"/>
    <xf numFmtId="0" fontId="6" fillId="0" borderId="0" xfId="0" applyFont="1"/>
    <xf numFmtId="165" fontId="6" fillId="0" borderId="0" xfId="0" applyNumberFormat="1" applyFont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Continuous"/>
    </xf>
    <xf numFmtId="167" fontId="8" fillId="2" borderId="0" xfId="1" applyNumberFormat="1" applyFont="1" applyFill="1" applyAlignment="1">
      <alignment horizontal="left"/>
    </xf>
    <xf numFmtId="0" fontId="11" fillId="0" borderId="0" xfId="0" applyFont="1" applyFill="1"/>
    <xf numFmtId="0" fontId="0" fillId="0" borderId="0" xfId="0" applyFont="1" applyFill="1"/>
    <xf numFmtId="0" fontId="12" fillId="0" borderId="0" xfId="0" applyFont="1" applyFill="1" applyAlignment="1">
      <alignment horizontal="left" vertical="center" readingOrder="1"/>
    </xf>
    <xf numFmtId="0" fontId="7" fillId="2" borderId="0" xfId="0" applyFont="1" applyFill="1"/>
    <xf numFmtId="0" fontId="0" fillId="2" borderId="0" xfId="0" applyFill="1"/>
    <xf numFmtId="0" fontId="3" fillId="0" borderId="0" xfId="4" applyFont="1" applyFill="1"/>
    <xf numFmtId="0" fontId="7" fillId="0" borderId="0" xfId="4" applyFont="1" applyFill="1"/>
    <xf numFmtId="0" fontId="3" fillId="0" borderId="0" xfId="4" applyFont="1" applyFill="1" applyBorder="1"/>
    <xf numFmtId="0" fontId="13" fillId="3" borderId="2" xfId="6" applyFont="1" applyFill="1" applyBorder="1"/>
    <xf numFmtId="0" fontId="13" fillId="3" borderId="3" xfId="6" applyFont="1" applyFill="1" applyBorder="1"/>
    <xf numFmtId="0" fontId="13" fillId="3" borderId="4" xfId="6" applyFont="1" applyFill="1" applyBorder="1"/>
    <xf numFmtId="0" fontId="13" fillId="3" borderId="5" xfId="6" applyFont="1" applyFill="1" applyBorder="1"/>
    <xf numFmtId="0" fontId="13" fillId="3" borderId="0" xfId="6" applyFont="1" applyFill="1"/>
    <xf numFmtId="0" fontId="13" fillId="3" borderId="6" xfId="6" applyFont="1" applyFill="1" applyBorder="1"/>
    <xf numFmtId="0" fontId="14" fillId="3" borderId="0" xfId="6" applyFont="1" applyFill="1"/>
    <xf numFmtId="0" fontId="13" fillId="0" borderId="5" xfId="6" applyFont="1" applyBorder="1"/>
    <xf numFmtId="0" fontId="13" fillId="0" borderId="0" xfId="6" applyFont="1"/>
    <xf numFmtId="0" fontId="13" fillId="0" borderId="6" xfId="6" applyFont="1" applyBorder="1"/>
    <xf numFmtId="0" fontId="15" fillId="0" borderId="0" xfId="6" applyFont="1" applyProtection="1">
      <protection locked="0"/>
    </xf>
    <xf numFmtId="0" fontId="16" fillId="0" borderId="0" xfId="6" applyFont="1" applyAlignment="1">
      <alignment horizontal="right"/>
    </xf>
    <xf numFmtId="0" fontId="13" fillId="0" borderId="0" xfId="6" applyFont="1" applyProtection="1">
      <protection locked="0"/>
    </xf>
    <xf numFmtId="0" fontId="16" fillId="0" borderId="7" xfId="6" applyFont="1" applyBorder="1" applyProtection="1">
      <protection locked="0"/>
    </xf>
    <xf numFmtId="0" fontId="18" fillId="0" borderId="0" xfId="6" applyFont="1"/>
    <xf numFmtId="168" fontId="19" fillId="0" borderId="0" xfId="3" applyNumberFormat="1" applyFont="1" applyFill="1" applyBorder="1" applyProtection="1">
      <protection locked="0"/>
    </xf>
    <xf numFmtId="168" fontId="20" fillId="0" borderId="0" xfId="5" applyNumberFormat="1" applyFont="1" applyFill="1" applyBorder="1" applyAlignment="1" applyProtection="1">
      <alignment horizontal="left"/>
      <protection locked="0"/>
    </xf>
    <xf numFmtId="169" fontId="20" fillId="0" borderId="0" xfId="5" applyNumberFormat="1" applyFont="1" applyFill="1" applyBorder="1" applyAlignment="1" applyProtection="1">
      <alignment horizontal="center"/>
      <protection locked="0"/>
    </xf>
    <xf numFmtId="0" fontId="21" fillId="0" borderId="0" xfId="0" applyFont="1"/>
    <xf numFmtId="0" fontId="22" fillId="0" borderId="0" xfId="5" applyFont="1" applyFill="1" applyBorder="1" applyProtection="1">
      <protection locked="0"/>
    </xf>
    <xf numFmtId="170" fontId="20" fillId="0" borderId="0" xfId="5" applyNumberFormat="1" applyFont="1" applyFill="1" applyBorder="1" applyAlignment="1" applyProtection="1">
      <alignment horizontal="center"/>
      <protection locked="0"/>
    </xf>
    <xf numFmtId="0" fontId="16" fillId="0" borderId="0" xfId="6" applyFont="1" applyProtection="1">
      <protection locked="0"/>
    </xf>
    <xf numFmtId="0" fontId="23" fillId="0" borderId="0" xfId="6" applyFont="1" applyAlignment="1">
      <alignment horizontal="left" vertical="center"/>
    </xf>
    <xf numFmtId="0" fontId="24" fillId="0" borderId="0" xfId="6" applyFont="1" applyAlignment="1">
      <alignment horizontal="center" vertical="center"/>
    </xf>
    <xf numFmtId="0" fontId="25" fillId="0" borderId="0" xfId="6" applyFont="1" applyAlignment="1">
      <alignment horizontal="left"/>
    </xf>
    <xf numFmtId="0" fontId="26" fillId="0" borderId="0" xfId="5" applyFont="1" applyFill="1" applyBorder="1" applyProtection="1">
      <protection locked="0"/>
    </xf>
    <xf numFmtId="0" fontId="13" fillId="0" borderId="8" xfId="6" applyFont="1" applyBorder="1"/>
    <xf numFmtId="0" fontId="21" fillId="0" borderId="9" xfId="5" applyFont="1" applyFill="1" applyBorder="1"/>
    <xf numFmtId="0" fontId="18" fillId="0" borderId="9" xfId="6" applyFont="1" applyBorder="1"/>
    <xf numFmtId="0" fontId="13" fillId="0" borderId="10" xfId="6" applyFont="1" applyBorder="1"/>
    <xf numFmtId="0" fontId="13" fillId="0" borderId="0" xfId="6" applyFont="1" applyBorder="1"/>
    <xf numFmtId="0" fontId="17" fillId="0" borderId="0" xfId="6" applyFont="1" applyBorder="1"/>
    <xf numFmtId="0" fontId="18" fillId="0" borderId="0" xfId="6" applyFont="1" applyBorder="1" applyAlignment="1">
      <alignment horizontal="centerContinuous"/>
    </xf>
    <xf numFmtId="0" fontId="13" fillId="0" borderId="0" xfId="6" applyFont="1" applyBorder="1" applyAlignment="1">
      <alignment horizontal="centerContinuous"/>
    </xf>
    <xf numFmtId="0" fontId="16" fillId="0" borderId="0" xfId="6" applyFont="1" applyBorder="1" applyAlignment="1" applyProtection="1">
      <alignment horizontal="centerContinuous"/>
      <protection locked="0"/>
    </xf>
    <xf numFmtId="0" fontId="18" fillId="0" borderId="0" xfId="6" applyFont="1" applyBorder="1"/>
    <xf numFmtId="0" fontId="16" fillId="0" borderId="0" xfId="6" applyFont="1" applyBorder="1" applyProtection="1">
      <protection locked="0"/>
    </xf>
    <xf numFmtId="0" fontId="27" fillId="0" borderId="0" xfId="3" applyFont="1" applyFill="1"/>
  </cellXfs>
  <cellStyles count="7">
    <cellStyle name="Hyperlink 2 2" xfId="5" xr:uid="{F0F7A9F4-DCDD-4283-A76E-507205BA2E67}"/>
    <cellStyle name="Komma" xfId="1" builtinId="3"/>
    <cellStyle name="Link" xfId="3" builtinId="8"/>
    <cellStyle name="Normal 2 2" xfId="4" xr:uid="{5380BF42-E00E-4BFE-9324-B3137B5872DA}"/>
    <cellStyle name="Normal 2 2 2" xfId="6" xr:uid="{1B59C5EE-9BA6-49C1-B747-1EF905B643D9}"/>
    <cellStyle name="Prozent" xfId="2" builtinId="5"/>
    <cellStyle name="Standard" xfId="0" builtinId="0"/>
  </cellStyles>
  <dxfs count="2">
    <dxf>
      <font>
        <b/>
        <i val="0"/>
        <color theme="0"/>
      </font>
      <fill>
        <patternFill>
          <bgColor rgb="FFFA621C"/>
        </patternFill>
      </fill>
    </dxf>
    <dxf>
      <font>
        <b/>
        <i val="0"/>
        <color theme="0"/>
      </font>
      <fill>
        <patternFill>
          <fgColor auto="1"/>
          <bgColor rgb="FFFA621C"/>
        </patternFill>
      </fill>
    </dxf>
  </dxfs>
  <tableStyles count="0" defaultTableStyle="TableStyleMedium2" defaultPivotStyle="PivotStyleLight16"/>
  <colors>
    <mruColors>
      <color rgb="FF132E57"/>
      <color rgb="FFFA621C"/>
      <color rgb="FF1E8496"/>
      <color rgb="FFED942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AD67B064-82A3-4D91-85B2-FC35E0A53B47}">
          <cx:dataPt idx="0">
            <cx:spPr>
              <a:solidFill>
                <a:srgbClr val="132E57"/>
              </a:solidFill>
            </cx:spPr>
          </cx:dataPt>
          <cx:dataPt idx="5">
            <cx:spPr>
              <a:solidFill>
                <a:srgbClr val="132E57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55562</xdr:colOff>
      <xdr:row>5</xdr:row>
      <xdr:rowOff>128587</xdr:rowOff>
    </xdr:from>
    <xdr:to>
      <xdr:col>17</xdr:col>
      <xdr:colOff>555625</xdr:colOff>
      <xdr:row>23</xdr:row>
      <xdr:rowOff>26458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7A7C0B8-A568-4BDC-8906-16B8633D19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2962" y="1195387"/>
              <a:ext cx="5376863" cy="36697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617B-C6DF-44F2-B545-859497204054}">
  <dimension ref="B1:M46"/>
  <sheetViews>
    <sheetView showGridLines="0" tabSelected="1" zoomScaleNormal="100" workbookViewId="0">
      <selection activeCell="R9" sqref="R9"/>
    </sheetView>
  </sheetViews>
  <sheetFormatPr baseColWidth="10" defaultColWidth="10.28515625" defaultRowHeight="16.5" x14ac:dyDescent="0.3"/>
  <cols>
    <col min="1" max="2" width="12.42578125" style="20" customWidth="1"/>
    <col min="3" max="3" width="37.28515625" style="20" customWidth="1"/>
    <col min="4" max="19" width="12.42578125" style="20" customWidth="1"/>
    <col min="20" max="22" width="10.28515625" style="20"/>
    <col min="23" max="23" width="10.28515625" style="20" customWidth="1"/>
    <col min="24" max="16384" width="10.28515625" style="20"/>
  </cols>
  <sheetData>
    <row r="1" spans="2:13" ht="19.5" customHeight="1" thickBot="1" x14ac:dyDescent="0.35"/>
    <row r="2" spans="2:13" ht="19.5" customHeight="1" x14ac:dyDescent="0.3">
      <c r="B2" s="23"/>
      <c r="C2" s="24"/>
      <c r="D2" s="24"/>
      <c r="E2" s="24"/>
      <c r="F2" s="24"/>
      <c r="G2" s="24"/>
      <c r="H2" s="24"/>
      <c r="I2" s="24"/>
      <c r="J2" s="24"/>
      <c r="K2" s="24"/>
      <c r="L2" s="25"/>
    </row>
    <row r="3" spans="2:13" ht="19.5" customHeight="1" x14ac:dyDescent="0.3">
      <c r="B3" s="26"/>
      <c r="C3" s="27"/>
      <c r="D3" s="27"/>
      <c r="E3" s="27"/>
      <c r="F3" s="27"/>
      <c r="G3" s="27"/>
      <c r="H3" s="27"/>
      <c r="I3" s="27"/>
      <c r="J3" s="27"/>
      <c r="K3" s="27"/>
      <c r="L3" s="28"/>
    </row>
    <row r="4" spans="2:13" ht="19.5" customHeight="1" x14ac:dyDescent="0.3">
      <c r="B4" s="26"/>
      <c r="C4" s="27"/>
      <c r="D4" s="27"/>
      <c r="E4" s="27"/>
      <c r="F4" s="27"/>
      <c r="G4" s="27"/>
      <c r="H4" s="27"/>
      <c r="I4" s="27"/>
      <c r="J4" s="27"/>
      <c r="K4" s="27"/>
      <c r="L4" s="28"/>
    </row>
    <row r="5" spans="2:13" ht="19.5" customHeight="1" x14ac:dyDescent="0.3">
      <c r="B5" s="26"/>
      <c r="C5" s="27"/>
      <c r="D5" s="27"/>
      <c r="E5" s="27"/>
      <c r="F5" s="27"/>
      <c r="G5" s="27"/>
      <c r="H5" s="27"/>
      <c r="I5" s="27"/>
      <c r="J5" s="27"/>
      <c r="K5" s="27"/>
      <c r="L5" s="28"/>
    </row>
    <row r="6" spans="2:13" ht="19.5" customHeight="1" x14ac:dyDescent="0.3">
      <c r="B6" s="26"/>
      <c r="C6" s="27"/>
      <c r="D6" s="27"/>
      <c r="E6" s="27"/>
      <c r="F6" s="27"/>
      <c r="G6" s="27"/>
      <c r="H6" s="29"/>
      <c r="I6" s="27"/>
      <c r="J6" s="27"/>
      <c r="K6" s="27"/>
      <c r="L6" s="28"/>
    </row>
    <row r="7" spans="2:13" ht="19.5" customHeight="1" x14ac:dyDescent="0.3">
      <c r="B7" s="26"/>
      <c r="C7" s="27"/>
      <c r="D7" s="27"/>
      <c r="E7" s="27"/>
      <c r="F7" s="27"/>
      <c r="G7" s="27"/>
      <c r="H7" s="27"/>
      <c r="I7" s="27"/>
      <c r="J7" s="27"/>
      <c r="K7" s="27"/>
      <c r="L7" s="28"/>
    </row>
    <row r="8" spans="2:13" ht="19.5" customHeight="1" x14ac:dyDescent="0.3">
      <c r="B8" s="26"/>
      <c r="C8" s="27"/>
      <c r="D8" s="27"/>
      <c r="E8" s="27"/>
      <c r="F8" s="27"/>
      <c r="G8" s="27"/>
      <c r="H8" s="27"/>
      <c r="I8" s="27"/>
      <c r="J8" s="27"/>
      <c r="K8" s="27"/>
      <c r="L8" s="28"/>
    </row>
    <row r="9" spans="2:13" ht="19.5" customHeight="1" x14ac:dyDescent="0.3">
      <c r="B9" s="26"/>
      <c r="C9" s="27"/>
      <c r="D9" s="27"/>
      <c r="E9" s="27"/>
      <c r="F9" s="27"/>
      <c r="G9" s="27"/>
      <c r="H9" s="27"/>
      <c r="I9" s="27"/>
      <c r="J9" s="27"/>
      <c r="K9" s="27"/>
      <c r="L9" s="28"/>
    </row>
    <row r="10" spans="2:13" x14ac:dyDescent="0.3"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32"/>
      <c r="M10" s="22"/>
    </row>
    <row r="11" spans="2:13" ht="30" x14ac:dyDescent="0.55000000000000004">
      <c r="B11" s="30"/>
      <c r="C11" s="33" t="s">
        <v>16</v>
      </c>
      <c r="D11" s="31"/>
      <c r="E11" s="31"/>
      <c r="F11" s="31"/>
      <c r="G11" s="31"/>
      <c r="H11" s="31"/>
      <c r="I11" s="31"/>
      <c r="J11" s="31"/>
      <c r="K11" s="34"/>
      <c r="L11" s="32"/>
      <c r="M11" s="22"/>
    </row>
    <row r="12" spans="2:13" x14ac:dyDescent="0.3">
      <c r="B12" s="30"/>
      <c r="C12" s="35"/>
      <c r="D12" s="31"/>
      <c r="E12" s="31"/>
      <c r="F12" s="31"/>
      <c r="G12" s="31"/>
      <c r="H12" s="31"/>
      <c r="I12" s="54"/>
      <c r="J12" s="53"/>
      <c r="K12" s="53"/>
      <c r="L12" s="32"/>
      <c r="M12" s="22"/>
    </row>
    <row r="13" spans="2:13" ht="19.5" customHeight="1" x14ac:dyDescent="0.3">
      <c r="B13" s="30"/>
      <c r="C13" s="31"/>
      <c r="D13" s="31"/>
      <c r="E13" s="31"/>
      <c r="F13" s="31"/>
      <c r="G13" s="31"/>
      <c r="H13" s="31"/>
      <c r="I13" s="53"/>
      <c r="J13" s="53"/>
      <c r="K13" s="53"/>
      <c r="L13" s="32"/>
      <c r="M13" s="22"/>
    </row>
    <row r="14" spans="2:13" ht="19.5" customHeight="1" x14ac:dyDescent="0.4">
      <c r="B14" s="30"/>
      <c r="C14" s="36" t="s">
        <v>15</v>
      </c>
      <c r="D14" s="37"/>
      <c r="E14" s="37"/>
      <c r="F14" s="37"/>
      <c r="G14" s="37"/>
      <c r="H14" s="37"/>
      <c r="I14" s="55"/>
      <c r="J14" s="56"/>
      <c r="K14" s="57"/>
      <c r="L14" s="32"/>
      <c r="M14" s="22"/>
    </row>
    <row r="15" spans="2:13" ht="19.5" customHeight="1" x14ac:dyDescent="0.3">
      <c r="B15" s="30"/>
      <c r="C15" s="31"/>
      <c r="D15" s="37"/>
      <c r="E15" s="37"/>
      <c r="F15" s="37"/>
      <c r="G15" s="37"/>
      <c r="H15" s="37"/>
      <c r="I15" s="58"/>
      <c r="J15" s="58"/>
      <c r="K15" s="58"/>
      <c r="L15" s="32"/>
      <c r="M15" s="22"/>
    </row>
    <row r="16" spans="2:13" ht="19.5" customHeight="1" x14ac:dyDescent="0.35">
      <c r="B16" s="30"/>
      <c r="C16" s="60" t="s">
        <v>16</v>
      </c>
      <c r="D16" s="37"/>
      <c r="E16" s="37"/>
      <c r="F16" s="37"/>
      <c r="G16" s="37"/>
      <c r="H16" s="37"/>
      <c r="I16" s="53"/>
      <c r="J16" s="39"/>
      <c r="K16" s="40"/>
      <c r="L16" s="32"/>
      <c r="M16" s="22"/>
    </row>
    <row r="17" spans="2:13" ht="19.5" customHeight="1" x14ac:dyDescent="0.35">
      <c r="B17" s="30"/>
      <c r="C17" s="38"/>
      <c r="D17" s="37"/>
      <c r="E17" s="37"/>
      <c r="F17" s="37"/>
      <c r="G17" s="37"/>
      <c r="H17" s="37"/>
      <c r="I17" s="31"/>
      <c r="J17" s="39"/>
      <c r="K17" s="40"/>
      <c r="L17" s="32"/>
      <c r="M17" s="22"/>
    </row>
    <row r="18" spans="2:13" ht="19.5" customHeight="1" x14ac:dyDescent="0.35">
      <c r="B18" s="30"/>
      <c r="C18" s="38"/>
      <c r="D18" s="37"/>
      <c r="E18" s="37"/>
      <c r="F18" s="37"/>
      <c r="G18" s="37"/>
      <c r="H18" s="37"/>
      <c r="I18" s="31"/>
      <c r="J18" s="39"/>
      <c r="K18" s="40"/>
      <c r="L18" s="32"/>
      <c r="M18" s="22"/>
    </row>
    <row r="19" spans="2:13" ht="19.5" customHeight="1" x14ac:dyDescent="0.35">
      <c r="B19" s="30"/>
      <c r="C19" s="41"/>
      <c r="D19" s="37"/>
      <c r="E19" s="37"/>
      <c r="F19" s="37"/>
      <c r="G19" s="37"/>
      <c r="H19" s="37"/>
      <c r="I19" s="31"/>
      <c r="J19" s="31"/>
      <c r="K19" s="31"/>
      <c r="L19" s="32"/>
      <c r="M19" s="22"/>
    </row>
    <row r="20" spans="2:13" ht="19.5" customHeight="1" x14ac:dyDescent="0.35">
      <c r="B20" s="30"/>
      <c r="C20" s="42"/>
      <c r="D20" s="58"/>
      <c r="E20" s="37"/>
      <c r="F20" s="37"/>
      <c r="G20" s="37"/>
      <c r="H20" s="37"/>
      <c r="I20" s="31"/>
      <c r="J20" s="39"/>
      <c r="K20" s="43"/>
      <c r="L20" s="32"/>
      <c r="M20" s="22"/>
    </row>
    <row r="21" spans="2:13" ht="19.5" customHeight="1" x14ac:dyDescent="0.4">
      <c r="B21" s="30"/>
      <c r="C21" s="59"/>
      <c r="D21" s="59"/>
      <c r="E21" s="44"/>
      <c r="F21" s="44"/>
      <c r="G21" s="37"/>
      <c r="H21" s="37"/>
      <c r="I21" s="31"/>
      <c r="J21" s="39"/>
      <c r="K21" s="43"/>
      <c r="L21" s="32"/>
      <c r="M21" s="22"/>
    </row>
    <row r="22" spans="2:13" ht="19.5" customHeight="1" x14ac:dyDescent="0.35">
      <c r="B22" s="30"/>
      <c r="C22" s="53"/>
      <c r="D22" s="53"/>
      <c r="E22" s="31"/>
      <c r="F22" s="31"/>
      <c r="G22" s="37"/>
      <c r="H22" s="37"/>
      <c r="I22" s="31"/>
      <c r="J22" s="39"/>
      <c r="K22" s="43"/>
      <c r="L22" s="32"/>
      <c r="M22" s="22"/>
    </row>
    <row r="23" spans="2:13" ht="19.5" customHeight="1" x14ac:dyDescent="0.3">
      <c r="B23" s="30"/>
      <c r="C23" s="45"/>
      <c r="D23" s="46"/>
      <c r="E23" s="31"/>
      <c r="F23" s="47"/>
      <c r="G23" s="37"/>
      <c r="H23" s="37"/>
      <c r="I23" s="31"/>
      <c r="J23" s="31"/>
      <c r="K23" s="31"/>
      <c r="L23" s="32"/>
      <c r="M23" s="22"/>
    </row>
    <row r="24" spans="2:13" ht="19.5" customHeight="1" x14ac:dyDescent="0.3">
      <c r="B24" s="30"/>
      <c r="C24" s="48"/>
      <c r="D24" s="48"/>
      <c r="E24" s="48"/>
      <c r="F24" s="48"/>
      <c r="G24" s="37"/>
      <c r="H24" s="37"/>
      <c r="I24" s="31"/>
      <c r="J24" s="31"/>
      <c r="K24" s="31"/>
      <c r="L24" s="32"/>
    </row>
    <row r="25" spans="2:13" ht="19.5" customHeight="1" x14ac:dyDescent="0.35">
      <c r="B25" s="30"/>
      <c r="C25" s="42"/>
      <c r="D25" s="37"/>
      <c r="E25" s="37"/>
      <c r="F25" s="37"/>
      <c r="G25" s="37"/>
      <c r="H25" s="37"/>
      <c r="I25" s="37"/>
      <c r="J25" s="37"/>
      <c r="K25" s="37"/>
      <c r="L25" s="32"/>
    </row>
    <row r="26" spans="2:13" ht="19.5" customHeight="1" thickBot="1" x14ac:dyDescent="0.4">
      <c r="B26" s="49"/>
      <c r="C26" s="50"/>
      <c r="D26" s="51"/>
      <c r="E26" s="51"/>
      <c r="F26" s="51"/>
      <c r="G26" s="51"/>
      <c r="H26" s="51"/>
      <c r="I26" s="51"/>
      <c r="J26" s="51"/>
      <c r="K26" s="51"/>
      <c r="L26" s="52"/>
    </row>
    <row r="27" spans="2:13" ht="19.5" customHeight="1" x14ac:dyDescent="0.3">
      <c r="C27" s="21"/>
      <c r="D27" s="21"/>
      <c r="E27" s="21"/>
      <c r="F27" s="21"/>
      <c r="G27" s="21"/>
      <c r="H27" s="21"/>
      <c r="I27" s="21"/>
      <c r="J27" s="21"/>
      <c r="K27" s="21"/>
    </row>
    <row r="28" spans="2:13" ht="19.5" customHeight="1" x14ac:dyDescent="0.3">
      <c r="C28" s="21"/>
      <c r="D28" s="21"/>
      <c r="E28" s="21"/>
      <c r="F28" s="21"/>
      <c r="G28" s="21"/>
      <c r="H28" s="21"/>
      <c r="I28" s="21"/>
      <c r="J28" s="21"/>
      <c r="K28" s="21"/>
    </row>
    <row r="29" spans="2:13" ht="19.5" customHeight="1" x14ac:dyDescent="0.3"/>
    <row r="30" spans="2:13" ht="19.5" customHeight="1" x14ac:dyDescent="0.3"/>
    <row r="31" spans="2:13" ht="19.5" customHeight="1" x14ac:dyDescent="0.3"/>
    <row r="32" spans="2:13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conditionalFormatting sqref="K16:K17">
    <cfRule type="expression" dxfId="1" priority="2">
      <formula>K16=1</formula>
    </cfRule>
  </conditionalFormatting>
  <conditionalFormatting sqref="K18">
    <cfRule type="expression" dxfId="0" priority="1">
      <formula>K18=1</formula>
    </cfRule>
  </conditionalFormatting>
  <hyperlinks>
    <hyperlink ref="C16" location="'Variance Analysis'!A1" display="Variance Analysis" xr:uid="{FDE190D2-1AB5-46C0-B1F3-BBCABA451574}"/>
  </hyperlinks>
  <pageMargins left="0.7" right="0.7" top="0.75" bottom="0.75" header="0.3" footer="0.3"/>
  <pageSetup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showGridLines="0" zoomScaleNormal="100" workbookViewId="0">
      <pane ySplit="5" topLeftCell="A6" activePane="bottomLeft" state="frozen"/>
      <selection pane="bottomLeft" activeCell="AC23" sqref="AC23"/>
    </sheetView>
  </sheetViews>
  <sheetFormatPr baseColWidth="10" defaultColWidth="9.140625" defaultRowHeight="16.5" x14ac:dyDescent="0.3"/>
  <cols>
    <col min="1" max="1" width="16.28515625" customWidth="1"/>
    <col min="2" max="3" width="12" customWidth="1"/>
    <col min="4" max="4" width="1.28515625" customWidth="1"/>
    <col min="5" max="6" width="12" customWidth="1"/>
    <col min="7" max="7" width="1.28515625" customWidth="1"/>
    <col min="8" max="8" width="12" customWidth="1"/>
  </cols>
  <sheetData>
    <row r="1" spans="1:19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6"/>
    </row>
    <row r="2" spans="1:19" ht="18" x14ac:dyDescent="0.3">
      <c r="A2" s="17" t="s">
        <v>16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6"/>
    </row>
    <row r="4" spans="1:19" x14ac:dyDescent="0.3">
      <c r="A4" s="14"/>
      <c r="B4" s="11"/>
      <c r="C4" s="11"/>
      <c r="D4" s="11"/>
      <c r="E4" s="13" t="s">
        <v>11</v>
      </c>
      <c r="F4" s="13"/>
      <c r="G4" s="19"/>
      <c r="H4" s="12"/>
      <c r="I4" s="19"/>
      <c r="J4" s="11"/>
      <c r="K4" s="11"/>
      <c r="L4" s="11"/>
      <c r="M4" s="11"/>
      <c r="N4" s="11"/>
      <c r="O4" s="11"/>
      <c r="P4" s="11"/>
      <c r="Q4" s="11"/>
      <c r="R4" s="11"/>
    </row>
    <row r="5" spans="1:19" x14ac:dyDescent="0.3">
      <c r="A5" s="11"/>
      <c r="B5" s="12" t="s">
        <v>1</v>
      </c>
      <c r="C5" s="12" t="s">
        <v>0</v>
      </c>
      <c r="D5" s="12"/>
      <c r="E5" s="12" t="s">
        <v>9</v>
      </c>
      <c r="F5" s="12" t="s">
        <v>10</v>
      </c>
      <c r="G5" s="19"/>
      <c r="H5" s="12" t="s">
        <v>12</v>
      </c>
      <c r="I5" s="19"/>
      <c r="J5" s="13" t="s">
        <v>17</v>
      </c>
      <c r="K5" s="13"/>
      <c r="L5" s="13"/>
      <c r="M5" s="13"/>
      <c r="N5" s="13"/>
      <c r="O5" s="13"/>
      <c r="P5" s="13"/>
      <c r="Q5" s="13"/>
      <c r="R5" s="13"/>
    </row>
    <row r="7" spans="1:19" x14ac:dyDescent="0.3">
      <c r="A7" t="s">
        <v>2</v>
      </c>
      <c r="B7" s="7">
        <v>50000</v>
      </c>
      <c r="C7" s="7">
        <v>46052</v>
      </c>
      <c r="D7" s="3"/>
      <c r="E7" s="5">
        <f>C7/B7-1</f>
        <v>-7.896000000000003E-2</v>
      </c>
      <c r="F7" s="2">
        <f>C7-B7</f>
        <v>-3948</v>
      </c>
      <c r="H7" s="6">
        <f>F7*B8</f>
        <v>-414540</v>
      </c>
    </row>
    <row r="8" spans="1:19" x14ac:dyDescent="0.3">
      <c r="A8" t="s">
        <v>3</v>
      </c>
      <c r="B8" s="7">
        <v>105</v>
      </c>
      <c r="C8" s="7">
        <v>108</v>
      </c>
      <c r="D8" s="4"/>
      <c r="E8" s="5">
        <f t="shared" ref="E8:E9" si="0">C8/B8-1</f>
        <v>2.857142857142847E-2</v>
      </c>
      <c r="F8" s="2">
        <f t="shared" ref="F8:F9" si="1">C8-B8</f>
        <v>3</v>
      </c>
      <c r="H8" s="6">
        <f>F8*C7</f>
        <v>138156</v>
      </c>
    </row>
    <row r="9" spans="1:19" x14ac:dyDescent="0.3">
      <c r="A9" t="s">
        <v>4</v>
      </c>
      <c r="B9" s="2">
        <f>B7*B8</f>
        <v>5250000</v>
      </c>
      <c r="C9" s="2">
        <f>C7*C8</f>
        <v>4973616</v>
      </c>
      <c r="D9" s="3"/>
      <c r="E9" s="5">
        <f t="shared" si="0"/>
        <v>-5.2644571428571374E-2</v>
      </c>
      <c r="F9" s="2">
        <f t="shared" si="1"/>
        <v>-276384</v>
      </c>
      <c r="H9" s="6"/>
    </row>
    <row r="10" spans="1:19" x14ac:dyDescent="0.3">
      <c r="F10" s="2"/>
      <c r="H10" s="6"/>
    </row>
    <row r="11" spans="1:19" x14ac:dyDescent="0.3">
      <c r="A11" t="s">
        <v>5</v>
      </c>
      <c r="B11" s="7">
        <v>3500000</v>
      </c>
      <c r="C11" s="7">
        <v>3558961</v>
      </c>
      <c r="D11" s="3"/>
      <c r="E11" s="5">
        <f t="shared" ref="E11:E12" si="2">C11/B11-1</f>
        <v>1.6845999999999917E-2</v>
      </c>
      <c r="F11" s="2">
        <f t="shared" ref="F11:F12" si="3">C11-B11</f>
        <v>58961</v>
      </c>
      <c r="H11" s="6">
        <f>-F11</f>
        <v>-58961</v>
      </c>
    </row>
    <row r="12" spans="1:19" x14ac:dyDescent="0.3">
      <c r="A12" t="s">
        <v>8</v>
      </c>
      <c r="B12" s="1">
        <f>B11/B7</f>
        <v>70</v>
      </c>
      <c r="C12" s="1">
        <f>C11/C7</f>
        <v>77.281355858594637</v>
      </c>
      <c r="D12" s="4"/>
      <c r="E12" s="5">
        <f t="shared" si="2"/>
        <v>0.10401936940849477</v>
      </c>
      <c r="F12" s="2">
        <f t="shared" si="3"/>
        <v>7.2813558585946367</v>
      </c>
      <c r="H12" s="6"/>
    </row>
    <row r="13" spans="1:19" x14ac:dyDescent="0.3">
      <c r="E13" s="5"/>
      <c r="F13" s="2"/>
      <c r="H13" s="6"/>
    </row>
    <row r="14" spans="1:19" x14ac:dyDescent="0.3">
      <c r="A14" t="s">
        <v>6</v>
      </c>
      <c r="B14" s="7">
        <v>1000000</v>
      </c>
      <c r="C14" s="7">
        <v>900540</v>
      </c>
      <c r="D14" s="3"/>
      <c r="E14" s="5">
        <f t="shared" ref="E14:E15" si="4">C14/B14-1</f>
        <v>-9.9459999999999993E-2</v>
      </c>
      <c r="F14" s="2">
        <f t="shared" ref="F14:F15" si="5">C14-B14</f>
        <v>-99460</v>
      </c>
      <c r="H14" s="6">
        <f>-F14</f>
        <v>99460</v>
      </c>
    </row>
    <row r="15" spans="1:19" x14ac:dyDescent="0.3">
      <c r="A15" t="s">
        <v>8</v>
      </c>
      <c r="B15" s="2">
        <f>B14/B7</f>
        <v>20</v>
      </c>
      <c r="C15" s="2">
        <f>C14/C7</f>
        <v>19.554851037957093</v>
      </c>
      <c r="E15" s="5">
        <f t="shared" si="4"/>
        <v>-2.2257448102145361E-2</v>
      </c>
      <c r="F15" s="2">
        <f t="shared" si="5"/>
        <v>-0.44514896204290721</v>
      </c>
      <c r="H15" s="6"/>
    </row>
    <row r="16" spans="1:19" x14ac:dyDescent="0.3">
      <c r="B16" s="2"/>
      <c r="C16" s="2"/>
      <c r="E16" s="5"/>
      <c r="F16" s="2"/>
      <c r="H16" s="6"/>
    </row>
    <row r="17" spans="1:8" x14ac:dyDescent="0.3">
      <c r="A17" t="s">
        <v>7</v>
      </c>
      <c r="B17" s="2">
        <f>B9-B11-B14</f>
        <v>750000</v>
      </c>
      <c r="C17" s="2">
        <f>C9-C11-C14</f>
        <v>514115</v>
      </c>
      <c r="D17" s="3"/>
      <c r="E17" s="5">
        <f t="shared" ref="E17:E18" si="6">C17/B17-1</f>
        <v>-0.31451333333333331</v>
      </c>
      <c r="F17" s="2">
        <f t="shared" ref="F17:F18" si="7">C17-B17</f>
        <v>-235885</v>
      </c>
      <c r="H17" s="6">
        <f>SUM(H7:H16)</f>
        <v>-235885</v>
      </c>
    </row>
    <row r="18" spans="1:8" x14ac:dyDescent="0.3">
      <c r="A18" t="s">
        <v>8</v>
      </c>
      <c r="B18" s="2">
        <f>B17/B7</f>
        <v>15</v>
      </c>
      <c r="C18" s="2">
        <f>C17/C7</f>
        <v>11.163793103448276</v>
      </c>
      <c r="D18" s="4"/>
      <c r="E18" s="5">
        <f t="shared" si="6"/>
        <v>-0.25574712643678166</v>
      </c>
      <c r="F18" s="2">
        <f t="shared" si="7"/>
        <v>-3.8362068965517242</v>
      </c>
      <c r="H18" s="6"/>
    </row>
    <row r="19" spans="1:8" x14ac:dyDescent="0.3">
      <c r="B19" s="2"/>
      <c r="C19" s="2"/>
      <c r="F19" s="6"/>
    </row>
    <row r="21" spans="1:8" x14ac:dyDescent="0.3">
      <c r="A21" s="11" t="s">
        <v>13</v>
      </c>
      <c r="B21" s="18"/>
      <c r="C21" s="18"/>
      <c r="D21" s="18"/>
      <c r="E21" s="18"/>
      <c r="F21" s="18"/>
      <c r="G21" s="18"/>
      <c r="H21" s="18"/>
    </row>
    <row r="22" spans="1:8" x14ac:dyDescent="0.3">
      <c r="A22" t="s">
        <v>1</v>
      </c>
      <c r="H22" s="6">
        <f>B17</f>
        <v>750000</v>
      </c>
    </row>
    <row r="23" spans="1:8" x14ac:dyDescent="0.3">
      <c r="A23" t="s">
        <v>2</v>
      </c>
      <c r="H23" s="6">
        <f>H7</f>
        <v>-414540</v>
      </c>
    </row>
    <row r="24" spans="1:8" x14ac:dyDescent="0.3">
      <c r="A24" t="s">
        <v>3</v>
      </c>
      <c r="H24" s="6">
        <f>H8</f>
        <v>138156</v>
      </c>
    </row>
    <row r="25" spans="1:8" x14ac:dyDescent="0.3">
      <c r="A25" t="s">
        <v>5</v>
      </c>
      <c r="H25" s="6">
        <f>H11</f>
        <v>-58961</v>
      </c>
    </row>
    <row r="26" spans="1:8" x14ac:dyDescent="0.3">
      <c r="A26" t="s">
        <v>6</v>
      </c>
      <c r="H26" s="6">
        <f>H14</f>
        <v>99460</v>
      </c>
    </row>
    <row r="27" spans="1:8" x14ac:dyDescent="0.3">
      <c r="A27" t="s">
        <v>0</v>
      </c>
      <c r="H27" s="8">
        <f>C17</f>
        <v>514115</v>
      </c>
    </row>
    <row r="29" spans="1:8" x14ac:dyDescent="0.3">
      <c r="A29" s="9" t="s">
        <v>14</v>
      </c>
      <c r="B29" s="9"/>
      <c r="C29" s="9"/>
      <c r="D29" s="9"/>
      <c r="E29" s="9"/>
      <c r="F29" s="9"/>
      <c r="G29" s="9"/>
      <c r="H29" s="10">
        <f>SUM(H22:H26)-H27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Cover Page</vt:lpstr>
      <vt:lpstr>Variance Analysis</vt:lpstr>
      <vt:lpstr>'Cover Page'!Druckbereich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Philipp Guenther</cp:lastModifiedBy>
  <dcterms:created xsi:type="dcterms:W3CDTF">2017-08-28T18:34:58Z</dcterms:created>
  <dcterms:modified xsi:type="dcterms:W3CDTF">2024-11-29T09:15:01Z</dcterms:modified>
</cp:coreProperties>
</file>