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ps" sheetId="1" state="visible" r:id="rId2"/>
    <sheet name="Knees" sheetId="2" state="visible" r:id="rId3"/>
    <sheet name="Fe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<sst xmlns="http://schemas.openxmlformats.org/spreadsheetml/2006/main" count="35" uniqueCount="15">
  <si>
    <t xml:space="preserve">leg number</t>
  </si>
  <si>
    <t xml:space="preserve">servo number</t>
  </si>
  <si>
    <t xml:space="preserve">+90°</t>
  </si>
  <si>
    <t xml:space="preserve">0°</t>
  </si>
  <si>
    <t xml:space="preserve">-90°</t>
  </si>
  <si>
    <t xml:space="preserve">m</t>
  </si>
  <si>
    <t xml:space="preserve">b</t>
  </si>
  <si>
    <t xml:space="preserve">measurements</t>
  </si>
  <si>
    <t xml:space="preserve">linear equation param</t>
  </si>
  <si>
    <t xml:space="preserve">test values</t>
  </si>
  <si>
    <t xml:space="preserve">m²</t>
  </si>
  <si>
    <t xml:space="preserve">b2</t>
  </si>
  <si>
    <t xml:space="preserve">test angles</t>
  </si>
  <si>
    <t xml:space="preserve">calculated values</t>
  </si>
  <si>
    <t xml:space="preserve">note: each angle is based on definitions of transformation model of MK2.0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</si>
</sst>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5" min="5" style="0" width="14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1</v>
      </c>
      <c r="C2" s="2" t="n">
        <v>0</v>
      </c>
      <c r="D2" s="2" t="n">
        <v>90</v>
      </c>
      <c r="E2" s="2" t="n">
        <v>180</v>
      </c>
      <c r="F2" s="3" t="n">
        <f aca="false">(C2-E2)/($H$1-$J$1)</f>
        <v>-1</v>
      </c>
      <c r="G2" s="3" t="n">
        <f aca="false">D2</f>
        <v>90</v>
      </c>
      <c r="H2" s="3" t="n">
        <f aca="false">$F2*H$1+$G2</f>
        <v>0</v>
      </c>
      <c r="I2" s="3" t="n">
        <f aca="false">$F2*I$1+$G2</f>
        <v>90</v>
      </c>
      <c r="J2" s="3" t="n">
        <f aca="false">$F2*J$1+$G2</f>
        <v>180</v>
      </c>
    </row>
    <row r="3" customFormat="false" ht="12.8" hidden="false" customHeight="false" outlineLevel="0" collapsed="false">
      <c r="A3" s="2" t="n">
        <v>2</v>
      </c>
      <c r="B3" s="2" t="n">
        <v>4</v>
      </c>
      <c r="C3" s="2" t="n">
        <v>180</v>
      </c>
      <c r="D3" s="2" t="n">
        <v>90</v>
      </c>
      <c r="E3" s="2" t="n">
        <v>0</v>
      </c>
      <c r="F3" s="3" t="n">
        <f aca="false">(C3-E3)/($H$1-$J$1)</f>
        <v>1</v>
      </c>
      <c r="G3" s="3" t="n">
        <f aca="false">D3</f>
        <v>90</v>
      </c>
      <c r="H3" s="3" t="n">
        <f aca="false">$F3*H$1+$G3</f>
        <v>180</v>
      </c>
      <c r="I3" s="3" t="n">
        <f aca="false">$F3*I$1+$G3</f>
        <v>90</v>
      </c>
      <c r="J3" s="3" t="n">
        <f aca="false">$F3*J$1+$G3</f>
        <v>0</v>
      </c>
    </row>
    <row r="4" customFormat="false" ht="12.8" hidden="false" customHeight="false" outlineLevel="0" collapsed="false">
      <c r="A4" s="2" t="n">
        <v>3</v>
      </c>
      <c r="B4" s="2" t="n">
        <v>7</v>
      </c>
      <c r="C4" s="2" t="n">
        <v>0</v>
      </c>
      <c r="D4" s="2" t="n">
        <v>90</v>
      </c>
      <c r="E4" s="2" t="n">
        <v>180</v>
      </c>
      <c r="F4" s="3" t="n">
        <f aca="false">(C4-E4)/($H$1-$J$1)</f>
        <v>-1</v>
      </c>
      <c r="G4" s="3" t="n">
        <f aca="false">D4</f>
        <v>90</v>
      </c>
      <c r="H4" s="3" t="n">
        <f aca="false">$F4*H$1+$G4</f>
        <v>0</v>
      </c>
      <c r="I4" s="3" t="n">
        <f aca="false">$F4*I$1+$G4</f>
        <v>90</v>
      </c>
      <c r="J4" s="3" t="n">
        <f aca="false">$F4*J$1+$G4</f>
        <v>180</v>
      </c>
    </row>
    <row r="5" customFormat="false" ht="12.8" hidden="false" customHeight="false" outlineLevel="0" collapsed="false">
      <c r="A5" s="2" t="n">
        <v>4</v>
      </c>
      <c r="B5" s="2" t="n">
        <v>10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D5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</row>
    <row r="6" customFormat="false" ht="12.8" hidden="false" customHeight="false" outlineLevel="0" collapsed="false">
      <c r="A6" s="2" t="n">
        <v>5</v>
      </c>
      <c r="B6" s="2" t="n">
        <v>13</v>
      </c>
      <c r="C6" s="2" t="n">
        <v>0</v>
      </c>
      <c r="D6" s="2" t="n">
        <v>90</v>
      </c>
      <c r="E6" s="2" t="n">
        <v>180</v>
      </c>
      <c r="F6" s="3" t="n">
        <f aca="false">(C6-E6)/($H$1-$J$1)</f>
        <v>-1</v>
      </c>
      <c r="G6" s="3" t="n">
        <f aca="false">D6</f>
        <v>90</v>
      </c>
      <c r="H6" s="3" t="n">
        <f aca="false">$F6*H$1+$G6</f>
        <v>0</v>
      </c>
      <c r="I6" s="3" t="n">
        <f aca="false">$F6*I$1+$G6</f>
        <v>90</v>
      </c>
      <c r="J6" s="3" t="n">
        <f aca="false">$F6*J$1+$G6</f>
        <v>180</v>
      </c>
    </row>
    <row r="7" customFormat="false" ht="12.8" hidden="false" customHeight="false" outlineLevel="0" collapsed="false">
      <c r="A7" s="2" t="n">
        <v>6</v>
      </c>
      <c r="B7" s="2" t="n">
        <v>16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D7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3" min="3" style="0" width="7.47"/>
    <col collapsed="false" customWidth="true" hidden="false" outlineLevel="0" max="4" min="4" style="0" width="8"/>
    <col collapsed="false" customWidth="true" hidden="false" outlineLevel="0" max="6" min="6" style="0" width="8.94"/>
    <col collapsed="false" customWidth="true" hidden="false" outlineLevel="0" max="7" min="7" style="0" width="10.8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180</v>
      </c>
      <c r="D2" s="2" t="n">
        <v>90</v>
      </c>
      <c r="E2" s="2" t="n">
        <v>0</v>
      </c>
      <c r="F2" s="3" t="n">
        <f aca="false">(C2-E2)/($H$1-$J$1)</f>
        <v>1</v>
      </c>
      <c r="G2" s="3" t="n">
        <f aca="false">D2</f>
        <v>90</v>
      </c>
      <c r="H2" s="3" t="n">
        <f aca="false">$F2*H$1+$G2</f>
        <v>180</v>
      </c>
      <c r="I2" s="3" t="n">
        <f aca="false">$F2*I$1+$G2</f>
        <v>90</v>
      </c>
      <c r="J2" s="3" t="n">
        <f aca="false">$F2*J$1+$G2</f>
        <v>0</v>
      </c>
    </row>
    <row r="3" customFormat="false" ht="12.8" hidden="false" customHeight="false" outlineLevel="0" collapsed="false">
      <c r="A3" s="2" t="n">
        <v>2</v>
      </c>
      <c r="B3" s="2" t="n">
        <v>5</v>
      </c>
      <c r="C3" s="2" t="n">
        <v>180</v>
      </c>
      <c r="D3" s="2" t="n">
        <v>90</v>
      </c>
      <c r="E3" s="2" t="n">
        <v>0</v>
      </c>
      <c r="F3" s="3" t="n">
        <f aca="false">(C3-E3)/($H$1-$J$1)</f>
        <v>1</v>
      </c>
      <c r="G3" s="3" t="n">
        <f aca="false">D3</f>
        <v>90</v>
      </c>
      <c r="H3" s="3" t="n">
        <f aca="false">$F3*H$1+$G3</f>
        <v>180</v>
      </c>
      <c r="I3" s="3" t="n">
        <f aca="false">$F3*I$1+$G3</f>
        <v>90</v>
      </c>
      <c r="J3" s="3" t="n">
        <f aca="false">$F3*J$1+$G3</f>
        <v>0</v>
      </c>
    </row>
    <row r="4" customFormat="false" ht="12.8" hidden="false" customHeight="false" outlineLevel="0" collapsed="false">
      <c r="A4" s="2" t="n">
        <v>3</v>
      </c>
      <c r="B4" s="2" t="n">
        <v>8</v>
      </c>
      <c r="C4" s="2" t="n">
        <v>180</v>
      </c>
      <c r="D4" s="2" t="n">
        <v>90</v>
      </c>
      <c r="E4" s="2" t="n">
        <v>0</v>
      </c>
      <c r="F4" s="3" t="n">
        <f aca="false">(C4-E4)/($H$1-$J$1)</f>
        <v>1</v>
      </c>
      <c r="G4" s="3" t="n">
        <f aca="false">D4</f>
        <v>90</v>
      </c>
      <c r="H4" s="3" t="n">
        <f aca="false">$F4*H$1+$G4</f>
        <v>180</v>
      </c>
      <c r="I4" s="3" t="n">
        <f aca="false">$F4*I$1+$G4</f>
        <v>90</v>
      </c>
      <c r="J4" s="3" t="n">
        <f aca="false">$F4*J$1+$G4</f>
        <v>0</v>
      </c>
    </row>
    <row r="5" customFormat="false" ht="12.8" hidden="false" customHeight="false" outlineLevel="0" collapsed="false">
      <c r="A5" s="2" t="n">
        <v>4</v>
      </c>
      <c r="B5" s="2" t="n">
        <v>11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D5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</row>
    <row r="6" customFormat="false" ht="12.8" hidden="false" customHeight="false" outlineLevel="0" collapsed="false">
      <c r="A6" s="2" t="n">
        <v>5</v>
      </c>
      <c r="B6" s="2" t="n">
        <v>14</v>
      </c>
      <c r="C6" s="2" t="n">
        <v>180</v>
      </c>
      <c r="D6" s="2" t="n">
        <v>90</v>
      </c>
      <c r="E6" s="2" t="n">
        <v>0</v>
      </c>
      <c r="F6" s="3" t="n">
        <f aca="false">(C6-E6)/($H$1-$J$1)</f>
        <v>1</v>
      </c>
      <c r="G6" s="3" t="n">
        <f aca="false">D6</f>
        <v>90</v>
      </c>
      <c r="H6" s="3" t="n">
        <f aca="false">$F6*H$1+$G6</f>
        <v>180</v>
      </c>
      <c r="I6" s="3" t="n">
        <f aca="false">$F6*I$1+$G6</f>
        <v>90</v>
      </c>
      <c r="J6" s="3" t="n">
        <f aca="false">$F6*J$1+$G6</f>
        <v>0</v>
      </c>
    </row>
    <row r="7" customFormat="false" ht="12.8" hidden="false" customHeight="false" outlineLevel="0" collapsed="false">
      <c r="A7" s="2" t="n">
        <v>6</v>
      </c>
      <c r="B7" s="2" t="n">
        <v>17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D7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3" min="3" style="0" width="8.07"/>
    <col collapsed="false" customWidth="true" hidden="false" outlineLevel="0" max="4" min="4" style="0" width="10.54"/>
    <col collapsed="false" customWidth="true" hidden="false" outlineLevel="0" max="13" min="13" style="0" width="16.87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3</v>
      </c>
      <c r="C2" s="2" t="n">
        <v>180</v>
      </c>
      <c r="D2" s="2" t="n">
        <v>90</v>
      </c>
      <c r="E2" s="2" t="n">
        <v>0</v>
      </c>
      <c r="F2" s="3" t="n">
        <f aca="false">(C2-E2)/($H$1-$J$1)</f>
        <v>1</v>
      </c>
      <c r="G2" s="3" t="n">
        <f aca="false">C2-H$1*F2</f>
        <v>90</v>
      </c>
      <c r="H2" s="3" t="n">
        <f aca="false">$F2*H$1+$G2</f>
        <v>180</v>
      </c>
      <c r="I2" s="3" t="n">
        <f aca="false">$F2*I$1+$G2</f>
        <v>90</v>
      </c>
      <c r="J2" s="3" t="n">
        <f aca="false">$F2*J$1+$G2</f>
        <v>0</v>
      </c>
      <c r="K2" s="6" t="s">
        <v>10</v>
      </c>
      <c r="L2" s="6" t="s">
        <v>11</v>
      </c>
    </row>
    <row r="3" customFormat="false" ht="12.8" hidden="false" customHeight="false" outlineLevel="0" collapsed="false">
      <c r="A3" s="2" t="n">
        <v>2</v>
      </c>
      <c r="B3" s="2" t="n">
        <v>6</v>
      </c>
      <c r="C3" s="7" t="n">
        <v>180</v>
      </c>
      <c r="D3" s="7" t="n">
        <v>75</v>
      </c>
      <c r="E3" s="2" t="n">
        <v>0</v>
      </c>
      <c r="F3" s="8" t="n">
        <f aca="false">(D3-E3)/($I$1-$J$1)</f>
        <v>0.833333333333333</v>
      </c>
      <c r="G3" s="8" t="n">
        <f aca="false">D3-I$1*F3</f>
        <v>75</v>
      </c>
      <c r="H3" s="3" t="n">
        <f aca="false">$F3*H$1+$G3</f>
        <v>150</v>
      </c>
      <c r="I3" s="3" t="n">
        <f aca="false">$F3*I$1+$G3</f>
        <v>75</v>
      </c>
      <c r="J3" s="3" t="n">
        <f aca="false">$F3*J$1+$G3</f>
        <v>0</v>
      </c>
      <c r="K3" s="9" t="n">
        <f aca="false">(C3-D3)/($H$1-$I$1)</f>
        <v>1.16666666666667</v>
      </c>
      <c r="L3" s="8" t="n">
        <f aca="false">D3-I$1*K3</f>
        <v>75</v>
      </c>
    </row>
    <row r="4" customFormat="false" ht="12.8" hidden="false" customHeight="false" outlineLevel="0" collapsed="false">
      <c r="A4" s="2" t="n">
        <v>3</v>
      </c>
      <c r="B4" s="2" t="n">
        <v>9</v>
      </c>
      <c r="C4" s="2" t="n">
        <v>180</v>
      </c>
      <c r="D4" s="2" t="n">
        <v>90</v>
      </c>
      <c r="E4" s="2" t="n">
        <v>0</v>
      </c>
      <c r="F4" s="3" t="n">
        <f aca="false">(C4-E4)/($H$1-$J$1)</f>
        <v>1</v>
      </c>
      <c r="G4" s="3" t="n">
        <f aca="false">C4-H$1*F4</f>
        <v>90</v>
      </c>
      <c r="H4" s="3" t="n">
        <f aca="false">$F4*H$1+$G4</f>
        <v>180</v>
      </c>
      <c r="I4" s="3" t="n">
        <f aca="false">$F4*I$1+$G4</f>
        <v>90</v>
      </c>
      <c r="J4" s="3" t="n">
        <f aca="false">$F4*J$1+$G4</f>
        <v>0</v>
      </c>
    </row>
    <row r="5" customFormat="false" ht="12.8" hidden="false" customHeight="false" outlineLevel="0" collapsed="false">
      <c r="A5" s="2" t="n">
        <v>4</v>
      </c>
      <c r="B5" s="2" t="n">
        <v>12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C5-H$1*F5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  <c r="K5" s="6" t="n">
        <v>90</v>
      </c>
      <c r="L5" s="6" t="n">
        <v>0</v>
      </c>
      <c r="M5" s="6" t="s">
        <v>12</v>
      </c>
    </row>
    <row r="6" customFormat="false" ht="12.8" hidden="false" customHeight="false" outlineLevel="0" collapsed="false">
      <c r="A6" s="2" t="n">
        <v>5</v>
      </c>
      <c r="B6" s="2" t="n">
        <v>15</v>
      </c>
      <c r="C6" s="2" t="n">
        <v>180</v>
      </c>
      <c r="D6" s="2" t="n">
        <v>90</v>
      </c>
      <c r="E6" s="2" t="n">
        <v>0</v>
      </c>
      <c r="F6" s="3" t="n">
        <f aca="false">(C6-E6)/($H$1-$J$1)</f>
        <v>1</v>
      </c>
      <c r="G6" s="3" t="n">
        <f aca="false">C6-H$1*F6</f>
        <v>90</v>
      </c>
      <c r="H6" s="3" t="n">
        <f aca="false">$F6*H$1+$G6</f>
        <v>180</v>
      </c>
      <c r="I6" s="3" t="n">
        <f aca="false">$F6*I$1+$G6</f>
        <v>90</v>
      </c>
      <c r="J6" s="3" t="n">
        <f aca="false">$F6*J$1+$G6</f>
        <v>0</v>
      </c>
      <c r="K6" s="6" t="n">
        <f aca="false">K3*H1+L3</f>
        <v>180</v>
      </c>
      <c r="L6" s="6" t="n">
        <f aca="false">K3*I1+L3</f>
        <v>75</v>
      </c>
      <c r="M6" s="6" t="s">
        <v>13</v>
      </c>
    </row>
    <row r="7" customFormat="false" ht="12.8" hidden="false" customHeight="false" outlineLevel="0" collapsed="false">
      <c r="A7" s="2" t="n">
        <v>6</v>
      </c>
      <c r="B7" s="2" t="n">
        <v>18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C7-H$1*F7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  <row r="10" customFormat="false" ht="12.8" hidden="false" customHeight="false" outlineLevel="0" collapsed="false">
      <c r="A10" s="0" t="s">
        <v>14</v>
      </c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2021-12-21T18:35:10Z</dcterms:created>
  <dc:creator>Philipp Schulz</dc:creator>
  <dc:description/>
  <dc:language>de-DE</dc:language>
  <cp:lastModifiedBy>Philipp Schulz</cp:lastModifiedBy>
  <dcterms:modified xsi:type="dcterms:W3CDTF">2022-06-24T16:28:59Z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