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t/Desktop/Key_Folders/Gast_Ingenieurbüro/07_pik_projekt/"/>
    </mc:Choice>
  </mc:AlternateContent>
  <xr:revisionPtr revIDLastSave="0" documentId="13_ncr:1_{D2D2FE64-EC74-3947-88C6-806838B58AF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technology_data" sheetId="1" r:id="rId1"/>
    <sheet name="price_assumptions" sheetId="2" r:id="rId2"/>
    <sheet name="processes" sheetId="3" r:id="rId3"/>
    <sheet name="routes" sheetId="4" r:id="rId4"/>
    <sheet name="backlog" sheetId="5" r:id="rId5"/>
  </sheets>
  <definedNames>
    <definedName name="_xlnm._FilterDatabase" localSheetId="0" hidden="1">technology_data!$A$1:$L$48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1" l="1"/>
  <c r="H19" i="1"/>
</calcChain>
</file>

<file path=xl/sharedStrings.xml><?xml version="1.0" encoding="utf-8"?>
<sst xmlns="http://schemas.openxmlformats.org/spreadsheetml/2006/main" count="612" uniqueCount="152">
  <si>
    <t>process_group</t>
  </si>
  <si>
    <t>process</t>
  </si>
  <si>
    <t>type</t>
  </si>
  <si>
    <t>component</t>
  </si>
  <si>
    <t>subcomponent</t>
  </si>
  <si>
    <t>mode</t>
  </si>
  <si>
    <t>unit</t>
  </si>
  <si>
    <t>val</t>
  </si>
  <si>
    <t>val_uncertainty</t>
  </si>
  <si>
    <t>val_year</t>
  </si>
  <si>
    <t>source</t>
  </si>
  <si>
    <t>comment</t>
  </si>
  <si>
    <t>Fertiliser</t>
  </si>
  <si>
    <t>HB</t>
  </si>
  <si>
    <t>capex</t>
  </si>
  <si>
    <t>EUR/t</t>
  </si>
  <si>
    <t>VCI, IEA (2018), Boulamanti and Moya (2017)</t>
  </si>
  <si>
    <t>SMR_HB</t>
  </si>
  <si>
    <t>energy_demand</t>
  </si>
  <si>
    <t>hydrogen</t>
  </si>
  <si>
    <t>MWh/t</t>
  </si>
  <si>
    <t>Boulamanti and Moya (2017)</t>
  </si>
  <si>
    <t>electricity</t>
  </si>
  <si>
    <t>natural gas</t>
  </si>
  <si>
    <t>t/t</t>
  </si>
  <si>
    <t>fixed_opex</t>
  </si>
  <si>
    <t>without hydrogen</t>
  </si>
  <si>
    <t>CCU</t>
  </si>
  <si>
    <t>Test value</t>
  </si>
  <si>
    <t>https://www.researchgate.net/figure/Project-CapEx-learning-curves-for-CO-2-capture-by-direct-air-capture-DAC-and-carbon_fig5_353782658</t>
  </si>
  <si>
    <t>high_uncertainty</t>
  </si>
  <si>
    <t>DAC</t>
  </si>
  <si>
    <t>UREA</t>
  </si>
  <si>
    <t>feedstock_demand</t>
  </si>
  <si>
    <t>co2</t>
  </si>
  <si>
    <t>James A. Kent (Hrsg.): Riegel’s Handbook of Industrial Chemistry. Van Nostrand Reinhold, 1974</t>
  </si>
  <si>
    <t>ammonia</t>
  </si>
  <si>
    <t>Calculated from https://www.sciencedirect.com/science/article/pii/S1364032118300078</t>
  </si>
  <si>
    <t>Fertiliser, Steel</t>
  </si>
  <si>
    <t>ELEC</t>
  </si>
  <si>
    <t>EUR/MW</t>
  </si>
  <si>
    <t>IEA</t>
  </si>
  <si>
    <t>onm</t>
  </si>
  <si>
    <t>Agora Stahlrechner</t>
  </si>
  <si>
    <t>Steel</t>
  </si>
  <si>
    <t>BF</t>
  </si>
  <si>
    <t>BOF</t>
  </si>
  <si>
    <t>DR</t>
  </si>
  <si>
    <t>Vogl et al</t>
  </si>
  <si>
    <t>Own assumptions</t>
  </si>
  <si>
    <t>EAF</t>
  </si>
  <si>
    <t>coal</t>
  </si>
  <si>
    <t>coke</t>
  </si>
  <si>
    <t>H2</t>
  </si>
  <si>
    <t>NG</t>
  </si>
  <si>
    <t>For CDRI w/o heating</t>
  </si>
  <si>
    <t>primary</t>
  </si>
  <si>
    <t>For using scrap</t>
  </si>
  <si>
    <t>secondary</t>
  </si>
  <si>
    <t>Heating of CDRI</t>
  </si>
  <si>
    <t>energy_prices</t>
  </si>
  <si>
    <t>lime</t>
  </si>
  <si>
    <t>ore</t>
  </si>
  <si>
    <t>alloies</t>
  </si>
  <si>
    <t>oxygen</t>
  </si>
  <si>
    <t>pig iron</t>
  </si>
  <si>
    <t>scrap</t>
  </si>
  <si>
    <t>dri</t>
  </si>
  <si>
    <t>graphite</t>
  </si>
  <si>
    <t>feedstock_prices</t>
  </si>
  <si>
    <t>labour</t>
  </si>
  <si>
    <t>transport</t>
  </si>
  <si>
    <t>Anke?</t>
  </si>
  <si>
    <t>Acatech Daten</t>
  </si>
  <si>
    <t>steel</t>
  </si>
  <si>
    <t>urea</t>
  </si>
  <si>
    <t>id</t>
  </si>
  <si>
    <t>label</t>
  </si>
  <si>
    <t>price electricity</t>
  </si>
  <si>
    <t>Elec. Price (Importer)</t>
  </si>
  <si>
    <t>EUR/MWh</t>
  </si>
  <si>
    <t>price electricity exporter</t>
  </si>
  <si>
    <t>Elec. Price (Exporter)</t>
  </si>
  <si>
    <t>price natural gas</t>
  </si>
  <si>
    <t>Natural-gas price</t>
  </si>
  <si>
    <t>price hydrogen</t>
  </si>
  <si>
    <t>H2 price (Importer)</t>
  </si>
  <si>
    <t>price hydrogen exporter</t>
  </si>
  <si>
    <t>H2 price (Exporter)</t>
  </si>
  <si>
    <t>price ghg</t>
  </si>
  <si>
    <t>Carbon price</t>
  </si>
  <si>
    <t>price co2</t>
  </si>
  <si>
    <t>CO2 feedstock price</t>
  </si>
  <si>
    <t>output</t>
  </si>
  <si>
    <t>Electrolysis</t>
  </si>
  <si>
    <t>MWh (LHV)</t>
  </si>
  <si>
    <t>SMR</t>
  </si>
  <si>
    <t>Steam methane reforming</t>
  </si>
  <si>
    <t>Direct reduction</t>
  </si>
  <si>
    <t>t</t>
  </si>
  <si>
    <t>Electric-arc furnace</t>
  </si>
  <si>
    <t>Blast furnace</t>
  </si>
  <si>
    <t>Basic-oxygen furnace</t>
  </si>
  <si>
    <t>Haber-Bosch process</t>
  </si>
  <si>
    <t>Urea production</t>
  </si>
  <si>
    <t>Integrated ammonia plant</t>
  </si>
  <si>
    <t>Direct-air capture</t>
  </si>
  <si>
    <t>Carbon-capture and storage</t>
  </si>
  <si>
    <t>processes</t>
  </si>
  <si>
    <t>import_cases</t>
  </si>
  <si>
    <t>ELEC_H2DR_EAF</t>
  </si>
  <si>
    <t>ELEC, DR-H2, EAF-primary</t>
  </si>
  <si>
    <t>1: ore, 2: ore+hydrogen, 3: dri, 4: steel</t>
  </si>
  <si>
    <t>H2DR_EAF</t>
  </si>
  <si>
    <t>DR-H2, EAF-primary</t>
  </si>
  <si>
    <t>NGDR_EAF</t>
  </si>
  <si>
    <t xml:space="preserve">ELEC, DR-NG, EAF-primary </t>
  </si>
  <si>
    <t>1: ore</t>
  </si>
  <si>
    <t>BF_BOF</t>
  </si>
  <si>
    <t>BF, BOF-primary</t>
  </si>
  <si>
    <t>SMR_HB_UREA</t>
  </si>
  <si>
    <t>SMR_HB, UREA</t>
  </si>
  <si>
    <t>1: none</t>
  </si>
  <si>
    <t>ELEC_HB_DAC_UREA</t>
  </si>
  <si>
    <t>ELEC, HB, DAC, UREA</t>
  </si>
  <si>
    <t>1: none, 2: hydrogen, 3: ammonia, 4: urea</t>
  </si>
  <si>
    <t>ELEC_HB_CCU_UREA</t>
  </si>
  <si>
    <t>ELEC, HB, CCU, UREA</t>
  </si>
  <si>
    <t>Nitrogen price</t>
  </si>
  <si>
    <t>Nitrogen price with air separation unit</t>
  </si>
  <si>
    <t>price n2</t>
  </si>
  <si>
    <t>nitrogen</t>
  </si>
  <si>
    <t>UBA (2019)</t>
  </si>
  <si>
    <t>Wert geprüft; UBA</t>
  </si>
  <si>
    <t>Data Documentation (avg. from three sources)</t>
  </si>
  <si>
    <t>Where is nitrogen price?</t>
  </si>
  <si>
    <t>How to replace natural gas heat for HB process with electric heat in 2050?</t>
  </si>
  <si>
    <t>Natural gas is required for providing process heat; can be replaced with electric heat in 2050; approximately 6.8 GJ/t-7.65GJ/t heat (correct for boiler and heatpump efficiencies)</t>
  </si>
  <si>
    <t>How about resources like water? (12kg/kgUrea)</t>
  </si>
  <si>
    <t>ASUN</t>
  </si>
  <si>
    <t>Air separation for nitrogen</t>
  </si>
  <si>
    <t>Nitrogen price with air separation unit; 1.95-2.7 GJ/t heat demand for separation and compression</t>
  </si>
  <si>
    <t>VCI, 2019</t>
  </si>
  <si>
    <t>up to 817 €/t in VCI, IEA (2018), Boulamanti and Moya (2017)</t>
  </si>
  <si>
    <t xml:space="preserve">348 M for 1.5 Mt/yr = 232€/t; muss für korrekte Berechnung ggf. annuisiert werden mit erwarteter Lebensdauer; </t>
  </si>
  <si>
    <t>Own calculation with 5% O&amp;M cost</t>
  </si>
  <si>
    <t>VCI, 2019, Own calculation with 5% O&amp;M cost</t>
  </si>
  <si>
    <t>https://iopscience.iop.org/article/10.1088/1755-1315/472/1/012034/pdf</t>
  </si>
  <si>
    <t>Quelle prüfen; hat keine Wärme GJ/t</t>
  </si>
  <si>
    <t>https://www.heise.de/select/tr/2021/5/2115413182032992195; https://www.frontier-economics.com/media/4979/frontier-ptx-business-cases-studie_teil-1-hauptstudie.pdf</t>
  </si>
  <si>
    <t>Calculated with 0.7 ct/kWh * 5 kWh/kg = 350€/t; find better data</t>
  </si>
  <si>
    <t>Simplified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</si>
</sst>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/>
    </xf>
    <xf numFmtId="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0" xfId="1" applyAlignment="1">
      <alignment horizontal="left" vertical="top"/>
    </xf>
    <xf numFmtId="4" fontId="2" fillId="0" borderId="0" xfId="1" applyNumberFormat="1" applyAlignment="1">
      <alignment horizontal="left" vertical="top"/>
    </xf>
    <xf numFmtId="0" fontId="0" fillId="0" borderId="0" xfId="0" applyFont="1" applyAlignment="1">
      <alignment horizontal="right" vertical="top"/>
    </xf>
    <xf numFmtId="0" fontId="2" fillId="0" borderId="0" xfId="1" applyAlignment="1">
      <alignment horizontal="right" vertical="top"/>
    </xf>
    <xf numFmtId="0" fontId="1" fillId="2" borderId="0" xfId="0" applyFont="1" applyFill="1"/>
    <xf numFmtId="0" fontId="0" fillId="0" borderId="0" xfId="0" applyFont="1"/>
    <xf numFmtId="0" fontId="0" fillId="3" borderId="0" xfId="0" applyFill="1"/>
    <xf numFmtId="0" fontId="0" fillId="0" borderId="0" xfId="0" applyAlignment="1">
      <alignment horizontal="left" vertical="top" wrapText="1"/>
    </xf>
    <xf numFmtId="0" fontId="3" fillId="0" borderId="0" xfId="0" applyFont="1"/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Standard 2" xfId="4" xr:uid="{00000000-0005-0000-0000-000009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EEBF7"/>
  </sheetPr>
  <dimension ref="A1:L1040"/>
  <sheetViews>
    <sheetView tabSelected="1" topLeftCell="A2" zoomScale="125" zoomScaleNormal="125" workbookViewId="0">
      <selection activeCell="L26" sqref="L26"/>
    </sheetView>
  </sheetViews>
  <sheetFormatPr baseColWidth="10" defaultColWidth="10.83203125" defaultRowHeight="15" x14ac:dyDescent="0.2"/>
  <cols>
    <col min="1" max="1" width="14.6640625" style="1" customWidth="1"/>
    <col min="2" max="2" width="9.33203125" style="1" customWidth="1"/>
    <col min="3" max="3" width="15.5" style="1" customWidth="1"/>
    <col min="4" max="4" width="12.5" style="1" customWidth="1"/>
    <col min="5" max="5" width="17.1640625" style="1" customWidth="1"/>
    <col min="6" max="6" width="8.83203125" style="1" customWidth="1"/>
    <col min="7" max="7" width="8.1640625" style="1" customWidth="1"/>
    <col min="8" max="8" width="10.1640625" style="2" customWidth="1"/>
    <col min="9" max="9" width="4" style="3" customWidth="1"/>
    <col min="10" max="10" width="9.83203125" style="3" customWidth="1"/>
    <col min="11" max="11" width="111" style="1" customWidth="1"/>
    <col min="12" max="12" width="51.33203125" style="4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7" t="s">
        <v>11</v>
      </c>
    </row>
    <row r="2" spans="1:12" ht="16" x14ac:dyDescent="0.2">
      <c r="A2" s="8" t="s">
        <v>12</v>
      </c>
      <c r="B2" s="1" t="s">
        <v>13</v>
      </c>
      <c r="C2" s="9" t="s">
        <v>14</v>
      </c>
      <c r="G2" s="9" t="s">
        <v>15</v>
      </c>
      <c r="H2" s="2">
        <v>400</v>
      </c>
      <c r="K2" s="1" t="s">
        <v>16</v>
      </c>
    </row>
    <row r="3" spans="1:12" ht="16" x14ac:dyDescent="0.2">
      <c r="A3" s="8" t="s">
        <v>12</v>
      </c>
      <c r="B3" s="1" t="s">
        <v>17</v>
      </c>
      <c r="C3" s="9" t="s">
        <v>14</v>
      </c>
      <c r="G3" s="1" t="s">
        <v>15</v>
      </c>
      <c r="H3" s="2">
        <v>670</v>
      </c>
      <c r="K3" s="1" t="s">
        <v>142</v>
      </c>
      <c r="L3" s="4" t="s">
        <v>143</v>
      </c>
    </row>
    <row r="4" spans="1:12" ht="16" x14ac:dyDescent="0.2">
      <c r="A4" s="8" t="s">
        <v>12</v>
      </c>
      <c r="B4" s="1" t="s">
        <v>27</v>
      </c>
      <c r="C4" s="9" t="s">
        <v>14</v>
      </c>
      <c r="G4" s="1" t="s">
        <v>24</v>
      </c>
      <c r="H4" s="2">
        <v>200</v>
      </c>
      <c r="J4" s="3">
        <v>2025</v>
      </c>
      <c r="K4" s="1" t="s">
        <v>29</v>
      </c>
      <c r="L4" s="4" t="s">
        <v>30</v>
      </c>
    </row>
    <row r="5" spans="1:12" ht="16" x14ac:dyDescent="0.2">
      <c r="A5" s="8" t="s">
        <v>12</v>
      </c>
      <c r="B5" s="1" t="s">
        <v>27</v>
      </c>
      <c r="C5" s="9" t="s">
        <v>14</v>
      </c>
      <c r="G5" s="1" t="s">
        <v>24</v>
      </c>
      <c r="H5" s="2">
        <v>100</v>
      </c>
      <c r="J5" s="3">
        <v>2050</v>
      </c>
      <c r="K5" s="1" t="s">
        <v>29</v>
      </c>
      <c r="L5" s="4" t="s">
        <v>30</v>
      </c>
    </row>
    <row r="6" spans="1:12" ht="16" x14ac:dyDescent="0.2">
      <c r="A6" s="8" t="s">
        <v>12</v>
      </c>
      <c r="B6" s="1" t="s">
        <v>31</v>
      </c>
      <c r="C6" s="9" t="s">
        <v>14</v>
      </c>
      <c r="G6" s="1" t="s">
        <v>24</v>
      </c>
      <c r="H6" s="2">
        <v>400</v>
      </c>
      <c r="J6" s="3">
        <v>2025</v>
      </c>
      <c r="K6" s="1" t="s">
        <v>29</v>
      </c>
      <c r="L6" s="4" t="s">
        <v>30</v>
      </c>
    </row>
    <row r="7" spans="1:12" ht="16" x14ac:dyDescent="0.2">
      <c r="A7" s="8" t="s">
        <v>12</v>
      </c>
      <c r="B7" s="1" t="s">
        <v>31</v>
      </c>
      <c r="C7" s="9" t="s">
        <v>14</v>
      </c>
      <c r="G7" s="1" t="s">
        <v>24</v>
      </c>
      <c r="H7" s="2">
        <v>200</v>
      </c>
      <c r="J7" s="3">
        <v>2050</v>
      </c>
      <c r="K7" s="1" t="s">
        <v>29</v>
      </c>
      <c r="L7" s="4" t="s">
        <v>30</v>
      </c>
    </row>
    <row r="8" spans="1:12" ht="16" x14ac:dyDescent="0.2">
      <c r="A8" s="8" t="s">
        <v>12</v>
      </c>
      <c r="B8" s="1" t="s">
        <v>32</v>
      </c>
      <c r="C8" s="9" t="s">
        <v>14</v>
      </c>
      <c r="G8" s="1" t="s">
        <v>15</v>
      </c>
      <c r="H8" s="2">
        <v>232</v>
      </c>
      <c r="K8" s="1" t="s">
        <v>37</v>
      </c>
      <c r="L8" s="4" t="s">
        <v>144</v>
      </c>
    </row>
    <row r="9" spans="1:12" ht="48" x14ac:dyDescent="0.2">
      <c r="A9" s="8" t="s">
        <v>12</v>
      </c>
      <c r="B9" s="1" t="s">
        <v>13</v>
      </c>
      <c r="C9" s="1" t="s">
        <v>18</v>
      </c>
      <c r="D9" s="1" t="s">
        <v>23</v>
      </c>
      <c r="G9" s="1" t="s">
        <v>24</v>
      </c>
      <c r="H9" s="2">
        <v>0.17</v>
      </c>
      <c r="J9" s="3">
        <v>2020</v>
      </c>
      <c r="K9" s="1" t="s">
        <v>134</v>
      </c>
      <c r="L9" s="18" t="s">
        <v>137</v>
      </c>
    </row>
    <row r="10" spans="1:12" x14ac:dyDescent="0.2">
      <c r="A10" s="8" t="s">
        <v>12</v>
      </c>
      <c r="B10" s="1" t="s">
        <v>17</v>
      </c>
      <c r="C10" s="1" t="s">
        <v>18</v>
      </c>
      <c r="D10" s="1" t="s">
        <v>22</v>
      </c>
      <c r="G10" s="1" t="s">
        <v>20</v>
      </c>
    </row>
    <row r="11" spans="1:12" x14ac:dyDescent="0.2">
      <c r="A11" s="8" t="s">
        <v>12</v>
      </c>
      <c r="B11" s="1" t="s">
        <v>17</v>
      </c>
      <c r="C11" s="1" t="s">
        <v>18</v>
      </c>
      <c r="D11" s="1" t="s">
        <v>23</v>
      </c>
      <c r="G11" s="1" t="s">
        <v>24</v>
      </c>
      <c r="H11" s="2">
        <v>0.65</v>
      </c>
      <c r="K11" s="1" t="s">
        <v>21</v>
      </c>
    </row>
    <row r="12" spans="1:12" ht="16" x14ac:dyDescent="0.2">
      <c r="A12" s="8" t="s">
        <v>12</v>
      </c>
      <c r="B12" s="1" t="s">
        <v>27</v>
      </c>
      <c r="C12" s="9" t="s">
        <v>18</v>
      </c>
      <c r="D12" s="1" t="s">
        <v>22</v>
      </c>
      <c r="G12" s="1" t="s">
        <v>20</v>
      </c>
      <c r="H12" s="2">
        <v>2</v>
      </c>
      <c r="L12" s="4" t="s">
        <v>28</v>
      </c>
    </row>
    <row r="13" spans="1:12" ht="16" x14ac:dyDescent="0.2">
      <c r="A13" s="8" t="s">
        <v>12</v>
      </c>
      <c r="B13" s="1" t="s">
        <v>31</v>
      </c>
      <c r="C13" s="9" t="s">
        <v>18</v>
      </c>
      <c r="D13" s="1" t="s">
        <v>22</v>
      </c>
      <c r="G13" s="1" t="s">
        <v>20</v>
      </c>
      <c r="H13" s="2">
        <v>2</v>
      </c>
      <c r="L13" s="4" t="s">
        <v>28</v>
      </c>
    </row>
    <row r="14" spans="1:12" ht="16" x14ac:dyDescent="0.2">
      <c r="A14" s="8" t="s">
        <v>12</v>
      </c>
      <c r="B14" s="1" t="s">
        <v>32</v>
      </c>
      <c r="C14" s="9" t="s">
        <v>18</v>
      </c>
      <c r="D14" s="1" t="s">
        <v>22</v>
      </c>
      <c r="G14" s="1" t="s">
        <v>20</v>
      </c>
      <c r="H14" s="2">
        <v>0.17299999999999999</v>
      </c>
      <c r="K14" s="19" t="s">
        <v>147</v>
      </c>
      <c r="L14" s="4" t="s">
        <v>148</v>
      </c>
    </row>
    <row r="15" spans="1:12" x14ac:dyDescent="0.2">
      <c r="A15" s="8" t="s">
        <v>12</v>
      </c>
      <c r="B15" s="1" t="s">
        <v>13</v>
      </c>
      <c r="C15" s="1" t="s">
        <v>33</v>
      </c>
      <c r="D15" s="1" t="s">
        <v>131</v>
      </c>
      <c r="G15" s="1" t="s">
        <v>24</v>
      </c>
      <c r="H15" s="2">
        <v>0.85</v>
      </c>
      <c r="K15" s="1" t="s">
        <v>132</v>
      </c>
    </row>
    <row r="16" spans="1:12" x14ac:dyDescent="0.2">
      <c r="A16" s="8" t="s">
        <v>12</v>
      </c>
      <c r="B16" s="1" t="s">
        <v>13</v>
      </c>
      <c r="C16" s="1" t="s">
        <v>33</v>
      </c>
      <c r="D16" s="1" t="s">
        <v>19</v>
      </c>
      <c r="G16" s="1" t="s">
        <v>20</v>
      </c>
      <c r="H16" s="2">
        <v>5.93</v>
      </c>
      <c r="K16" s="1" t="s">
        <v>21</v>
      </c>
      <c r="L16" s="4" t="s">
        <v>133</v>
      </c>
    </row>
    <row r="17" spans="1:12" ht="16" x14ac:dyDescent="0.2">
      <c r="A17" s="8" t="s">
        <v>12</v>
      </c>
      <c r="B17" s="1" t="s">
        <v>32</v>
      </c>
      <c r="C17" s="9" t="s">
        <v>33</v>
      </c>
      <c r="D17" s="1" t="s">
        <v>34</v>
      </c>
      <c r="G17" s="1" t="s">
        <v>24</v>
      </c>
      <c r="H17" s="2">
        <v>0.76</v>
      </c>
      <c r="K17" s="1" t="s">
        <v>35</v>
      </c>
    </row>
    <row r="18" spans="1:12" ht="16" x14ac:dyDescent="0.2">
      <c r="A18" s="8" t="s">
        <v>12</v>
      </c>
      <c r="B18" s="1" t="s">
        <v>32</v>
      </c>
      <c r="C18" s="9" t="s">
        <v>33</v>
      </c>
      <c r="D18" s="1" t="s">
        <v>36</v>
      </c>
      <c r="G18" s="1" t="s">
        <v>24</v>
      </c>
      <c r="H18" s="2">
        <v>0.57999999999999996</v>
      </c>
      <c r="K18" s="1" t="s">
        <v>35</v>
      </c>
    </row>
    <row r="19" spans="1:12" ht="16" x14ac:dyDescent="0.2">
      <c r="A19" s="8" t="s">
        <v>12</v>
      </c>
      <c r="B19" s="1" t="s">
        <v>17</v>
      </c>
      <c r="C19" s="9" t="s">
        <v>25</v>
      </c>
      <c r="G19" s="1" t="s">
        <v>15</v>
      </c>
      <c r="H19" s="2">
        <f>670*0.05</f>
        <v>33.5</v>
      </c>
      <c r="K19" s="1" t="s">
        <v>146</v>
      </c>
    </row>
    <row r="20" spans="1:12" ht="16" x14ac:dyDescent="0.2">
      <c r="A20" s="8" t="s">
        <v>12</v>
      </c>
      <c r="B20" s="1" t="s">
        <v>13</v>
      </c>
      <c r="C20" s="9" t="s">
        <v>25</v>
      </c>
      <c r="G20" s="1" t="s">
        <v>15</v>
      </c>
      <c r="H20" s="2">
        <v>72.8</v>
      </c>
      <c r="K20" s="1" t="s">
        <v>16</v>
      </c>
      <c r="L20" s="4" t="s">
        <v>26</v>
      </c>
    </row>
    <row r="21" spans="1:12" ht="16" x14ac:dyDescent="0.2">
      <c r="A21" s="8" t="s">
        <v>12</v>
      </c>
      <c r="B21" s="1" t="s">
        <v>32</v>
      </c>
      <c r="C21" s="9" t="s">
        <v>25</v>
      </c>
      <c r="G21" s="1" t="s">
        <v>15</v>
      </c>
      <c r="H21" s="2">
        <f>232*0.05</f>
        <v>11.600000000000001</v>
      </c>
      <c r="K21" s="1" t="s">
        <v>145</v>
      </c>
    </row>
    <row r="22" spans="1:12" ht="16" x14ac:dyDescent="0.2">
      <c r="A22" s="10" t="s">
        <v>12</v>
      </c>
      <c r="B22" s="10" t="s">
        <v>13</v>
      </c>
      <c r="C22" s="9" t="s">
        <v>71</v>
      </c>
      <c r="D22" s="11" t="s">
        <v>36</v>
      </c>
      <c r="E22" s="11"/>
      <c r="F22" s="10"/>
      <c r="G22" s="1" t="s">
        <v>15</v>
      </c>
      <c r="H22" s="12">
        <v>350</v>
      </c>
      <c r="K22" s="1" t="s">
        <v>149</v>
      </c>
      <c r="L22" s="4" t="s">
        <v>150</v>
      </c>
    </row>
    <row r="23" spans="1:12" ht="16" x14ac:dyDescent="0.2">
      <c r="A23" s="10" t="s">
        <v>12</v>
      </c>
      <c r="B23" s="10" t="s">
        <v>17</v>
      </c>
      <c r="C23" s="9" t="s">
        <v>71</v>
      </c>
      <c r="D23" s="11" t="s">
        <v>36</v>
      </c>
      <c r="E23" s="11"/>
      <c r="F23" s="10"/>
      <c r="G23" s="1" t="s">
        <v>15</v>
      </c>
      <c r="H23" s="12">
        <v>350</v>
      </c>
      <c r="K23" s="1" t="s">
        <v>149</v>
      </c>
      <c r="L23" s="4" t="s">
        <v>150</v>
      </c>
    </row>
    <row r="24" spans="1:12" ht="16" x14ac:dyDescent="0.2">
      <c r="A24" s="10" t="s">
        <v>12</v>
      </c>
      <c r="B24" s="10" t="s">
        <v>32</v>
      </c>
      <c r="C24" s="9" t="s">
        <v>71</v>
      </c>
      <c r="D24" s="11" t="s">
        <v>75</v>
      </c>
      <c r="E24" s="11"/>
      <c r="F24" s="10"/>
      <c r="G24" s="1" t="s">
        <v>15</v>
      </c>
      <c r="H24" s="12">
        <v>350</v>
      </c>
      <c r="K24" s="1" t="s">
        <v>149</v>
      </c>
      <c r="L24" s="4" t="s">
        <v>150</v>
      </c>
    </row>
    <row r="25" spans="1:12" ht="16" x14ac:dyDescent="0.2">
      <c r="A25" s="10" t="s">
        <v>38</v>
      </c>
      <c r="B25" s="10" t="s">
        <v>39</v>
      </c>
      <c r="C25" s="9" t="s">
        <v>14</v>
      </c>
      <c r="D25" s="11"/>
      <c r="E25" s="11"/>
      <c r="F25" s="10"/>
      <c r="G25" s="9" t="s">
        <v>40</v>
      </c>
      <c r="H25" s="12">
        <v>800000</v>
      </c>
      <c r="I25" s="13"/>
      <c r="J25" s="13">
        <v>2025</v>
      </c>
      <c r="K25" s="10"/>
      <c r="L25" s="4" t="s">
        <v>151</v>
      </c>
    </row>
    <row r="26" spans="1:12" ht="16" x14ac:dyDescent="0.2">
      <c r="A26" s="10" t="s">
        <v>38</v>
      </c>
      <c r="B26" s="10" t="s">
        <v>39</v>
      </c>
      <c r="C26" s="9" t="s">
        <v>14</v>
      </c>
      <c r="D26" s="11"/>
      <c r="E26" s="11"/>
      <c r="F26" s="10"/>
      <c r="G26" s="9" t="s">
        <v>40</v>
      </c>
      <c r="H26" s="12">
        <v>300000</v>
      </c>
      <c r="I26" s="14"/>
      <c r="J26" s="14">
        <v>2050</v>
      </c>
      <c r="K26" s="10"/>
      <c r="L26" s="4" t="s">
        <v>151</v>
      </c>
    </row>
    <row r="27" spans="1:12" ht="16" x14ac:dyDescent="0.2">
      <c r="A27" s="10" t="s">
        <v>38</v>
      </c>
      <c r="B27" s="10" t="s">
        <v>39</v>
      </c>
      <c r="C27" s="9" t="s">
        <v>18</v>
      </c>
      <c r="D27" s="11" t="s">
        <v>22</v>
      </c>
      <c r="E27" s="11"/>
      <c r="F27" s="10"/>
      <c r="G27" s="9">
        <v>1</v>
      </c>
      <c r="H27" s="12">
        <v>1.47</v>
      </c>
      <c r="I27" s="14"/>
      <c r="J27" s="14">
        <v>2025</v>
      </c>
      <c r="K27" s="10" t="s">
        <v>41</v>
      </c>
      <c r="L27" s="10"/>
    </row>
    <row r="28" spans="1:12" ht="16" x14ac:dyDescent="0.2">
      <c r="A28" s="10" t="s">
        <v>38</v>
      </c>
      <c r="B28" s="10" t="s">
        <v>39</v>
      </c>
      <c r="C28" s="9" t="s">
        <v>18</v>
      </c>
      <c r="D28" s="11" t="s">
        <v>22</v>
      </c>
      <c r="E28" s="11"/>
      <c r="F28" s="10"/>
      <c r="G28" s="9">
        <v>1</v>
      </c>
      <c r="H28" s="12">
        <v>1.33</v>
      </c>
      <c r="I28" s="14"/>
      <c r="J28" s="14">
        <v>2050</v>
      </c>
      <c r="K28" s="10"/>
      <c r="L28" s="10"/>
    </row>
    <row r="29" spans="1:12" ht="16" x14ac:dyDescent="0.2">
      <c r="A29" s="10" t="s">
        <v>38</v>
      </c>
      <c r="B29" s="10" t="s">
        <v>39</v>
      </c>
      <c r="C29" s="9" t="s">
        <v>25</v>
      </c>
      <c r="D29" s="11" t="s">
        <v>42</v>
      </c>
      <c r="E29" s="11"/>
      <c r="F29" s="10"/>
      <c r="G29" s="9">
        <v>1</v>
      </c>
      <c r="H29" s="12">
        <v>0.03</v>
      </c>
      <c r="I29" s="13"/>
      <c r="J29" s="13"/>
      <c r="K29" s="10" t="s">
        <v>43</v>
      </c>
      <c r="L29" s="10"/>
    </row>
    <row r="30" spans="1:12" ht="16" x14ac:dyDescent="0.2">
      <c r="A30" s="10" t="s">
        <v>38</v>
      </c>
      <c r="B30" s="10" t="s">
        <v>47</v>
      </c>
      <c r="C30" s="9" t="s">
        <v>71</v>
      </c>
      <c r="D30" s="11" t="s">
        <v>19</v>
      </c>
      <c r="E30" s="11"/>
      <c r="F30" s="10"/>
      <c r="G30" s="1" t="s">
        <v>15</v>
      </c>
      <c r="H30" s="12">
        <v>30</v>
      </c>
      <c r="I30" s="13"/>
      <c r="J30" s="13">
        <v>2025</v>
      </c>
      <c r="K30" s="10" t="s">
        <v>73</v>
      </c>
      <c r="L30" s="10" t="s">
        <v>72</v>
      </c>
    </row>
    <row r="31" spans="1:12" ht="16" x14ac:dyDescent="0.2">
      <c r="A31" s="10" t="s">
        <v>38</v>
      </c>
      <c r="B31" s="10" t="s">
        <v>47</v>
      </c>
      <c r="C31" s="9" t="s">
        <v>71</v>
      </c>
      <c r="D31" s="11" t="s">
        <v>19</v>
      </c>
      <c r="E31" s="11"/>
      <c r="F31" s="10"/>
      <c r="G31" s="1" t="s">
        <v>15</v>
      </c>
      <c r="H31" s="12">
        <v>20</v>
      </c>
      <c r="I31" s="14"/>
      <c r="J31" s="14">
        <v>2050</v>
      </c>
      <c r="K31" s="10" t="s">
        <v>73</v>
      </c>
      <c r="L31" s="10" t="s">
        <v>72</v>
      </c>
    </row>
    <row r="32" spans="1:12" x14ac:dyDescent="0.2">
      <c r="A32" s="8" t="s">
        <v>44</v>
      </c>
      <c r="B32" s="1" t="s">
        <v>45</v>
      </c>
      <c r="C32" s="1" t="s">
        <v>14</v>
      </c>
      <c r="G32" s="1" t="s">
        <v>15</v>
      </c>
      <c r="H32" s="2">
        <v>106</v>
      </c>
      <c r="K32" s="1" t="s">
        <v>43</v>
      </c>
    </row>
    <row r="33" spans="1:12" x14ac:dyDescent="0.2">
      <c r="A33" s="8" t="s">
        <v>44</v>
      </c>
      <c r="B33" s="1" t="s">
        <v>46</v>
      </c>
      <c r="C33" s="1" t="s">
        <v>14</v>
      </c>
      <c r="G33" s="1" t="s">
        <v>15</v>
      </c>
      <c r="H33" s="2">
        <v>64</v>
      </c>
      <c r="K33" s="1" t="s">
        <v>43</v>
      </c>
    </row>
    <row r="34" spans="1:12" ht="16" x14ac:dyDescent="0.2">
      <c r="A34" s="10" t="s">
        <v>44</v>
      </c>
      <c r="B34" s="10" t="s">
        <v>47</v>
      </c>
      <c r="C34" s="9" t="s">
        <v>14</v>
      </c>
      <c r="D34" s="11"/>
      <c r="E34" s="11"/>
      <c r="F34" s="10"/>
      <c r="G34" s="9" t="s">
        <v>15</v>
      </c>
      <c r="H34" s="12">
        <v>230</v>
      </c>
      <c r="I34" s="13"/>
      <c r="J34" s="13">
        <v>2025</v>
      </c>
      <c r="K34" s="10" t="s">
        <v>48</v>
      </c>
      <c r="L34" s="10"/>
    </row>
    <row r="35" spans="1:12" ht="16" x14ac:dyDescent="0.2">
      <c r="A35" s="10" t="s">
        <v>44</v>
      </c>
      <c r="B35" s="10" t="s">
        <v>47</v>
      </c>
      <c r="C35" s="9" t="s">
        <v>14</v>
      </c>
      <c r="D35" s="11"/>
      <c r="E35" s="11"/>
      <c r="F35" s="10"/>
      <c r="G35" s="9" t="s">
        <v>15</v>
      </c>
      <c r="H35" s="12">
        <v>200</v>
      </c>
      <c r="I35" s="14"/>
      <c r="J35" s="14">
        <v>2050</v>
      </c>
      <c r="K35" s="10" t="s">
        <v>49</v>
      </c>
      <c r="L35" s="10"/>
    </row>
    <row r="36" spans="1:12" ht="16" x14ac:dyDescent="0.2">
      <c r="A36" s="10" t="s">
        <v>44</v>
      </c>
      <c r="B36" s="10" t="s">
        <v>50</v>
      </c>
      <c r="C36" s="9" t="s">
        <v>14</v>
      </c>
      <c r="D36" s="11"/>
      <c r="E36" s="11"/>
      <c r="F36" s="10"/>
      <c r="G36" s="9" t="s">
        <v>15</v>
      </c>
      <c r="H36" s="12">
        <v>184</v>
      </c>
      <c r="I36" s="13"/>
      <c r="J36" s="13"/>
      <c r="K36" s="10" t="s">
        <v>48</v>
      </c>
      <c r="L36" s="10"/>
    </row>
    <row r="37" spans="1:12" x14ac:dyDescent="0.2">
      <c r="A37" s="8" t="s">
        <v>44</v>
      </c>
      <c r="B37" s="1" t="s">
        <v>45</v>
      </c>
      <c r="C37" s="1" t="s">
        <v>18</v>
      </c>
      <c r="D37" s="1" t="s">
        <v>51</v>
      </c>
      <c r="G37" s="1">
        <v>1</v>
      </c>
      <c r="H37" s="2">
        <v>0.17</v>
      </c>
      <c r="K37" s="1" t="s">
        <v>43</v>
      </c>
    </row>
    <row r="38" spans="1:12" x14ac:dyDescent="0.2">
      <c r="A38" s="8" t="s">
        <v>44</v>
      </c>
      <c r="B38" s="1" t="s">
        <v>45</v>
      </c>
      <c r="C38" s="1" t="s">
        <v>18</v>
      </c>
      <c r="D38" s="1" t="s">
        <v>52</v>
      </c>
      <c r="G38" s="1">
        <v>1</v>
      </c>
      <c r="H38" s="2">
        <v>0.4</v>
      </c>
      <c r="K38" s="1" t="s">
        <v>43</v>
      </c>
    </row>
    <row r="39" spans="1:12" x14ac:dyDescent="0.2">
      <c r="A39" s="8" t="s">
        <v>44</v>
      </c>
      <c r="B39" s="1" t="s">
        <v>45</v>
      </c>
      <c r="C39" s="1" t="s">
        <v>18</v>
      </c>
      <c r="D39" s="1" t="s">
        <v>23</v>
      </c>
      <c r="G39" s="1" t="s">
        <v>20</v>
      </c>
      <c r="H39" s="2">
        <v>0.17</v>
      </c>
      <c r="K39" s="1" t="s">
        <v>43</v>
      </c>
    </row>
    <row r="40" spans="1:12" ht="16" x14ac:dyDescent="0.2">
      <c r="A40" s="10" t="s">
        <v>44</v>
      </c>
      <c r="B40" s="10" t="s">
        <v>47</v>
      </c>
      <c r="C40" s="9" t="s">
        <v>18</v>
      </c>
      <c r="D40" s="11" t="s">
        <v>22</v>
      </c>
      <c r="E40" s="11"/>
      <c r="F40" s="10"/>
      <c r="G40" s="9" t="s">
        <v>20</v>
      </c>
      <c r="H40" s="12">
        <v>0.32900000000000001</v>
      </c>
      <c r="I40" s="13"/>
      <c r="J40" s="13"/>
      <c r="K40" s="10" t="s">
        <v>43</v>
      </c>
      <c r="L40" s="10"/>
    </row>
    <row r="41" spans="1:12" ht="16" x14ac:dyDescent="0.2">
      <c r="A41" s="10" t="s">
        <v>44</v>
      </c>
      <c r="B41" s="10" t="s">
        <v>47</v>
      </c>
      <c r="C41" s="9" t="s">
        <v>18</v>
      </c>
      <c r="D41" s="11" t="s">
        <v>19</v>
      </c>
      <c r="E41" s="11"/>
      <c r="F41" s="8" t="s">
        <v>53</v>
      </c>
      <c r="G41" s="9" t="s">
        <v>20</v>
      </c>
      <c r="H41" s="12">
        <v>1.69983</v>
      </c>
      <c r="I41" s="13"/>
      <c r="J41" s="13"/>
      <c r="K41" s="10" t="s">
        <v>48</v>
      </c>
      <c r="L41" s="10"/>
    </row>
    <row r="42" spans="1:12" ht="16" x14ac:dyDescent="0.2">
      <c r="A42" s="10" t="s">
        <v>44</v>
      </c>
      <c r="B42" s="10" t="s">
        <v>47</v>
      </c>
      <c r="C42" s="9" t="s">
        <v>18</v>
      </c>
      <c r="D42" s="11" t="s">
        <v>23</v>
      </c>
      <c r="E42" s="11"/>
      <c r="F42" s="8" t="s">
        <v>53</v>
      </c>
      <c r="G42" s="9" t="s">
        <v>20</v>
      </c>
      <c r="H42" s="12">
        <v>0.5</v>
      </c>
      <c r="I42" s="13"/>
      <c r="J42" s="13"/>
      <c r="K42" s="10" t="s">
        <v>43</v>
      </c>
      <c r="L42" s="10"/>
    </row>
    <row r="43" spans="1:12" ht="16" x14ac:dyDescent="0.2">
      <c r="A43" s="10" t="s">
        <v>44</v>
      </c>
      <c r="B43" s="10" t="s">
        <v>47</v>
      </c>
      <c r="C43" s="9" t="s">
        <v>18</v>
      </c>
      <c r="D43" s="11" t="s">
        <v>23</v>
      </c>
      <c r="E43" s="11"/>
      <c r="F43" s="8" t="s">
        <v>54</v>
      </c>
      <c r="G43" s="9" t="s">
        <v>20</v>
      </c>
      <c r="H43" s="12">
        <v>2.79</v>
      </c>
      <c r="I43" s="13"/>
      <c r="J43" s="13"/>
      <c r="K43" s="10" t="s">
        <v>43</v>
      </c>
      <c r="L43" s="10"/>
    </row>
    <row r="44" spans="1:12" ht="16" x14ac:dyDescent="0.2">
      <c r="A44" s="10" t="s">
        <v>44</v>
      </c>
      <c r="B44" s="10" t="s">
        <v>50</v>
      </c>
      <c r="C44" s="9" t="s">
        <v>18</v>
      </c>
      <c r="D44" s="11" t="s">
        <v>22</v>
      </c>
      <c r="E44" s="11" t="s">
        <v>55</v>
      </c>
      <c r="F44" s="10" t="s">
        <v>56</v>
      </c>
      <c r="G44" s="9" t="s">
        <v>20</v>
      </c>
      <c r="H44" s="12">
        <v>0.753</v>
      </c>
      <c r="I44" s="13"/>
      <c r="J44" s="13"/>
      <c r="K44" s="10" t="s">
        <v>43</v>
      </c>
      <c r="L44" s="10"/>
    </row>
    <row r="45" spans="1:12" ht="16" x14ac:dyDescent="0.2">
      <c r="A45" s="10" t="s">
        <v>44</v>
      </c>
      <c r="B45" s="10" t="s">
        <v>50</v>
      </c>
      <c r="C45" s="9" t="s">
        <v>18</v>
      </c>
      <c r="D45" s="11" t="s">
        <v>22</v>
      </c>
      <c r="E45" s="11" t="s">
        <v>57</v>
      </c>
      <c r="F45" s="10" t="s">
        <v>58</v>
      </c>
      <c r="G45" s="9" t="s">
        <v>20</v>
      </c>
      <c r="H45" s="12">
        <v>0.66700000000000004</v>
      </c>
      <c r="I45" s="13"/>
      <c r="J45" s="13"/>
      <c r="K45" s="10" t="s">
        <v>43</v>
      </c>
      <c r="L45" s="10"/>
    </row>
    <row r="46" spans="1:12" ht="16" x14ac:dyDescent="0.2">
      <c r="A46" s="10" t="s">
        <v>44</v>
      </c>
      <c r="B46" s="10" t="s">
        <v>50</v>
      </c>
      <c r="C46" s="9" t="s">
        <v>18</v>
      </c>
      <c r="D46" s="11" t="s">
        <v>22</v>
      </c>
      <c r="E46" s="11" t="s">
        <v>59</v>
      </c>
      <c r="F46" s="10"/>
      <c r="G46" s="9" t="s">
        <v>20</v>
      </c>
      <c r="H46" s="12">
        <v>0.159</v>
      </c>
      <c r="I46" s="13"/>
      <c r="J46" s="13"/>
      <c r="K46" s="10" t="s">
        <v>43</v>
      </c>
      <c r="L46" s="10"/>
    </row>
    <row r="47" spans="1:12" x14ac:dyDescent="0.2">
      <c r="A47" s="8" t="s">
        <v>44</v>
      </c>
      <c r="B47" s="1" t="s">
        <v>45</v>
      </c>
      <c r="C47" s="1" t="s">
        <v>60</v>
      </c>
      <c r="D47" s="1" t="s">
        <v>51</v>
      </c>
      <c r="G47" s="1" t="s">
        <v>15</v>
      </c>
      <c r="H47" s="2">
        <v>110</v>
      </c>
      <c r="K47" s="1" t="s">
        <v>43</v>
      </c>
    </row>
    <row r="48" spans="1:12" x14ac:dyDescent="0.2">
      <c r="A48" s="8" t="s">
        <v>44</v>
      </c>
      <c r="B48" s="1" t="s">
        <v>45</v>
      </c>
      <c r="C48" s="1" t="s">
        <v>60</v>
      </c>
      <c r="D48" s="1" t="s">
        <v>52</v>
      </c>
      <c r="G48" s="1" t="s">
        <v>15</v>
      </c>
      <c r="H48" s="2">
        <v>143</v>
      </c>
      <c r="K48" s="1" t="s">
        <v>43</v>
      </c>
    </row>
    <row r="49" spans="1:12" x14ac:dyDescent="0.2">
      <c r="A49" s="8" t="s">
        <v>44</v>
      </c>
      <c r="B49" s="1" t="s">
        <v>45</v>
      </c>
      <c r="C49" s="1" t="s">
        <v>33</v>
      </c>
      <c r="D49" s="1" t="s">
        <v>61</v>
      </c>
      <c r="G49" s="1">
        <v>1</v>
      </c>
      <c r="H49" s="2">
        <v>0.27800000000000002</v>
      </c>
      <c r="K49" s="1" t="s">
        <v>43</v>
      </c>
    </row>
    <row r="50" spans="1:12" x14ac:dyDescent="0.2">
      <c r="A50" s="8" t="s">
        <v>44</v>
      </c>
      <c r="B50" s="1" t="s">
        <v>45</v>
      </c>
      <c r="C50" s="1" t="s">
        <v>33</v>
      </c>
      <c r="D50" s="1" t="s">
        <v>62</v>
      </c>
      <c r="G50" s="1">
        <v>1</v>
      </c>
      <c r="H50" s="2">
        <v>1.5</v>
      </c>
    </row>
    <row r="51" spans="1:12" ht="16" x14ac:dyDescent="0.2">
      <c r="A51" s="10" t="s">
        <v>44</v>
      </c>
      <c r="B51" s="10" t="s">
        <v>46</v>
      </c>
      <c r="C51" s="9" t="s">
        <v>33</v>
      </c>
      <c r="D51" s="11" t="s">
        <v>63</v>
      </c>
      <c r="E51" s="11"/>
      <c r="F51" s="10"/>
      <c r="G51" s="9">
        <v>1</v>
      </c>
      <c r="H51" s="12">
        <v>1.0999999999999999E-2</v>
      </c>
      <c r="I51" s="13"/>
      <c r="J51" s="13"/>
      <c r="K51" s="10" t="s">
        <v>43</v>
      </c>
      <c r="L51" s="10"/>
    </row>
    <row r="52" spans="1:12" x14ac:dyDescent="0.2">
      <c r="A52" s="8" t="s">
        <v>44</v>
      </c>
      <c r="B52" s="1" t="s">
        <v>46</v>
      </c>
      <c r="C52" s="1" t="s">
        <v>33</v>
      </c>
      <c r="D52" s="1" t="s">
        <v>64</v>
      </c>
      <c r="G52" s="1">
        <v>1</v>
      </c>
      <c r="H52" s="2">
        <v>0.18</v>
      </c>
      <c r="K52" s="1" t="s">
        <v>43</v>
      </c>
    </row>
    <row r="53" spans="1:12" ht="16" x14ac:dyDescent="0.2">
      <c r="A53" s="10" t="s">
        <v>44</v>
      </c>
      <c r="B53" s="10" t="s">
        <v>46</v>
      </c>
      <c r="C53" s="9" t="s">
        <v>33</v>
      </c>
      <c r="D53" s="11" t="s">
        <v>65</v>
      </c>
      <c r="E53" s="11"/>
      <c r="F53" s="10" t="s">
        <v>56</v>
      </c>
      <c r="G53" s="9">
        <v>1</v>
      </c>
      <c r="H53" s="12">
        <v>0.85</v>
      </c>
      <c r="I53" s="13"/>
      <c r="J53" s="13"/>
      <c r="K53" s="10" t="s">
        <v>43</v>
      </c>
      <c r="L53" s="10"/>
    </row>
    <row r="54" spans="1:12" ht="16" x14ac:dyDescent="0.2">
      <c r="A54" s="10" t="s">
        <v>44</v>
      </c>
      <c r="B54" s="10" t="s">
        <v>46</v>
      </c>
      <c r="C54" s="9" t="s">
        <v>33</v>
      </c>
      <c r="D54" s="11" t="s">
        <v>65</v>
      </c>
      <c r="E54" s="11"/>
      <c r="F54" s="10" t="s">
        <v>58</v>
      </c>
      <c r="G54" s="9">
        <v>1</v>
      </c>
      <c r="H54" s="12">
        <v>0.35</v>
      </c>
      <c r="I54" s="13"/>
      <c r="J54" s="13"/>
      <c r="K54" s="10" t="s">
        <v>43</v>
      </c>
      <c r="L54" s="10"/>
    </row>
    <row r="55" spans="1:12" ht="16" x14ac:dyDescent="0.2">
      <c r="A55" s="10" t="s">
        <v>44</v>
      </c>
      <c r="B55" s="10" t="s">
        <v>46</v>
      </c>
      <c r="C55" s="9" t="s">
        <v>33</v>
      </c>
      <c r="D55" s="11" t="s">
        <v>66</v>
      </c>
      <c r="E55" s="11"/>
      <c r="F55" s="10" t="s">
        <v>56</v>
      </c>
      <c r="G55" s="9">
        <v>1</v>
      </c>
      <c r="H55" s="12">
        <v>0.1</v>
      </c>
      <c r="I55" s="13"/>
      <c r="J55" s="13"/>
      <c r="K55" s="10" t="s">
        <v>43</v>
      </c>
      <c r="L55" s="10"/>
    </row>
    <row r="56" spans="1:12" ht="16" x14ac:dyDescent="0.2">
      <c r="A56" s="10" t="s">
        <v>44</v>
      </c>
      <c r="B56" s="10" t="s">
        <v>46</v>
      </c>
      <c r="C56" s="9" t="s">
        <v>33</v>
      </c>
      <c r="D56" s="11" t="s">
        <v>66</v>
      </c>
      <c r="E56" s="11"/>
      <c r="F56" s="10" t="s">
        <v>58</v>
      </c>
      <c r="G56" s="9">
        <v>1</v>
      </c>
      <c r="H56" s="12">
        <v>0.6</v>
      </c>
      <c r="I56" s="13"/>
      <c r="J56" s="13"/>
      <c r="K56" s="10" t="s">
        <v>43</v>
      </c>
      <c r="L56" s="10"/>
    </row>
    <row r="57" spans="1:12" ht="16" x14ac:dyDescent="0.2">
      <c r="A57" s="10" t="s">
        <v>44</v>
      </c>
      <c r="B57" s="10" t="s">
        <v>47</v>
      </c>
      <c r="C57" s="9" t="s">
        <v>33</v>
      </c>
      <c r="D57" s="11" t="s">
        <v>62</v>
      </c>
      <c r="E57" s="11"/>
      <c r="F57" s="10"/>
      <c r="G57" s="9">
        <v>1</v>
      </c>
      <c r="H57" s="12">
        <v>1.504</v>
      </c>
      <c r="I57" s="13"/>
      <c r="J57" s="13"/>
      <c r="K57" s="10" t="s">
        <v>43</v>
      </c>
      <c r="L57" s="10"/>
    </row>
    <row r="58" spans="1:12" ht="16" x14ac:dyDescent="0.2">
      <c r="A58" s="10" t="s">
        <v>44</v>
      </c>
      <c r="B58" s="10" t="s">
        <v>50</v>
      </c>
      <c r="C58" s="9" t="s">
        <v>33</v>
      </c>
      <c r="D58" s="11" t="s">
        <v>63</v>
      </c>
      <c r="E58" s="11"/>
      <c r="F58" s="10"/>
      <c r="G58" s="9">
        <v>1</v>
      </c>
      <c r="H58" s="12">
        <v>1.0999999999999999E-2</v>
      </c>
      <c r="I58" s="13"/>
      <c r="J58" s="13"/>
      <c r="K58" s="10" t="s">
        <v>43</v>
      </c>
      <c r="L58" s="10"/>
    </row>
    <row r="59" spans="1:12" ht="16" x14ac:dyDescent="0.2">
      <c r="A59" s="10" t="s">
        <v>44</v>
      </c>
      <c r="B59" s="10" t="s">
        <v>50</v>
      </c>
      <c r="C59" s="9" t="s">
        <v>33</v>
      </c>
      <c r="D59" s="11" t="s">
        <v>67</v>
      </c>
      <c r="E59" s="11"/>
      <c r="F59" s="10" t="s">
        <v>56</v>
      </c>
      <c r="G59" s="9">
        <v>1</v>
      </c>
      <c r="H59" s="12">
        <v>0.85</v>
      </c>
      <c r="I59" s="13"/>
      <c r="J59" s="13"/>
      <c r="K59" s="10" t="s">
        <v>43</v>
      </c>
      <c r="L59" s="10"/>
    </row>
    <row r="60" spans="1:12" ht="16" x14ac:dyDescent="0.2">
      <c r="A60" s="10" t="s">
        <v>44</v>
      </c>
      <c r="B60" s="10" t="s">
        <v>50</v>
      </c>
      <c r="C60" s="9" t="s">
        <v>33</v>
      </c>
      <c r="D60" s="11" t="s">
        <v>67</v>
      </c>
      <c r="E60" s="11"/>
      <c r="F60" s="10" t="s">
        <v>58</v>
      </c>
      <c r="G60" s="9">
        <v>1</v>
      </c>
      <c r="H60" s="12">
        <v>0.35</v>
      </c>
      <c r="I60" s="13"/>
      <c r="J60" s="13"/>
      <c r="K60" s="10" t="s">
        <v>43</v>
      </c>
      <c r="L60" s="10"/>
    </row>
    <row r="61" spans="1:12" ht="16" x14ac:dyDescent="0.2">
      <c r="A61" s="10" t="s">
        <v>44</v>
      </c>
      <c r="B61" s="10" t="s">
        <v>50</v>
      </c>
      <c r="C61" s="9" t="s">
        <v>33</v>
      </c>
      <c r="D61" s="11" t="s">
        <v>68</v>
      </c>
      <c r="E61" s="11"/>
      <c r="F61" s="10"/>
      <c r="G61" s="9">
        <v>1</v>
      </c>
      <c r="H61" s="12">
        <v>2E-3</v>
      </c>
      <c r="I61" s="13"/>
      <c r="J61" s="13"/>
      <c r="K61" s="10" t="s">
        <v>43</v>
      </c>
      <c r="L61" s="10"/>
    </row>
    <row r="62" spans="1:12" ht="16" x14ac:dyDescent="0.2">
      <c r="A62" s="10" t="s">
        <v>44</v>
      </c>
      <c r="B62" s="10" t="s">
        <v>50</v>
      </c>
      <c r="C62" s="9" t="s">
        <v>33</v>
      </c>
      <c r="D62" s="11" t="s">
        <v>61</v>
      </c>
      <c r="E62" s="11"/>
      <c r="F62" s="10"/>
      <c r="G62" s="9">
        <v>1</v>
      </c>
      <c r="H62" s="12">
        <v>0.05</v>
      </c>
      <c r="I62" s="13"/>
      <c r="J62" s="13"/>
      <c r="K62" s="10" t="s">
        <v>43</v>
      </c>
      <c r="L62" s="10"/>
    </row>
    <row r="63" spans="1:12" ht="16" x14ac:dyDescent="0.2">
      <c r="A63" s="10" t="s">
        <v>44</v>
      </c>
      <c r="B63" s="10" t="s">
        <v>50</v>
      </c>
      <c r="C63" s="9" t="s">
        <v>33</v>
      </c>
      <c r="D63" s="11" t="s">
        <v>66</v>
      </c>
      <c r="E63" s="11"/>
      <c r="F63" s="10" t="s">
        <v>56</v>
      </c>
      <c r="G63" s="9">
        <v>1</v>
      </c>
      <c r="H63" s="12">
        <v>0.1</v>
      </c>
      <c r="I63" s="13"/>
      <c r="J63" s="13"/>
      <c r="K63" s="10" t="s">
        <v>43</v>
      </c>
      <c r="L63" s="10"/>
    </row>
    <row r="64" spans="1:12" ht="16" x14ac:dyDescent="0.2">
      <c r="A64" s="10" t="s">
        <v>44</v>
      </c>
      <c r="B64" s="10" t="s">
        <v>50</v>
      </c>
      <c r="C64" s="9" t="s">
        <v>33</v>
      </c>
      <c r="D64" s="11" t="s">
        <v>66</v>
      </c>
      <c r="E64" s="11"/>
      <c r="F64" s="10" t="s">
        <v>58</v>
      </c>
      <c r="G64" s="9">
        <v>1</v>
      </c>
      <c r="H64" s="12">
        <v>0.6</v>
      </c>
      <c r="I64" s="13"/>
      <c r="J64" s="13"/>
      <c r="K64" s="10" t="s">
        <v>43</v>
      </c>
      <c r="L64" s="10"/>
    </row>
    <row r="65" spans="1:12" x14ac:dyDescent="0.2">
      <c r="A65" s="8" t="s">
        <v>44</v>
      </c>
      <c r="B65" s="1" t="s">
        <v>46</v>
      </c>
      <c r="C65" s="1" t="s">
        <v>69</v>
      </c>
      <c r="D65" s="1" t="s">
        <v>64</v>
      </c>
      <c r="G65" s="1" t="s">
        <v>15</v>
      </c>
      <c r="H65" s="2">
        <v>60.8</v>
      </c>
      <c r="K65" s="1" t="s">
        <v>43</v>
      </c>
    </row>
    <row r="66" spans="1:12" ht="16" x14ac:dyDescent="0.2">
      <c r="A66" s="10" t="s">
        <v>44</v>
      </c>
      <c r="B66" s="10" t="s">
        <v>47</v>
      </c>
      <c r="C66" s="9" t="s">
        <v>69</v>
      </c>
      <c r="D66" s="11" t="s">
        <v>62</v>
      </c>
      <c r="E66" s="11"/>
      <c r="F66" s="10"/>
      <c r="G66" s="9" t="s">
        <v>15</v>
      </c>
      <c r="H66" s="12">
        <v>130</v>
      </c>
      <c r="I66" s="13"/>
      <c r="J66" s="13"/>
      <c r="K66" s="10" t="s">
        <v>43</v>
      </c>
      <c r="L66" s="10"/>
    </row>
    <row r="67" spans="1:12" ht="16" x14ac:dyDescent="0.2">
      <c r="A67" s="10" t="s">
        <v>44</v>
      </c>
      <c r="B67" s="10" t="s">
        <v>50</v>
      </c>
      <c r="C67" s="9" t="s">
        <v>69</v>
      </c>
      <c r="D67" s="11" t="s">
        <v>63</v>
      </c>
      <c r="E67" s="11"/>
      <c r="F67" s="10"/>
      <c r="G67" s="9" t="s">
        <v>15</v>
      </c>
      <c r="H67" s="12">
        <v>1777</v>
      </c>
      <c r="I67" s="13"/>
      <c r="J67" s="13"/>
      <c r="K67" s="10" t="s">
        <v>43</v>
      </c>
      <c r="L67" s="10"/>
    </row>
    <row r="68" spans="1:12" ht="16" x14ac:dyDescent="0.2">
      <c r="A68" s="10" t="s">
        <v>44</v>
      </c>
      <c r="B68" s="10" t="s">
        <v>50</v>
      </c>
      <c r="C68" s="9" t="s">
        <v>69</v>
      </c>
      <c r="D68" s="11" t="s">
        <v>68</v>
      </c>
      <c r="E68" s="11"/>
      <c r="F68" s="10"/>
      <c r="G68" s="9" t="s">
        <v>15</v>
      </c>
      <c r="H68" s="12">
        <v>4000</v>
      </c>
      <c r="I68" s="13"/>
      <c r="J68" s="13"/>
      <c r="K68" s="10" t="s">
        <v>43</v>
      </c>
      <c r="L68" s="10"/>
    </row>
    <row r="69" spans="1:12" ht="16" x14ac:dyDescent="0.2">
      <c r="A69" s="10" t="s">
        <v>44</v>
      </c>
      <c r="B69" s="10" t="s">
        <v>50</v>
      </c>
      <c r="C69" s="9" t="s">
        <v>69</v>
      </c>
      <c r="D69" s="11" t="s">
        <v>61</v>
      </c>
      <c r="E69" s="11"/>
      <c r="F69" s="10"/>
      <c r="G69" s="9" t="s">
        <v>15</v>
      </c>
      <c r="H69" s="12">
        <v>100</v>
      </c>
      <c r="I69" s="13"/>
      <c r="J69" s="13"/>
      <c r="K69" s="10" t="s">
        <v>43</v>
      </c>
      <c r="L69" s="10"/>
    </row>
    <row r="70" spans="1:12" ht="16" x14ac:dyDescent="0.2">
      <c r="A70" s="10" t="s">
        <v>44</v>
      </c>
      <c r="B70" s="10" t="s">
        <v>50</v>
      </c>
      <c r="C70" s="9" t="s">
        <v>69</v>
      </c>
      <c r="D70" s="11" t="s">
        <v>66</v>
      </c>
      <c r="E70" s="11"/>
      <c r="F70" s="10"/>
      <c r="G70" s="9" t="s">
        <v>15</v>
      </c>
      <c r="H70" s="12">
        <v>180</v>
      </c>
      <c r="I70" s="13"/>
      <c r="J70" s="13"/>
      <c r="K70" s="10" t="s">
        <v>43</v>
      </c>
      <c r="L70" s="10"/>
    </row>
    <row r="71" spans="1:12" x14ac:dyDescent="0.2">
      <c r="A71" s="8" t="s">
        <v>44</v>
      </c>
      <c r="B71" s="1" t="s">
        <v>45</v>
      </c>
      <c r="C71" s="1" t="s">
        <v>25</v>
      </c>
      <c r="D71" s="1" t="s">
        <v>70</v>
      </c>
      <c r="G71" s="1" t="s">
        <v>15</v>
      </c>
      <c r="H71" s="2">
        <v>38</v>
      </c>
      <c r="K71" s="1" t="s">
        <v>43</v>
      </c>
    </row>
    <row r="72" spans="1:12" x14ac:dyDescent="0.2">
      <c r="A72" s="8" t="s">
        <v>44</v>
      </c>
      <c r="B72" s="1" t="s">
        <v>45</v>
      </c>
      <c r="C72" s="1" t="s">
        <v>25</v>
      </c>
      <c r="D72" s="1" t="s">
        <v>42</v>
      </c>
      <c r="G72" s="1">
        <v>1</v>
      </c>
      <c r="H72" s="2">
        <v>0.03</v>
      </c>
      <c r="K72" s="1" t="s">
        <v>43</v>
      </c>
    </row>
    <row r="73" spans="1:12" x14ac:dyDescent="0.2">
      <c r="A73" s="8" t="s">
        <v>44</v>
      </c>
      <c r="B73" s="1" t="s">
        <v>46</v>
      </c>
      <c r="C73" s="1" t="s">
        <v>25</v>
      </c>
      <c r="D73" s="1" t="s">
        <v>42</v>
      </c>
      <c r="G73" s="1">
        <v>1</v>
      </c>
      <c r="H73" s="2">
        <v>0.03</v>
      </c>
      <c r="K73" s="1" t="s">
        <v>43</v>
      </c>
    </row>
    <row r="74" spans="1:12" ht="16" x14ac:dyDescent="0.2">
      <c r="A74" s="10" t="s">
        <v>44</v>
      </c>
      <c r="B74" s="10" t="s">
        <v>47</v>
      </c>
      <c r="C74" s="9" t="s">
        <v>25</v>
      </c>
      <c r="D74" s="11" t="s">
        <v>42</v>
      </c>
      <c r="E74" s="11"/>
      <c r="F74" s="10"/>
      <c r="G74" s="9">
        <v>1</v>
      </c>
      <c r="H74" s="12">
        <v>0.03</v>
      </c>
      <c r="I74" s="13"/>
      <c r="J74" s="13"/>
      <c r="K74" s="10" t="s">
        <v>43</v>
      </c>
      <c r="L74" s="10"/>
    </row>
    <row r="75" spans="1:12" ht="16" x14ac:dyDescent="0.2">
      <c r="A75" s="10" t="s">
        <v>44</v>
      </c>
      <c r="B75" s="10" t="s">
        <v>50</v>
      </c>
      <c r="C75" s="9" t="s">
        <v>25</v>
      </c>
      <c r="D75" s="11" t="s">
        <v>70</v>
      </c>
      <c r="E75" s="11"/>
      <c r="F75" s="10"/>
      <c r="G75" s="9" t="s">
        <v>15</v>
      </c>
      <c r="H75" s="12">
        <v>35</v>
      </c>
      <c r="I75" s="13"/>
      <c r="J75" s="13"/>
      <c r="K75" s="10" t="s">
        <v>43</v>
      </c>
      <c r="L75" s="10"/>
    </row>
    <row r="76" spans="1:12" ht="16" x14ac:dyDescent="0.2">
      <c r="A76" s="10" t="s">
        <v>44</v>
      </c>
      <c r="B76" s="10" t="s">
        <v>50</v>
      </c>
      <c r="C76" s="9" t="s">
        <v>25</v>
      </c>
      <c r="D76" s="11" t="s">
        <v>42</v>
      </c>
      <c r="E76" s="11"/>
      <c r="F76" s="10"/>
      <c r="G76" s="9">
        <v>1</v>
      </c>
      <c r="H76" s="12">
        <v>0.03</v>
      </c>
      <c r="I76" s="13"/>
      <c r="J76" s="13"/>
      <c r="K76" s="10" t="s">
        <v>43</v>
      </c>
      <c r="L76" s="10"/>
    </row>
    <row r="77" spans="1:12" ht="16" x14ac:dyDescent="0.2">
      <c r="A77" s="10" t="s">
        <v>44</v>
      </c>
      <c r="B77" s="10" t="s">
        <v>47</v>
      </c>
      <c r="C77" s="9" t="s">
        <v>71</v>
      </c>
      <c r="D77" s="11" t="s">
        <v>67</v>
      </c>
      <c r="E77" s="11"/>
      <c r="F77" s="10"/>
      <c r="G77" s="1" t="s">
        <v>15</v>
      </c>
      <c r="H77" s="12">
        <v>20</v>
      </c>
      <c r="I77" s="13"/>
      <c r="J77" s="13"/>
      <c r="K77" s="10"/>
      <c r="L77" s="10" t="s">
        <v>72</v>
      </c>
    </row>
    <row r="78" spans="1:12" ht="16" x14ac:dyDescent="0.2">
      <c r="A78" s="10" t="s">
        <v>44</v>
      </c>
      <c r="B78" s="10" t="s">
        <v>47</v>
      </c>
      <c r="C78" s="9" t="s">
        <v>71</v>
      </c>
      <c r="D78" s="11" t="s">
        <v>62</v>
      </c>
      <c r="E78" s="11"/>
      <c r="F78" s="10"/>
      <c r="G78" s="1" t="s">
        <v>15</v>
      </c>
      <c r="H78" s="12">
        <v>14</v>
      </c>
      <c r="I78" s="13"/>
      <c r="J78" s="13"/>
      <c r="K78" s="10"/>
      <c r="L78" s="10" t="s">
        <v>72</v>
      </c>
    </row>
    <row r="79" spans="1:12" ht="16" x14ac:dyDescent="0.2">
      <c r="A79" s="10" t="s">
        <v>44</v>
      </c>
      <c r="B79" s="10" t="s">
        <v>50</v>
      </c>
      <c r="C79" s="9" t="s">
        <v>71</v>
      </c>
      <c r="D79" s="11" t="s">
        <v>74</v>
      </c>
      <c r="E79" s="11"/>
      <c r="F79" s="10"/>
      <c r="G79" s="1" t="s">
        <v>15</v>
      </c>
      <c r="H79" s="12">
        <v>30</v>
      </c>
      <c r="I79" s="13"/>
      <c r="J79" s="13"/>
      <c r="K79" s="10"/>
      <c r="L79" s="10" t="s">
        <v>72</v>
      </c>
    </row>
    <row r="80" spans="1:12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</sheetData>
  <autoFilter ref="A1:L48" xr:uid="{00000000-0009-0000-0000-000000000000}">
    <sortState xmlns:xlrd2="http://schemas.microsoft.com/office/spreadsheetml/2017/richdata2" ref="A2:L79">
      <sortCondition ref="A1:A79"/>
    </sortState>
  </autoFilter>
  <conditionalFormatting sqref="H15 H17:H18 H20 H1:H2 H4:H11 H22:H1048576">
    <cfRule type="expression" dxfId="5" priority="2">
      <formula>$L1="Test value"</formula>
    </cfRule>
  </conditionalFormatting>
  <conditionalFormatting sqref="H16">
    <cfRule type="expression" dxfId="4" priority="3">
      <formula>$L16="Test value"</formula>
    </cfRule>
  </conditionalFormatting>
  <conditionalFormatting sqref="H12 H14">
    <cfRule type="expression" dxfId="3" priority="4">
      <formula>$L12="Test value"</formula>
    </cfRule>
  </conditionalFormatting>
  <conditionalFormatting sqref="H13 H21">
    <cfRule type="expression" dxfId="2" priority="5">
      <formula>#REF!="Test value"</formula>
    </cfRule>
  </conditionalFormatting>
  <conditionalFormatting sqref="H19">
    <cfRule type="expression" dxfId="1" priority="7">
      <formula>$L3="Test value"</formula>
    </cfRule>
  </conditionalFormatting>
  <conditionalFormatting sqref="H3">
    <cfRule type="expression" dxfId="0" priority="9">
      <formula>#REF!="Test value"</formula>
    </cfRule>
  </conditionalFormatting>
  <dataValidations count="1">
    <dataValidation allowBlank="1" showDropDown="1" showInputMessage="1" showErrorMessage="1" errorTitle="Check value!" error="Check value!" sqref="A1:A1079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59" zoomScaleNormal="159" workbookViewId="0">
      <selection activeCell="F17" sqref="F17"/>
    </sheetView>
  </sheetViews>
  <sheetFormatPr baseColWidth="10" defaultColWidth="11.6640625" defaultRowHeight="15" x14ac:dyDescent="0.2"/>
  <cols>
    <col min="1" max="1" width="22" customWidth="1"/>
    <col min="2" max="2" width="23.1640625" customWidth="1"/>
    <col min="6" max="6" width="16.1640625" customWidth="1"/>
  </cols>
  <sheetData>
    <row r="1" spans="1:6" x14ac:dyDescent="0.2">
      <c r="A1" s="15" t="s">
        <v>76</v>
      </c>
      <c r="B1" s="15" t="s">
        <v>77</v>
      </c>
      <c r="C1" s="15" t="s">
        <v>6</v>
      </c>
      <c r="D1" s="15" t="s">
        <v>7</v>
      </c>
      <c r="E1" s="15" t="s">
        <v>9</v>
      </c>
      <c r="F1" s="15" t="s">
        <v>11</v>
      </c>
    </row>
    <row r="2" spans="1:6" x14ac:dyDescent="0.2">
      <c r="A2" t="s">
        <v>78</v>
      </c>
      <c r="B2" t="s">
        <v>79</v>
      </c>
      <c r="C2" t="s">
        <v>80</v>
      </c>
      <c r="D2">
        <v>60</v>
      </c>
      <c r="E2">
        <v>2025</v>
      </c>
    </row>
    <row r="3" spans="1:6" x14ac:dyDescent="0.2">
      <c r="A3" t="s">
        <v>81</v>
      </c>
      <c r="B3" t="s">
        <v>82</v>
      </c>
      <c r="C3" t="s">
        <v>80</v>
      </c>
      <c r="D3">
        <v>30</v>
      </c>
      <c r="E3">
        <v>2025</v>
      </c>
    </row>
    <row r="4" spans="1:6" x14ac:dyDescent="0.2">
      <c r="A4" t="s">
        <v>83</v>
      </c>
      <c r="B4" t="s">
        <v>84</v>
      </c>
      <c r="C4" t="s">
        <v>80</v>
      </c>
      <c r="D4">
        <v>40</v>
      </c>
      <c r="E4">
        <v>2025</v>
      </c>
    </row>
    <row r="5" spans="1:6" x14ac:dyDescent="0.2">
      <c r="A5" t="s">
        <v>85</v>
      </c>
      <c r="B5" t="s">
        <v>86</v>
      </c>
      <c r="C5" t="s">
        <v>80</v>
      </c>
      <c r="D5">
        <v>100</v>
      </c>
      <c r="E5">
        <v>2025</v>
      </c>
    </row>
    <row r="6" spans="1:6" x14ac:dyDescent="0.2">
      <c r="A6" t="s">
        <v>87</v>
      </c>
      <c r="B6" t="s">
        <v>88</v>
      </c>
      <c r="C6" t="s">
        <v>80</v>
      </c>
      <c r="D6">
        <v>60</v>
      </c>
      <c r="E6">
        <v>2025</v>
      </c>
    </row>
    <row r="7" spans="1:6" x14ac:dyDescent="0.2">
      <c r="A7" t="s">
        <v>89</v>
      </c>
      <c r="B7" t="s">
        <v>90</v>
      </c>
      <c r="C7" t="s">
        <v>15</v>
      </c>
      <c r="D7">
        <v>100</v>
      </c>
      <c r="E7">
        <v>2025</v>
      </c>
    </row>
    <row r="8" spans="1:6" x14ac:dyDescent="0.2">
      <c r="A8" t="s">
        <v>78</v>
      </c>
      <c r="B8" t="s">
        <v>79</v>
      </c>
      <c r="C8" t="s">
        <v>80</v>
      </c>
      <c r="D8">
        <v>50</v>
      </c>
      <c r="E8">
        <v>2050</v>
      </c>
    </row>
    <row r="9" spans="1:6" x14ac:dyDescent="0.2">
      <c r="A9" t="s">
        <v>81</v>
      </c>
      <c r="B9" t="s">
        <v>82</v>
      </c>
      <c r="C9" t="s">
        <v>80</v>
      </c>
      <c r="D9">
        <v>15</v>
      </c>
      <c r="E9">
        <v>2050</v>
      </c>
    </row>
    <row r="10" spans="1:6" x14ac:dyDescent="0.2">
      <c r="A10" t="s">
        <v>83</v>
      </c>
      <c r="B10" t="s">
        <v>84</v>
      </c>
      <c r="C10" t="s">
        <v>80</v>
      </c>
      <c r="D10">
        <v>30</v>
      </c>
      <c r="E10">
        <v>2050</v>
      </c>
    </row>
    <row r="11" spans="1:6" x14ac:dyDescent="0.2">
      <c r="A11" t="s">
        <v>85</v>
      </c>
      <c r="B11" t="s">
        <v>86</v>
      </c>
      <c r="C11" t="s">
        <v>80</v>
      </c>
      <c r="D11">
        <v>60</v>
      </c>
      <c r="E11">
        <v>2050</v>
      </c>
    </row>
    <row r="12" spans="1:6" x14ac:dyDescent="0.2">
      <c r="A12" t="s">
        <v>87</v>
      </c>
      <c r="B12" t="s">
        <v>88</v>
      </c>
      <c r="C12" t="s">
        <v>80</v>
      </c>
      <c r="D12">
        <v>40</v>
      </c>
      <c r="E12">
        <v>2050</v>
      </c>
    </row>
    <row r="13" spans="1:6" x14ac:dyDescent="0.2">
      <c r="A13" t="s">
        <v>89</v>
      </c>
      <c r="B13" t="s">
        <v>90</v>
      </c>
      <c r="C13" t="s">
        <v>15</v>
      </c>
      <c r="D13">
        <v>300</v>
      </c>
      <c r="E13">
        <v>2050</v>
      </c>
    </row>
    <row r="14" spans="1:6" x14ac:dyDescent="0.2">
      <c r="A14" t="s">
        <v>91</v>
      </c>
      <c r="B14" t="s">
        <v>90</v>
      </c>
      <c r="C14" t="s">
        <v>15</v>
      </c>
      <c r="D14">
        <v>300</v>
      </c>
      <c r="E14">
        <v>2025</v>
      </c>
      <c r="F14" t="s">
        <v>92</v>
      </c>
    </row>
    <row r="15" spans="1:6" x14ac:dyDescent="0.2">
      <c r="A15" t="s">
        <v>91</v>
      </c>
      <c r="B15" t="s">
        <v>90</v>
      </c>
      <c r="C15" t="s">
        <v>15</v>
      </c>
      <c r="D15">
        <v>100</v>
      </c>
      <c r="E15">
        <v>2050</v>
      </c>
      <c r="F15" t="s">
        <v>92</v>
      </c>
    </row>
    <row r="16" spans="1:6" x14ac:dyDescent="0.2">
      <c r="A16" t="s">
        <v>130</v>
      </c>
      <c r="B16" t="s">
        <v>128</v>
      </c>
      <c r="C16" t="s">
        <v>15</v>
      </c>
      <c r="D16" s="17">
        <v>200</v>
      </c>
      <c r="E16">
        <v>2025</v>
      </c>
      <c r="F16" t="s">
        <v>129</v>
      </c>
    </row>
    <row r="17" spans="1:6" x14ac:dyDescent="0.2">
      <c r="A17" t="s">
        <v>130</v>
      </c>
      <c r="B17" t="s">
        <v>128</v>
      </c>
      <c r="C17" t="s">
        <v>15</v>
      </c>
      <c r="D17" s="17">
        <v>100</v>
      </c>
      <c r="E17">
        <v>2050</v>
      </c>
      <c r="F17" t="s">
        <v>141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zoomScale="160" zoomScaleNormal="160" workbookViewId="0">
      <selection activeCell="E13" sqref="E13"/>
    </sheetView>
  </sheetViews>
  <sheetFormatPr baseColWidth="10" defaultColWidth="11.6640625" defaultRowHeight="15" x14ac:dyDescent="0.2"/>
  <cols>
    <col min="1" max="1" width="7.5" customWidth="1"/>
    <col min="2" max="2" width="21" customWidth="1"/>
    <col min="3" max="3" width="8.33203125" customWidth="1"/>
    <col min="4" max="4" width="9.6640625" customWidth="1"/>
  </cols>
  <sheetData>
    <row r="1" spans="1:5" x14ac:dyDescent="0.2">
      <c r="A1" s="15" t="s">
        <v>76</v>
      </c>
      <c r="B1" s="15" t="s">
        <v>77</v>
      </c>
      <c r="C1" s="15" t="s">
        <v>93</v>
      </c>
      <c r="D1" s="15" t="s">
        <v>6</v>
      </c>
      <c r="E1" s="15" t="s">
        <v>11</v>
      </c>
    </row>
    <row r="2" spans="1:5" x14ac:dyDescent="0.2">
      <c r="A2" t="s">
        <v>39</v>
      </c>
      <c r="B2" t="s">
        <v>94</v>
      </c>
      <c r="C2" t="s">
        <v>19</v>
      </c>
      <c r="D2" t="s">
        <v>95</v>
      </c>
    </row>
    <row r="3" spans="1:5" x14ac:dyDescent="0.2">
      <c r="A3" t="s">
        <v>96</v>
      </c>
      <c r="B3" t="s">
        <v>97</v>
      </c>
      <c r="C3" t="s">
        <v>19</v>
      </c>
      <c r="D3" t="s">
        <v>95</v>
      </c>
    </row>
    <row r="4" spans="1:5" x14ac:dyDescent="0.2">
      <c r="A4" t="s">
        <v>47</v>
      </c>
      <c r="B4" t="s">
        <v>98</v>
      </c>
      <c r="C4" t="s">
        <v>67</v>
      </c>
      <c r="D4" t="s">
        <v>99</v>
      </c>
    </row>
    <row r="5" spans="1:5" x14ac:dyDescent="0.2">
      <c r="A5" t="s">
        <v>50</v>
      </c>
      <c r="B5" t="s">
        <v>100</v>
      </c>
      <c r="C5" t="s">
        <v>74</v>
      </c>
      <c r="D5" t="s">
        <v>99</v>
      </c>
    </row>
    <row r="6" spans="1:5" x14ac:dyDescent="0.2">
      <c r="A6" t="s">
        <v>45</v>
      </c>
      <c r="B6" t="s">
        <v>101</v>
      </c>
      <c r="C6" t="s">
        <v>65</v>
      </c>
      <c r="D6" t="s">
        <v>99</v>
      </c>
    </row>
    <row r="7" spans="1:5" x14ac:dyDescent="0.2">
      <c r="A7" t="s">
        <v>46</v>
      </c>
      <c r="B7" t="s">
        <v>102</v>
      </c>
      <c r="C7" t="s">
        <v>74</v>
      </c>
      <c r="D7" t="s">
        <v>99</v>
      </c>
    </row>
    <row r="8" spans="1:5" x14ac:dyDescent="0.2">
      <c r="A8" t="s">
        <v>13</v>
      </c>
      <c r="B8" t="s">
        <v>103</v>
      </c>
      <c r="C8" t="s">
        <v>36</v>
      </c>
      <c r="D8" t="s">
        <v>99</v>
      </c>
    </row>
    <row r="9" spans="1:5" x14ac:dyDescent="0.2">
      <c r="A9" t="s">
        <v>32</v>
      </c>
      <c r="B9" t="s">
        <v>104</v>
      </c>
      <c r="C9" t="s">
        <v>75</v>
      </c>
      <c r="D9" t="s">
        <v>99</v>
      </c>
    </row>
    <row r="10" spans="1:5" x14ac:dyDescent="0.2">
      <c r="A10" t="s">
        <v>17</v>
      </c>
      <c r="B10" t="s">
        <v>105</v>
      </c>
      <c r="C10" t="s">
        <v>36</v>
      </c>
      <c r="D10" t="s">
        <v>99</v>
      </c>
    </row>
    <row r="11" spans="1:5" x14ac:dyDescent="0.2">
      <c r="A11" t="s">
        <v>31</v>
      </c>
      <c r="B11" t="s">
        <v>106</v>
      </c>
      <c r="C11" t="s">
        <v>34</v>
      </c>
      <c r="D11" t="s">
        <v>99</v>
      </c>
    </row>
    <row r="12" spans="1:5" x14ac:dyDescent="0.2">
      <c r="A12" t="s">
        <v>27</v>
      </c>
      <c r="B12" t="s">
        <v>107</v>
      </c>
      <c r="C12" t="s">
        <v>34</v>
      </c>
      <c r="D12" t="s">
        <v>99</v>
      </c>
    </row>
    <row r="13" spans="1:5" x14ac:dyDescent="0.2">
      <c r="A13" t="s">
        <v>139</v>
      </c>
      <c r="B13" t="s">
        <v>140</v>
      </c>
      <c r="C13" t="s">
        <v>131</v>
      </c>
      <c r="D13" t="s">
        <v>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60" zoomScaleNormal="160" workbookViewId="0"/>
  </sheetViews>
  <sheetFormatPr baseColWidth="10" defaultColWidth="11.6640625" defaultRowHeight="15" x14ac:dyDescent="0.2"/>
  <cols>
    <col min="1" max="1" width="12.5" customWidth="1"/>
    <col min="2" max="2" width="17.5" customWidth="1"/>
    <col min="3" max="3" width="21.5" customWidth="1"/>
    <col min="4" max="4" width="33.1640625" customWidth="1"/>
  </cols>
  <sheetData>
    <row r="1" spans="1:4" x14ac:dyDescent="0.2">
      <c r="A1" s="15" t="s">
        <v>0</v>
      </c>
      <c r="B1" s="15" t="s">
        <v>76</v>
      </c>
      <c r="C1" s="15" t="s">
        <v>108</v>
      </c>
      <c r="D1" s="15" t="s">
        <v>109</v>
      </c>
    </row>
    <row r="2" spans="1:4" x14ac:dyDescent="0.2">
      <c r="A2" t="s">
        <v>44</v>
      </c>
      <c r="B2" s="16" t="s">
        <v>110</v>
      </c>
      <c r="C2" t="s">
        <v>111</v>
      </c>
      <c r="D2" t="s">
        <v>112</v>
      </c>
    </row>
    <row r="3" spans="1:4" x14ac:dyDescent="0.2">
      <c r="A3" t="s">
        <v>44</v>
      </c>
      <c r="B3" s="16" t="s">
        <v>113</v>
      </c>
      <c r="C3" t="s">
        <v>114</v>
      </c>
      <c r="D3" t="s">
        <v>112</v>
      </c>
    </row>
    <row r="4" spans="1:4" x14ac:dyDescent="0.2">
      <c r="A4" t="s">
        <v>44</v>
      </c>
      <c r="B4" s="16" t="s">
        <v>115</v>
      </c>
      <c r="C4" t="s">
        <v>116</v>
      </c>
      <c r="D4" t="s">
        <v>117</v>
      </c>
    </row>
    <row r="5" spans="1:4" x14ac:dyDescent="0.2">
      <c r="A5" t="s">
        <v>44</v>
      </c>
      <c r="B5" t="s">
        <v>118</v>
      </c>
      <c r="C5" t="s">
        <v>119</v>
      </c>
      <c r="D5" t="s">
        <v>117</v>
      </c>
    </row>
    <row r="6" spans="1:4" x14ac:dyDescent="0.2">
      <c r="A6" t="s">
        <v>12</v>
      </c>
      <c r="B6" t="s">
        <v>120</v>
      </c>
      <c r="C6" s="16" t="s">
        <v>121</v>
      </c>
      <c r="D6" t="s">
        <v>122</v>
      </c>
    </row>
    <row r="7" spans="1:4" x14ac:dyDescent="0.2">
      <c r="A7" t="s">
        <v>12</v>
      </c>
      <c r="B7" t="s">
        <v>123</v>
      </c>
      <c r="C7" t="s">
        <v>124</v>
      </c>
      <c r="D7" t="s">
        <v>125</v>
      </c>
    </row>
    <row r="8" spans="1:4" x14ac:dyDescent="0.2">
      <c r="A8" t="s">
        <v>12</v>
      </c>
      <c r="B8" t="s">
        <v>126</v>
      </c>
      <c r="C8" t="s">
        <v>127</v>
      </c>
      <c r="D8" t="s">
        <v>125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74DB-35A9-9845-9B11-F410C2E3642B}">
  <dimension ref="A3:A5"/>
  <sheetViews>
    <sheetView workbookViewId="0">
      <selection activeCell="A6" sqref="A6"/>
    </sheetView>
  </sheetViews>
  <sheetFormatPr baseColWidth="10" defaultRowHeight="15" x14ac:dyDescent="0.2"/>
  <cols>
    <col min="1" max="1" width="57.6640625" bestFit="1" customWidth="1"/>
  </cols>
  <sheetData>
    <row r="3" spans="1:1" x14ac:dyDescent="0.2">
      <c r="A3" t="s">
        <v>135</v>
      </c>
    </row>
    <row r="4" spans="1:1" x14ac:dyDescent="0.2">
      <c r="A4" t="s">
        <v>136</v>
      </c>
    </row>
    <row r="5" spans="1:1" x14ac:dyDescent="0.2">
      <c r="A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technology_data</vt:lpstr>
      <vt:lpstr>price_assumptions</vt:lpstr>
      <vt:lpstr>processes</vt:lpstr>
      <vt:lpstr>routes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</dc:creator>
  <dc:description/>
  <cp:lastModifiedBy>LG</cp:lastModifiedBy>
  <cp:revision>197</cp:revision>
  <dcterms:created xsi:type="dcterms:W3CDTF">2022-04-21T05:49:03Z</dcterms:created>
  <dcterms:modified xsi:type="dcterms:W3CDTF">2022-08-01T21:14:37Z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