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jQuery\yugihoDeckBuilder\public\"/>
    </mc:Choice>
  </mc:AlternateContent>
  <xr:revisionPtr revIDLastSave="0" documentId="13_ncr:1_{E8705AF7-0F9C-41C3-93B3-1972184E02A4}" xr6:coauthVersionLast="47" xr6:coauthVersionMax="47" xr10:uidLastSave="{00000000-0000-0000-0000-000000000000}"/>
  <bookViews>
    <workbookView xWindow="-28920" yWindow="465" windowWidth="29040" windowHeight="15720" activeTab="1" xr2:uid="{EC30D526-9FAA-4E4E-8633-94E6F4025E8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I12" i="1"/>
  <c r="H12" i="1"/>
  <c r="G12" i="1"/>
  <c r="F12" i="1"/>
  <c r="E12" i="1"/>
  <c r="D12" i="1"/>
  <c r="C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<sst xmlns="http://schemas.openxmlformats.org/spreadsheetml/2006/main" count="34" uniqueCount="34">
  <si>
    <t xml:space="preserve">Starter </t>
  </si>
  <si>
    <t xml:space="preserve">Extender </t>
  </si>
  <si>
    <t xml:space="preserve">Bomb </t>
  </si>
  <si>
    <t xml:space="preserve">Garnet </t>
  </si>
  <si>
    <t xml:space="preserve">Defensive </t>
  </si>
  <si>
    <t xml:space="preserve">Anti-stun </t>
  </si>
  <si>
    <t>Draw</t>
  </si>
  <si>
    <t xml:space="preserve">Search </t>
  </si>
  <si>
    <t xml:space="preserve">Stun </t>
  </si>
  <si>
    <t>Eldlich</t>
  </si>
  <si>
    <t>Tri-Brigade</t>
  </si>
  <si>
    <t xml:space="preserve">Drytron </t>
  </si>
  <si>
    <t>Card type</t>
  </si>
  <si>
    <t>multifunctional score</t>
  </si>
  <si>
    <t>AVG</t>
  </si>
  <si>
    <t>D/D/D</t>
  </si>
  <si>
    <t>Branded link</t>
  </si>
  <si>
    <t>Branded preda</t>
  </si>
  <si>
    <t>ISHIZU TEARALAMENTS</t>
  </si>
  <si>
    <t>Card</t>
  </si>
  <si>
    <t>usage</t>
  </si>
  <si>
    <t>Ash Blossom &amp; Joyous Spring</t>
  </si>
  <si>
    <t>Called by the Grave</t>
  </si>
  <si>
    <t>Infinite Impermanence</t>
  </si>
  <si>
    <t>Effect Veiler</t>
  </si>
  <si>
    <t>Nibiru</t>
  </si>
  <si>
    <t>Ghost Ogre &amp; Snow Rabbit</t>
  </si>
  <si>
    <t>Forbidden Droplet</t>
  </si>
  <si>
    <t>PSY-Framegear Gamma</t>
  </si>
  <si>
    <t>Ghost Belle &amp; Haunted Mansion</t>
  </si>
  <si>
    <t>Dark Ruler No More</t>
  </si>
  <si>
    <t>Maxx "C"</t>
  </si>
  <si>
    <t>Lightning Storm</t>
  </si>
  <si>
    <t>D.D. Crow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</si>
</sst>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numFmt numFmtId="14" formatCode="0.00%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036EBC-47E9-4658-825F-1552F710EC88}" name="Table1" displayName="Table1" ref="B2:J12" totalsRowCount="1">
  <autoFilter ref="B2:J11" xr:uid="{C0036EBC-47E9-4658-825F-1552F710EC88}"/>
  <tableColumns count="9">
    <tableColumn id="1" xr3:uid="{46D19B55-B87D-4175-992F-3C2ADC596AFF}" name="Card type" totalsRowLabel="multifunctional score"/>
    <tableColumn id="8" xr3:uid="{28F7F4C0-71F4-4274-B73E-1CBFF986F353}" name="Branded preda" totalsRowFunction="sum"/>
    <tableColumn id="7" xr3:uid="{0540FD33-10B8-47A7-BBEB-C05F8C79066B}" name="D/D/D" totalsRowFunction="sum"/>
    <tableColumn id="2" xr3:uid="{ED51DE58-331B-42DA-9A1C-29411BA6C2A6}" name="Eldlich" totalsRowFunction="sum"/>
    <tableColumn id="3" xr3:uid="{26F55CA3-0BAA-40BA-8345-902A3245EFE7}" name="Tri-Brigade" totalsRowFunction="sum"/>
    <tableColumn id="4" xr3:uid="{7D06664A-CD00-489D-AC0E-68D31BF941FB}" name="Drytron " totalsRowFunction="sum"/>
    <tableColumn id="9" xr3:uid="{4E5A46C1-F549-48AF-895D-B259EEEFDF6A}" name="ISHIZU TEARALAMENTS" totalsRowFunction="sum"/>
    <tableColumn id="5" xr3:uid="{0225DDF4-2E64-48BB-82A5-BEAB4ABB23D2}" name="Branded link" totalsRowFunction="sum"/>
    <tableColumn id="6" xr3:uid="{9D01C857-9067-4020-A898-97CDBE661344}" name="AVG" totalsRowFunction="sum" dataDxfId="2" totalsRowDxfId="1">
      <calculatedColumnFormula>AVERAGE(Table1[[#This Row],[Eldlich]:[Branded link]])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EC9861-BE64-4346-8CF5-DC811BFD58D6}" name="Table2" displayName="Table2" ref="B2:C15" totalsRowShown="0">
  <autoFilter ref="B2:C15" xr:uid="{B2EC9861-BE64-4346-8CF5-DC811BFD58D6}"/>
  <sortState xmlns:xlrd2="http://schemas.microsoft.com/office/spreadsheetml/2017/richdata2" ref="B3:C15">
    <sortCondition descending="1" ref="C2:C15"/>
  </sortState>
  <tableColumns count="2">
    <tableColumn id="1" xr3:uid="{27DE06FE-822B-4B54-80C0-CD08A69DF319}" name="Card"/>
    <tableColumn id="2" xr3:uid="{0335D0FF-66CB-423A-B3C5-7264BD9D211F}" name="usage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3904-E231-48C9-87C1-7F60AEE31321}">
  <dimension ref="B2:J12"/>
  <sheetViews>
    <sheetView workbookViewId="0">
      <selection activeCell="L10" sqref="L10"/>
    </sheetView>
  </sheetViews>
  <sheetFormatPr defaultRowHeight="15" x14ac:dyDescent="0.25"/>
  <cols>
    <col min="2" max="2" width="20.140625" bestFit="1" customWidth="1"/>
    <col min="3" max="3" width="16.42578125" bestFit="1" customWidth="1"/>
    <col min="4" max="4" width="8.85546875" bestFit="1" customWidth="1"/>
    <col min="6" max="6" width="13" bestFit="1" customWidth="1"/>
    <col min="7" max="7" width="10.42578125" bestFit="1" customWidth="1"/>
    <col min="8" max="8" width="24.140625" bestFit="1" customWidth="1"/>
    <col min="9" max="9" width="14.42578125" bestFit="1" customWidth="1"/>
    <col min="10" max="10" width="7.28515625" bestFit="1" customWidth="1"/>
  </cols>
  <sheetData>
    <row r="2" spans="2:10" x14ac:dyDescent="0.25">
      <c r="B2" t="s">
        <v>12</v>
      </c>
      <c r="C2" t="s">
        <v>17</v>
      </c>
      <c r="D2" t="s">
        <v>15</v>
      </c>
      <c r="E2" t="s">
        <v>9</v>
      </c>
      <c r="F2" t="s">
        <v>10</v>
      </c>
      <c r="G2" t="s">
        <v>11</v>
      </c>
      <c r="H2" t="s">
        <v>18</v>
      </c>
      <c r="I2" t="s">
        <v>16</v>
      </c>
      <c r="J2" t="s">
        <v>14</v>
      </c>
    </row>
    <row r="3" spans="2:10" x14ac:dyDescent="0.25">
      <c r="B3" t="s">
        <v>0</v>
      </c>
      <c r="C3">
        <v>8</v>
      </c>
      <c r="D3">
        <v>10</v>
      </c>
      <c r="E3">
        <v>4</v>
      </c>
      <c r="F3">
        <v>3</v>
      </c>
      <c r="G3">
        <v>10</v>
      </c>
      <c r="H3">
        <v>12</v>
      </c>
      <c r="I3">
        <v>15</v>
      </c>
      <c r="J3" s="1">
        <f>AVERAGE(Table1[[#This Row],[Eldlich]:[Branded link]])</f>
        <v>8.8000000000000007</v>
      </c>
    </row>
    <row r="4" spans="2:10" x14ac:dyDescent="0.25">
      <c r="B4" t="s">
        <v>1</v>
      </c>
      <c r="C4">
        <v>12</v>
      </c>
      <c r="D4">
        <v>13</v>
      </c>
      <c r="E4">
        <v>12</v>
      </c>
      <c r="F4">
        <v>13</v>
      </c>
      <c r="G4">
        <v>1</v>
      </c>
      <c r="H4">
        <v>20</v>
      </c>
      <c r="I4">
        <v>20</v>
      </c>
      <c r="J4" s="1">
        <f>AVERAGE(Table1[[#This Row],[Eldlich]:[Branded link]])</f>
        <v>13.2</v>
      </c>
    </row>
    <row r="5" spans="2:10" x14ac:dyDescent="0.25">
      <c r="B5" t="s">
        <v>2</v>
      </c>
      <c r="C5">
        <v>2</v>
      </c>
      <c r="D5">
        <v>0</v>
      </c>
      <c r="E5">
        <v>3</v>
      </c>
      <c r="F5">
        <v>2</v>
      </c>
      <c r="G5">
        <v>0</v>
      </c>
      <c r="H5">
        <v>0</v>
      </c>
      <c r="I5">
        <v>8</v>
      </c>
      <c r="J5" s="1">
        <f>AVERAGE(Table1[[#This Row],[Eldlich]:[Branded link]])</f>
        <v>2.6</v>
      </c>
    </row>
    <row r="6" spans="2:10" x14ac:dyDescent="0.25">
      <c r="B6" t="s">
        <v>3</v>
      </c>
      <c r="C6">
        <v>0</v>
      </c>
      <c r="D6">
        <v>6</v>
      </c>
      <c r="E6">
        <v>0</v>
      </c>
      <c r="F6">
        <v>1</v>
      </c>
      <c r="G6">
        <v>0</v>
      </c>
      <c r="H6">
        <v>4</v>
      </c>
      <c r="I6">
        <v>2</v>
      </c>
      <c r="J6" s="1">
        <f>AVERAGE(Table1[[#This Row],[Eldlich]:[Branded link]])</f>
        <v>1.4</v>
      </c>
    </row>
    <row r="7" spans="2:10" x14ac:dyDescent="0.25">
      <c r="B7" t="s">
        <v>7</v>
      </c>
      <c r="C7">
        <v>14</v>
      </c>
      <c r="D7">
        <v>15</v>
      </c>
      <c r="E7">
        <v>11</v>
      </c>
      <c r="F7">
        <v>6</v>
      </c>
      <c r="G7">
        <v>15</v>
      </c>
      <c r="H7">
        <v>21</v>
      </c>
      <c r="I7">
        <v>15</v>
      </c>
      <c r="J7" s="1">
        <f>AVERAGE(Table1[[#This Row],[Eldlich]:[Branded link]])</f>
        <v>13.6</v>
      </c>
    </row>
    <row r="8" spans="2:10" x14ac:dyDescent="0.25">
      <c r="B8" t="s">
        <v>4</v>
      </c>
      <c r="C8">
        <v>4</v>
      </c>
      <c r="D8">
        <v>3</v>
      </c>
      <c r="E8">
        <v>3</v>
      </c>
      <c r="F8">
        <v>10</v>
      </c>
      <c r="G8">
        <v>7</v>
      </c>
      <c r="H8">
        <v>10</v>
      </c>
      <c r="I8">
        <v>5</v>
      </c>
      <c r="J8" s="1">
        <f>AVERAGE(Table1[[#This Row],[Eldlich]:[Branded link]])</f>
        <v>7</v>
      </c>
    </row>
    <row r="9" spans="2:10" x14ac:dyDescent="0.25">
      <c r="B9" t="s">
        <v>8</v>
      </c>
      <c r="C9">
        <v>2</v>
      </c>
      <c r="D9">
        <v>2</v>
      </c>
      <c r="E9">
        <v>6</v>
      </c>
      <c r="F9">
        <v>2</v>
      </c>
      <c r="G9">
        <v>0</v>
      </c>
      <c r="H9">
        <v>4</v>
      </c>
      <c r="I9">
        <v>0</v>
      </c>
      <c r="J9" s="1">
        <f>AVERAGE(Table1[[#This Row],[Eldlich]:[Branded link]])</f>
        <v>2.4</v>
      </c>
    </row>
    <row r="10" spans="2:10" x14ac:dyDescent="0.25">
      <c r="B10" t="s">
        <v>5</v>
      </c>
      <c r="C10">
        <v>2</v>
      </c>
      <c r="D10">
        <v>6</v>
      </c>
      <c r="E10">
        <v>8</v>
      </c>
      <c r="F10">
        <v>2</v>
      </c>
      <c r="G10">
        <v>2</v>
      </c>
      <c r="H10">
        <v>4</v>
      </c>
      <c r="I10">
        <v>5</v>
      </c>
      <c r="J10" s="1">
        <f>AVERAGE(Table1[[#This Row],[Eldlich]:[Branded link]])</f>
        <v>4.2</v>
      </c>
    </row>
    <row r="11" spans="2:10" x14ac:dyDescent="0.25">
      <c r="B11" t="s">
        <v>6</v>
      </c>
      <c r="C11">
        <v>2</v>
      </c>
      <c r="D11">
        <v>2</v>
      </c>
      <c r="E11">
        <v>5</v>
      </c>
      <c r="F11">
        <v>3</v>
      </c>
      <c r="G11">
        <v>3</v>
      </c>
      <c r="H11">
        <v>1</v>
      </c>
      <c r="I11">
        <v>2</v>
      </c>
      <c r="J11" s="1">
        <f>AVERAGE(Table1[[#This Row],[Eldlich]:[Branded link]])</f>
        <v>2.8</v>
      </c>
    </row>
    <row r="12" spans="2:10" x14ac:dyDescent="0.25">
      <c r="B12" t="s">
        <v>13</v>
      </c>
      <c r="C12">
        <f>SUBTOTAL(109,Table1[Branded preda])</f>
        <v>46</v>
      </c>
      <c r="D12">
        <f>SUBTOTAL(109,Table1[D/D/D])</f>
        <v>57</v>
      </c>
      <c r="E12">
        <f>SUBTOTAL(109,Table1[Eldlich])</f>
        <v>52</v>
      </c>
      <c r="F12">
        <f>SUBTOTAL(109,Table1[Tri-Brigade])</f>
        <v>42</v>
      </c>
      <c r="G12">
        <f>SUBTOTAL(109,Table1[[Drytron ]])</f>
        <v>38</v>
      </c>
      <c r="H12">
        <f>SUBTOTAL(109,Table1[ISHIZU TEARALAMENTS])</f>
        <v>76</v>
      </c>
      <c r="I12">
        <f>SUBTOTAL(109,Table1[Branded link])</f>
        <v>72</v>
      </c>
      <c r="J12" s="1">
        <f>SUBTOTAL(109,Table1[AVG])</f>
        <v>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080DC-20A3-44D2-A502-418DDB42E7F9}">
  <dimension ref="B2:C15"/>
  <sheetViews>
    <sheetView tabSelected="1" workbookViewId="0">
      <selection activeCell="E10" sqref="E10"/>
    </sheetView>
  </sheetViews>
  <sheetFormatPr defaultRowHeight="15" x14ac:dyDescent="0.25"/>
  <cols>
    <col min="2" max="2" width="27" bestFit="1" customWidth="1"/>
  </cols>
  <sheetData>
    <row r="2" spans="2:3" x14ac:dyDescent="0.25">
      <c r="B2" t="s">
        <v>19</v>
      </c>
      <c r="C2" t="s">
        <v>20</v>
      </c>
    </row>
    <row r="3" spans="2:3" x14ac:dyDescent="0.25">
      <c r="B3" t="s">
        <v>21</v>
      </c>
      <c r="C3" s="2">
        <v>0.3599</v>
      </c>
    </row>
    <row r="4" spans="2:3" x14ac:dyDescent="0.25">
      <c r="B4" t="s">
        <v>22</v>
      </c>
      <c r="C4" s="2">
        <v>0.28570000000000001</v>
      </c>
    </row>
    <row r="5" spans="2:3" x14ac:dyDescent="0.25">
      <c r="B5" t="s">
        <v>23</v>
      </c>
      <c r="C5" s="2">
        <v>0.22570000000000001</v>
      </c>
    </row>
    <row r="6" spans="2:3" x14ac:dyDescent="0.25">
      <c r="B6" t="s">
        <v>24</v>
      </c>
      <c r="C6" s="2">
        <v>0.14030000000000001</v>
      </c>
    </row>
    <row r="7" spans="2:3" x14ac:dyDescent="0.25">
      <c r="B7" t="s">
        <v>25</v>
      </c>
      <c r="C7" s="2">
        <v>7.7100000000000002E-2</v>
      </c>
    </row>
    <row r="8" spans="2:3" x14ac:dyDescent="0.25">
      <c r="B8" t="s">
        <v>26</v>
      </c>
      <c r="C8" s="2">
        <v>7.3999999999999996E-2</v>
      </c>
    </row>
    <row r="9" spans="2:3" x14ac:dyDescent="0.25">
      <c r="B9" t="s">
        <v>27</v>
      </c>
      <c r="C9" s="2">
        <v>6.1899999999999997E-2</v>
      </c>
    </row>
    <row r="10" spans="2:3" x14ac:dyDescent="0.25">
      <c r="B10" t="s">
        <v>28</v>
      </c>
      <c r="C10" s="2">
        <v>5.2299999999999999E-2</v>
      </c>
    </row>
    <row r="11" spans="2:3" x14ac:dyDescent="0.25">
      <c r="B11" t="s">
        <v>29</v>
      </c>
      <c r="C11" s="2">
        <v>4.8300000000000003E-2</v>
      </c>
    </row>
    <row r="12" spans="2:3" x14ac:dyDescent="0.25">
      <c r="B12" t="s">
        <v>30</v>
      </c>
      <c r="C12" s="2">
        <v>4.5100000000000001E-2</v>
      </c>
    </row>
    <row r="13" spans="2:3" x14ac:dyDescent="0.25">
      <c r="B13" t="s">
        <v>31</v>
      </c>
      <c r="C13" s="2">
        <v>4.2299999999999997E-2</v>
      </c>
    </row>
    <row r="14" spans="2:3" x14ac:dyDescent="0.25">
      <c r="B14" t="s">
        <v>32</v>
      </c>
      <c r="C14" s="2">
        <v>4.0099999999999997E-2</v>
      </c>
    </row>
    <row r="15" spans="2:3" x14ac:dyDescent="0.25">
      <c r="B15" t="s">
        <v>33</v>
      </c>
      <c r="C15" s="2">
        <v>3.4700000000000002E-2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2022-11-11T21:02:47Z</dcterms:created>
  <dcterms:modified xsi:type="dcterms:W3CDTF">2022-11-12T19:14:33Z</dcterms:modified>
</cp:coreProperties>
</file>