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C:\Philips Projects\Documents\Internal\"/>
    </mc:Choice>
  </mc:AlternateContent>
  <bookViews>
    <workbookView xWindow="0" yWindow="120" windowWidth="20325" windowHeight="9285" activeTab="2"/>
  </bookViews>
  <sheets>
    <sheet name="Review_Record" sheetId="2" r:id="rId1"/>
    <sheet name="Graphical Summary" sheetId="4" r:id="rId2"/>
    <sheet name="PI2_Review" sheetId="5" r:id="rId3"/>
  </sheets>
  <definedNames>
    <definedName name="_xlnm._FilterDatabase" localSheetId="2" hidden="1">PI2_Review!$A$13:$O$213</definedName>
    <definedName name="_xlnm._FilterDatabase" localSheetId="0" hidden="1">Review_Record!$A$13:$O$213</definedName>
    <definedName name="Cause_Defect_Col" localSheetId="2">PI2_Review!$M$14:$M$490</definedName>
    <definedName name="Cause_Defect_Col">Review_Record!$M$14:$M$490</definedName>
    <definedName name="comment_type" localSheetId="2">OFFSET(PI2_Review!$AH$2,0,0,COUNTA(PI2_Review!$AH:$AH),1)</definedName>
    <definedName name="comment_type">OFFSET(Review_Record!$AH$2,0,0,COUNTA(Review_Record!$AH:$AH),1)</definedName>
    <definedName name="Comment_Type_Col" localSheetId="2">PI2_Review!$I$14:$I$490</definedName>
    <definedName name="Comment_Type_Col">Review_Record!$I$14:$I$490</definedName>
    <definedName name="defect_cause" localSheetId="2">OFFSET(PI2_Review!$AP$2,0,0,COUNTA(PI2_Review!$AP:$AP),1)</definedName>
    <definedName name="defect_cause">OFFSET(Review_Record!$AP$2,0,0,COUNTA(Review_Record!$AP:$AP),1)</definedName>
    <definedName name="Defect_Density" localSheetId="2">IF(PI2_Review!$I$3=0,0,PI2_Review!$E$9/PI2_Review!$I$3)</definedName>
    <definedName name="Defect_Density" comment="Defect density  = Total number of defects / Size" localSheetId="0">IF(Review_Record!$I$3=0,0,Review_Record!$E$9/Review_Record!$I$3)</definedName>
    <definedName name="defect_status" localSheetId="2">OFFSET(PI2_Review!$AQ$1,0,0,COUNTA(PI2_Review!$AQ:$AQ),1)</definedName>
    <definedName name="defect_status">OFFSET(Review_Record!$AQ$1,0,0,COUNTA(Review_Record!$AQ:$AQ),1)</definedName>
    <definedName name="defect_type" localSheetId="2">OFFSET(PI2_Review!$AJ$2,0,0,COUNTA(PI2_Review!$AJ:$AJ),1)</definedName>
    <definedName name="defect_type">OFFSET(Review_Record!$AJ$2,0,0,COUNTA(Review_Record!$AJ:$AJ),1)</definedName>
    <definedName name="Defect_Type_Col" localSheetId="2">PI2_Review!$J$14:$J$490</definedName>
    <definedName name="Defect_Type_Col">Review_Record!$J$14:$J$490</definedName>
    <definedName name="phase_of_origin" localSheetId="2">OFFSET(PI2_Review!$AL$2,0,0,COUNTA(PI2_Review!$AL:$AL),1)</definedName>
    <definedName name="phase_of_origin">OFFSET(Review_Record!$AL$2,0,0,COUNTA(Review_Record!$AL:$AL),1)</definedName>
    <definedName name="Qualifier" localSheetId="2">OFFSET(PI2_Review!$AN$2,0,0,COUNTA(PI2_Review!$AN:$AN),1)</definedName>
    <definedName name="Qualifier" localSheetId="0">OFFSET(Review_Record!$AN$2,0,0,COUNTA(Review_Record!$AN:$AN),1)</definedName>
    <definedName name="Review_result" localSheetId="2">OFFSET(PI2_Review!$AR$1,0,0,COUNTA(PI2_Review!$AR:$AR),1)</definedName>
    <definedName name="Review_result" localSheetId="0">OFFSET(Review_Record!$AR$1,0,0,COUNTA(Review_Record!$AR:$AR),1)</definedName>
    <definedName name="Total_Defects" localSheetId="2">COUNT(IF(PI2_Review!$I$14:$I$490="Defect",IF(PI2_Review!$N$14:$N$490="Closed",)))</definedName>
    <definedName name="Total_Defects" localSheetId="0">COUNT(IF(Review_Record!$I$14:$I$490="Defect",IF(Review_Record!$N$14:$N$490="Closed",)))</definedName>
  </definedNames>
  <calcPr calcId="15251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<sst xmlns="http://schemas.openxmlformats.org/spreadsheetml/2006/main" count="690" uniqueCount="251">
  <si>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</si>
  <si>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</si>
  <si>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</si>
  <si>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</si>
  <si>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</si>
  <si>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</si>
  <si>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</si>
  <si>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</si>
  <si>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</si>
  <si>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</si>
  <si>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</si>
  <si>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</si>
  <si>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</si>
  <si>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</si>
  <si>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</si>
  <si>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</si>
  <si>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</si>
  <si>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</si>
  <si>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</si>
  <si>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</si>
  <si>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</si>
  <si>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</si>
  <si>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</si>
  <si>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</si>
  <si>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</si>
  <si>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</si>
  <si>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</si>
  <si>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</si>
  <si>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</si>
  <si>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</si>
  <si>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</si>
  <si>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</si>
  <si>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</si>
  <si>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</si>
  <si>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</si>
  <si>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</si>
  <si>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</si>
  <si>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</si>
  <si>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</si>
  <si>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</si>
  <si>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</si>
  <si>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</si>
  <si>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</si>
  <si>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</si>
  <si>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</si>
  <si>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</si>
  <si>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</si>
  <si>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</si>
  <si>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</si>
  <si>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</si>
  <si>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</si>
  <si>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</si>
  <si>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</si>
  <si>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</si>
  <si>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</si>
  <si>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</si>
  <si>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</si>
  <si>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</si>
  <si>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</si>
  <si>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</si>
  <si>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</si>
  <si>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</si>
  <si>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</si>
  <si>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</si>
  <si>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</si>
  <si>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</si>
  <si>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</si>
  <si>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</si>
  <si>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</si>
  <si>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</si>
  <si>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</si>
  <si>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</si>
  <si>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</si>
  <si>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</si>
  <si>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</si>
  <si>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</si>
  <si>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</si>
  <si>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</si>
  <si>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</si>
  <si>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</si>
  <si>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</si>
  <si>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</si>
  <si>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</si>
  <si>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</si>
  <si>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</si>
  <si>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</si>
  <si>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</si>
  <si>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</si>
  <si>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</si>
  <si>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</si>
  <si>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</si>
  <si>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</si>
  <si>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</si>
  <si>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</si>
  <si>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</si>
  <si>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</si>
  <si>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</si>
  <si>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</si>
  <si>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</si>
  <si>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</si>
  <si>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</si>
  <si>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</si>
  <si>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</si>
  <si>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</si>
  <si>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</si>
  <si>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</si>
  <si>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</si>
  <si>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</si>
  <si>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</si>
  <si>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</si>
  <si>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</si>
  <si>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</si>
  <si>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</si>
  <si>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</si>
  <si>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</si>
  <si>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</si>
  <si>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</si>
  <si>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</si>
  <si>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</si>
  <si>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</si>
  <si>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</si>
  <si>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</si>
  <si>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</si>
  <si>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</si>
  <si>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</si>
  <si>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</si>
  <si>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</si>
  <si>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</si>
  <si>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</si>
  <si>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</si>
  <si>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</si>
  <si>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</si>
  <si>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</si>
  <si>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</si>
  <si>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</si>
  <si>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</si>
  <si>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</si>
  <si>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</si>
  <si>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</si>
  <si>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</si>
  <si>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</si>
  <si>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</si>
  <si>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</si>
  <si>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</si>
  <si>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</si>
  <si>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</si>
  <si>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</si>
  <si>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</si>
  <si>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</si>
  <si>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</si>
  <si>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</si>
  <si>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</si>
  <si>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</si>
  <si>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</si>
  <si>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</si>
  <si>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</si>
  <si>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</si>
  <si>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</si>
  <si>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</si>
  <si>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</si>
  <si>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</si>
  <si>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</si>
  <si>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</si>
  <si>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</si>
  <si>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</si>
  <si>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</si>
  <si>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</si>
  <si>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</si>
  <si>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</si>
  <si>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</si>
  <si>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</si>
  <si>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</si>
  <si>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</si>
  <si>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</si>
  <si>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</si>
  <si>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</si>
  <si>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</si>
  <si>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</si>
  <si>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</si>
  <si>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</si>
  <si>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</si>
  <si>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</si>
  <si>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</si>
  <si>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</si>
  <si>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</si>
  <si>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</si>
  <si>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</si>
  <si>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</si>
  <si>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</si>
  <si>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</si>
  <si>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</si>
  <si>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</si>
  <si>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</si>
  <si>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</si>
  <si>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</si>
  <si>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</si>
  <si>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</si>
  <si>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</si>
  <si>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</si>
  <si>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</si>
  <si>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</si>
  <si>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</si>
  <si>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</si>
  <si>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</si>
  <si>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</si>
  <si>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</si>
  <si>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</si>
  <si>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</si>
  <si>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</si>
  <si>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</si>
  <si>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</si>
  <si>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</si>
  <si>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PI2</t>
  </si>
  <si>
    <t>Work product name / Title: Product Registration</t>
  </si>
  <si>
    <t>17/03/2016</t>
  </si>
  <si>
    <t>Reviewer(s): Deepthi Shivakumar, Matthijs</t>
  </si>
  <si>
    <t>Prod Reg demo app</t>
  </si>
  <si>
    <t xml:space="preserve">prodlog - should not exist in sample app. just use framwork log statmenets.. Also move this logger to prod reg lib.
</t>
  </si>
  <si>
    <t>Kiran</t>
  </si>
  <si>
    <t xml:space="preserve">import com.philips.cdp.registration.ui.utils.RLog; .. remove usage of this class inside demo app.
</t>
  </si>
  <si>
    <t xml:space="preserve">Tag names should not be localised.. define member variable called TAGNAME.. it should be this.getClass().getSimpleName()
</t>
  </si>
  <si>
    <t xml:space="preserve">Dont hardcode any strings locally.
</t>
  </si>
  <si>
    <t>General</t>
  </si>
  <si>
    <t xml:space="preserve">Extract initilaization of user registration into a separate method.
</t>
  </si>
  <si>
    <t>Prefix with "m" for all member variables preferably.</t>
  </si>
  <si>
    <t>Prxlogger enabling remove from demo app</t>
  </si>
  <si>
    <t>ResponseListener of PRX should not be used by demo app, create a own ProdRegLiistener class and add success and failure methods.. onProdRegfailure(ProdRegError error).. ProdRegError is an enum with error codes and strings as mentioned in email.</t>
  </si>
  <si>
    <t>Major</t>
  </si>
  <si>
    <t>Rename ProductResponse to ProdRegResponse, registeredProducts to getRegisteredProducts</t>
  </si>
  <si>
    <t>date validation to move to library , remove changes from demo app.</t>
  </si>
  <si>
    <t>Prod Reg Lib</t>
  </si>
  <si>
    <t>Create Error Handler classes and propagate accordingly-</t>
  </si>
  <si>
    <t>PI3</t>
  </si>
  <si>
    <t>change response success with out parameters for prod registration</t>
  </si>
  <si>
    <t>remove sector and catalog from constructor of UP</t>
  </si>
  <si>
    <t>create constants on dedicated classes</t>
  </si>
  <si>
    <t>add functionlaity is user registered locally to RP</t>
  </si>
  <si>
    <t>add registration validation wrt uuid</t>
  </si>
  <si>
    <t>process cached products only for current uuid</t>
  </si>
  <si>
    <t>Add configuration in all request class for production</t>
  </si>
  <si>
    <t>on Registrattion failed give a call back with parameterized RP</t>
  </si>
  <si>
    <t>Dont validate date if it is null</t>
  </si>
  <si>
    <t>Yogesh</t>
  </si>
  <si>
    <t>arranging proper error code with id</t>
  </si>
  <si>
    <t>PRX Clint lib</t>
  </si>
  <si>
    <t>prxdatebuilder packge name to Requests and prxdatmodel to datmodels</t>
  </si>
  <si>
    <t>make var into m prefix remove m prefix in APIs setters and getters sector, catalog - both inputs are taken as string now, change to localematch enums Sector, Catalog</t>
  </si>
  <si>
    <t>Error class as enum in prx clint</t>
  </si>
  <si>
    <t>PrxJsonRequest , RequestType move to request package  and SSLCertificateManager move to network package</t>
  </si>
  <si>
    <t>in RequestManager class need added setLocale(), added local in dependency ( compile 'com.philips.cdp:localeMatch:1.1.1')</t>
  </si>
  <si>
    <t>updating from pending to failid to other excpet default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</si>
</sst>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5" borderId="2" xfId="0" applyFill="1" applyBorder="1" applyAlignment="1">
      <alignment horizontal="center"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77125688"/>
        <c:axId val="177126080"/>
      </c:barChart>
      <c:catAx>
        <c:axId val="177125688"/>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77126080"/>
        <c:crosses val="autoZero"/>
        <c:auto val="1"/>
        <c:lblAlgn val="ctr"/>
        <c:lblOffset val="100"/>
        <c:tickLblSkip val="1"/>
        <c:tickMarkSkip val="1"/>
        <c:noMultiLvlLbl val="0"/>
      </c:catAx>
      <c:valAx>
        <c:axId val="177126080"/>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77125688"/>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23" t="s">
        <v>42</v>
      </c>
      <c r="B1" s="124"/>
      <c r="C1" s="124"/>
      <c r="D1" s="124"/>
      <c r="E1" s="125"/>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8" t="s">
        <v>149</v>
      </c>
      <c r="B2" s="129"/>
      <c r="C2" s="129"/>
      <c r="D2" s="20"/>
      <c r="E2" s="26" t="s">
        <v>16</v>
      </c>
      <c r="F2" s="5"/>
      <c r="G2" s="92"/>
      <c r="H2" s="90">
        <v>42222</v>
      </c>
      <c r="I2" s="18"/>
      <c r="J2" s="3"/>
      <c r="K2" s="3"/>
      <c r="L2" s="120" t="s">
        <v>43</v>
      </c>
      <c r="M2" s="121"/>
      <c r="N2" s="121"/>
      <c r="O2" s="12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6" t="s">
        <v>148</v>
      </c>
      <c r="B3" s="127"/>
      <c r="C3" s="127"/>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7" t="s">
        <v>68</v>
      </c>
      <c r="B4" s="138"/>
      <c r="C4" s="138"/>
      <c r="D4" s="20"/>
      <c r="E4" s="27" t="s">
        <v>18</v>
      </c>
      <c r="F4" s="4"/>
      <c r="G4" s="4"/>
      <c r="H4" s="4"/>
      <c r="I4" s="4" t="s">
        <v>52</v>
      </c>
      <c r="J4" s="3"/>
      <c r="K4" s="3"/>
      <c r="L4" s="110" t="s">
        <v>9</v>
      </c>
      <c r="M4" s="111"/>
      <c r="N4" s="111"/>
      <c r="O4" s="11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0" t="s">
        <v>147</v>
      </c>
      <c r="B5" s="131"/>
      <c r="C5" s="131"/>
      <c r="D5" s="22"/>
      <c r="E5" s="28" t="s">
        <v>19</v>
      </c>
      <c r="F5" s="7"/>
      <c r="G5" s="63"/>
      <c r="H5" s="63"/>
      <c r="I5" s="4">
        <f>Defect_Density</f>
        <v>0</v>
      </c>
      <c r="J5" s="3"/>
      <c r="K5" s="3"/>
      <c r="L5" s="113"/>
      <c r="M5" s="114"/>
      <c r="N5" s="114"/>
      <c r="O5" s="11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9" t="s">
        <v>3</v>
      </c>
      <c r="B6" s="140"/>
      <c r="C6" s="140"/>
      <c r="D6" s="140"/>
      <c r="E6" s="140"/>
      <c r="F6" s="140"/>
      <c r="G6" s="140"/>
      <c r="H6" s="140"/>
      <c r="I6" s="141"/>
      <c r="J6" s="3"/>
      <c r="K6" s="3"/>
      <c r="L6" s="116"/>
      <c r="M6" s="117"/>
      <c r="N6" s="117"/>
      <c r="O6" s="11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2"/>
      <c r="B7" s="143"/>
      <c r="C7" s="143"/>
      <c r="D7" s="143"/>
      <c r="E7" s="143"/>
      <c r="F7" s="143"/>
      <c r="G7" s="143"/>
      <c r="H7" s="143"/>
      <c r="I7" s="144"/>
      <c r="J7" s="3"/>
      <c r="K7" s="3"/>
      <c r="L7" s="118"/>
      <c r="M7" s="119"/>
      <c r="N7" s="119"/>
      <c r="O7" s="115"/>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2" t="s">
        <v>12</v>
      </c>
      <c r="B8" s="133"/>
      <c r="C8" s="133"/>
      <c r="D8" s="133"/>
      <c r="E8" s="133"/>
      <c r="F8" s="133"/>
      <c r="G8" s="134"/>
      <c r="H8" s="134"/>
      <c r="I8" s="135"/>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6" t="s">
        <v>8</v>
      </c>
      <c r="B9" s="136"/>
      <c r="C9" s="136"/>
      <c r="D9" s="136"/>
      <c r="E9" s="145">
        <f>Total_Defects</f>
        <v>0</v>
      </c>
      <c r="F9" s="145"/>
      <c r="G9" s="145"/>
      <c r="H9" s="145"/>
      <c r="I9" s="14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09">
        <f>COUNTIF(I:I,"Investigate")</f>
        <v>0</v>
      </c>
      <c r="F10" s="109"/>
      <c r="G10" s="109"/>
      <c r="H10" s="109"/>
      <c r="I10" s="10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7" t="s">
        <v>6</v>
      </c>
      <c r="B11" s="108"/>
      <c r="C11" s="108"/>
      <c r="D11" s="108"/>
      <c r="E11" s="109">
        <f>COUNTIF(I:I,"Suggestion/Wishful Thinking")</f>
        <v>0</v>
      </c>
      <c r="F11" s="109"/>
      <c r="G11" s="109"/>
      <c r="H11" s="109"/>
      <c r="I11" s="10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topLeftCell="A10"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6" t="s">
        <v>41</v>
      </c>
      <c r="C1" s="146"/>
      <c r="D1" s="146"/>
      <c r="E1" s="146"/>
      <c r="F1" s="146"/>
      <c r="G1" s="146"/>
      <c r="H1" s="146"/>
      <c r="I1" s="146"/>
      <c r="J1" s="146"/>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6" zoomScaleNormal="100" workbookViewId="0">
      <selection activeCell="G36" sqref="G36:N36"/>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23" t="s">
        <v>42</v>
      </c>
      <c r="B1" s="124"/>
      <c r="C1" s="124"/>
      <c r="D1" s="124"/>
      <c r="E1" s="125"/>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8" t="s">
        <v>149</v>
      </c>
      <c r="B2" s="129"/>
      <c r="C2" s="129"/>
      <c r="D2" s="20"/>
      <c r="E2" s="26" t="s">
        <v>16</v>
      </c>
      <c r="F2" s="96" t="s">
        <v>214</v>
      </c>
      <c r="G2" s="97"/>
      <c r="H2" s="90"/>
      <c r="I2" s="18"/>
      <c r="J2" s="3"/>
      <c r="K2" s="3"/>
      <c r="L2" s="120" t="s">
        <v>43</v>
      </c>
      <c r="M2" s="121"/>
      <c r="N2" s="121"/>
      <c r="O2" s="12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6" t="s">
        <v>213</v>
      </c>
      <c r="B3" s="127"/>
      <c r="C3" s="127"/>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7" t="s">
        <v>68</v>
      </c>
      <c r="B4" s="138"/>
      <c r="C4" s="138"/>
      <c r="D4" s="20"/>
      <c r="E4" s="27" t="s">
        <v>18</v>
      </c>
      <c r="F4" s="4"/>
      <c r="G4" s="4"/>
      <c r="H4" s="4"/>
      <c r="I4" s="4" t="s">
        <v>52</v>
      </c>
      <c r="J4" s="3"/>
      <c r="K4" s="3"/>
      <c r="L4" s="110" t="s">
        <v>9</v>
      </c>
      <c r="M4" s="111"/>
      <c r="N4" s="111"/>
      <c r="O4" s="11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0" t="s">
        <v>215</v>
      </c>
      <c r="B5" s="131"/>
      <c r="C5" s="131"/>
      <c r="D5" s="22"/>
      <c r="E5" s="28" t="s">
        <v>19</v>
      </c>
      <c r="F5" s="98"/>
      <c r="G5" s="63"/>
      <c r="H5" s="63"/>
      <c r="I5" s="4">
        <f>Defect_Density</f>
        <v>0</v>
      </c>
      <c r="J5" s="3"/>
      <c r="K5" s="3"/>
      <c r="L5" s="113"/>
      <c r="M5" s="114"/>
      <c r="N5" s="114"/>
      <c r="O5" s="11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9" t="s">
        <v>3</v>
      </c>
      <c r="B6" s="140"/>
      <c r="C6" s="140"/>
      <c r="D6" s="140"/>
      <c r="E6" s="140"/>
      <c r="F6" s="140"/>
      <c r="G6" s="140"/>
      <c r="H6" s="140"/>
      <c r="I6" s="141"/>
      <c r="J6" s="3"/>
      <c r="K6" s="3"/>
      <c r="L6" s="116"/>
      <c r="M6" s="117"/>
      <c r="N6" s="117"/>
      <c r="O6" s="11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2"/>
      <c r="B7" s="143"/>
      <c r="C7" s="143"/>
      <c r="D7" s="143"/>
      <c r="E7" s="143"/>
      <c r="F7" s="143"/>
      <c r="G7" s="143"/>
      <c r="H7" s="143"/>
      <c r="I7" s="144"/>
      <c r="J7" s="3"/>
      <c r="K7" s="3"/>
      <c r="L7" s="118"/>
      <c r="M7" s="119"/>
      <c r="N7" s="119"/>
      <c r="O7" s="115"/>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2" t="s">
        <v>12</v>
      </c>
      <c r="B8" s="133"/>
      <c r="C8" s="133"/>
      <c r="D8" s="133"/>
      <c r="E8" s="133"/>
      <c r="F8" s="133"/>
      <c r="G8" s="134"/>
      <c r="H8" s="134"/>
      <c r="I8" s="135"/>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6" t="s">
        <v>8</v>
      </c>
      <c r="B9" s="136"/>
      <c r="C9" s="136"/>
      <c r="D9" s="136"/>
      <c r="E9" s="145">
        <f>Total_Defects</f>
        <v>0</v>
      </c>
      <c r="F9" s="145"/>
      <c r="G9" s="145"/>
      <c r="H9" s="145"/>
      <c r="I9" s="14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09">
        <f>COUNTIF(I:I,"Investigate")</f>
        <v>0</v>
      </c>
      <c r="F10" s="109"/>
      <c r="G10" s="109"/>
      <c r="H10" s="109"/>
      <c r="I10" s="10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7" t="s">
        <v>6</v>
      </c>
      <c r="B11" s="108"/>
      <c r="C11" s="108"/>
      <c r="D11" s="108"/>
      <c r="E11" s="109">
        <f>COUNTIF(I:I,"Suggestion/Wishful Thinking")</f>
        <v>0</v>
      </c>
      <c r="F11" s="109"/>
      <c r="G11" s="109"/>
      <c r="H11" s="109"/>
      <c r="I11" s="10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51" x14ac:dyDescent="0.2">
      <c r="A14" s="23">
        <v>1</v>
      </c>
      <c r="B14" s="13" t="s">
        <v>216</v>
      </c>
      <c r="C14" s="13"/>
      <c r="D14" s="100" t="s">
        <v>98</v>
      </c>
      <c r="E14" s="13" t="s">
        <v>217</v>
      </c>
      <c r="F14" s="11"/>
      <c r="G14" s="11" t="s">
        <v>212</v>
      </c>
      <c r="H14" s="11" t="s">
        <v>218</v>
      </c>
      <c r="I14" s="13"/>
      <c r="J14" s="13"/>
      <c r="K14" s="49"/>
      <c r="L14" s="13"/>
      <c r="M14" s="13"/>
      <c r="N14" s="13" t="s">
        <v>51</v>
      </c>
      <c r="O14" s="78"/>
      <c r="P14" s="52"/>
      <c r="AD14" s="41" t="s">
        <v>75</v>
      </c>
    </row>
    <row r="15" spans="1:103" ht="76.5" x14ac:dyDescent="0.2">
      <c r="A15" s="23">
        <v>2</v>
      </c>
      <c r="B15" s="103" t="s">
        <v>216</v>
      </c>
      <c r="C15" s="103"/>
      <c r="D15" s="100" t="s">
        <v>98</v>
      </c>
      <c r="E15" s="103" t="s">
        <v>219</v>
      </c>
      <c r="F15" s="102"/>
      <c r="G15" s="102" t="s">
        <v>212</v>
      </c>
      <c r="H15" s="102" t="s">
        <v>218</v>
      </c>
      <c r="I15" s="103"/>
      <c r="J15" s="103"/>
      <c r="K15" s="49"/>
      <c r="L15" s="103"/>
      <c r="M15" s="103"/>
      <c r="N15" s="103" t="s">
        <v>51</v>
      </c>
      <c r="O15" s="78"/>
      <c r="P15" s="52"/>
    </row>
    <row r="16" spans="1:103" ht="76.5" x14ac:dyDescent="0.2">
      <c r="A16" s="23">
        <v>3</v>
      </c>
      <c r="B16" s="103" t="s">
        <v>222</v>
      </c>
      <c r="C16" s="103"/>
      <c r="D16" s="100" t="s">
        <v>98</v>
      </c>
      <c r="E16" s="103" t="s">
        <v>220</v>
      </c>
      <c r="F16" s="102"/>
      <c r="G16" s="102" t="s">
        <v>212</v>
      </c>
      <c r="H16" s="102" t="s">
        <v>218</v>
      </c>
      <c r="I16" s="103"/>
      <c r="J16" s="103"/>
      <c r="K16" s="49"/>
      <c r="L16" s="103"/>
      <c r="M16" s="103"/>
      <c r="N16" s="103" t="s">
        <v>51</v>
      </c>
      <c r="O16" s="78"/>
      <c r="P16" s="52"/>
    </row>
    <row r="17" spans="1:17" s="8" customFormat="1" ht="63.75" x14ac:dyDescent="0.2">
      <c r="A17" s="23">
        <v>4</v>
      </c>
      <c r="B17" s="103" t="s">
        <v>222</v>
      </c>
      <c r="C17" s="103"/>
      <c r="D17" s="100" t="s">
        <v>98</v>
      </c>
      <c r="E17" s="103" t="s">
        <v>221</v>
      </c>
      <c r="F17" s="102"/>
      <c r="G17" s="102" t="s">
        <v>212</v>
      </c>
      <c r="H17" s="102" t="s">
        <v>218</v>
      </c>
      <c r="I17" s="103"/>
      <c r="J17" s="103"/>
      <c r="K17" s="49"/>
      <c r="L17" s="103"/>
      <c r="M17" s="103"/>
      <c r="N17" s="103" t="s">
        <v>51</v>
      </c>
      <c r="O17" s="78"/>
      <c r="P17" s="52"/>
      <c r="Q17" s="41"/>
    </row>
    <row r="18" spans="1:17" s="8" customFormat="1" ht="63.75" x14ac:dyDescent="0.2">
      <c r="A18" s="23">
        <v>5</v>
      </c>
      <c r="B18" s="103" t="s">
        <v>216</v>
      </c>
      <c r="C18" s="103"/>
      <c r="D18" s="100" t="s">
        <v>98</v>
      </c>
      <c r="E18" s="103" t="s">
        <v>223</v>
      </c>
      <c r="F18" s="102"/>
      <c r="G18" s="102" t="s">
        <v>212</v>
      </c>
      <c r="H18" s="102" t="s">
        <v>218</v>
      </c>
      <c r="I18" s="103"/>
      <c r="J18" s="103"/>
      <c r="K18" s="49"/>
      <c r="L18" s="103"/>
      <c r="M18" s="103"/>
      <c r="N18" s="103" t="s">
        <v>51</v>
      </c>
      <c r="O18" s="79"/>
      <c r="P18" s="52"/>
      <c r="Q18" s="41"/>
    </row>
    <row r="19" spans="1:17" s="8" customFormat="1" ht="49.5" customHeight="1" x14ac:dyDescent="0.2">
      <c r="A19" s="23">
        <v>6</v>
      </c>
      <c r="B19" s="103" t="s">
        <v>216</v>
      </c>
      <c r="C19" s="103"/>
      <c r="D19" s="100" t="s">
        <v>98</v>
      </c>
      <c r="E19" s="103" t="s">
        <v>224</v>
      </c>
      <c r="F19" s="102"/>
      <c r="G19" s="102" t="s">
        <v>212</v>
      </c>
      <c r="H19" s="102" t="s">
        <v>218</v>
      </c>
      <c r="I19" s="103"/>
      <c r="J19" s="103"/>
      <c r="K19" s="49"/>
      <c r="L19" s="103"/>
      <c r="M19" s="103"/>
      <c r="N19" s="103" t="s">
        <v>51</v>
      </c>
      <c r="O19" s="52"/>
      <c r="P19" s="52"/>
      <c r="Q19" s="41"/>
    </row>
    <row r="20" spans="1:17" s="8" customFormat="1" ht="93" customHeight="1" x14ac:dyDescent="0.2">
      <c r="A20" s="23">
        <v>7</v>
      </c>
      <c r="B20" s="103" t="s">
        <v>216</v>
      </c>
      <c r="C20" s="103"/>
      <c r="D20" s="100" t="s">
        <v>98</v>
      </c>
      <c r="E20" s="103" t="s">
        <v>225</v>
      </c>
      <c r="F20" s="102"/>
      <c r="G20" s="102" t="s">
        <v>212</v>
      </c>
      <c r="H20" s="102" t="s">
        <v>218</v>
      </c>
      <c r="I20" s="103"/>
      <c r="J20" s="103"/>
      <c r="K20" s="49"/>
      <c r="L20" s="103"/>
      <c r="M20" s="103"/>
      <c r="N20" s="103" t="s">
        <v>51</v>
      </c>
      <c r="O20" s="77"/>
      <c r="P20" s="105"/>
      <c r="Q20" s="41"/>
    </row>
    <row r="21" spans="1:17" s="8" customFormat="1" ht="67.5" customHeight="1" x14ac:dyDescent="0.2">
      <c r="A21" s="23">
        <v>8</v>
      </c>
      <c r="B21" s="103" t="s">
        <v>216</v>
      </c>
      <c r="C21" s="103"/>
      <c r="D21" s="100" t="s">
        <v>98</v>
      </c>
      <c r="E21" s="103" t="s">
        <v>226</v>
      </c>
      <c r="F21" s="102" t="s">
        <v>227</v>
      </c>
      <c r="G21" s="102" t="s">
        <v>212</v>
      </c>
      <c r="H21" s="102" t="s">
        <v>218</v>
      </c>
      <c r="I21" s="103"/>
      <c r="J21" s="103"/>
      <c r="K21" s="49"/>
      <c r="L21" s="103"/>
      <c r="M21" s="103"/>
      <c r="N21" s="103" t="s">
        <v>51</v>
      </c>
      <c r="O21" s="78"/>
      <c r="P21" s="52"/>
      <c r="Q21" s="41" t="s">
        <v>62</v>
      </c>
    </row>
    <row r="22" spans="1:17" s="8" customFormat="1" ht="25.5" x14ac:dyDescent="0.2">
      <c r="A22" s="23">
        <v>9</v>
      </c>
      <c r="B22" s="103" t="s">
        <v>216</v>
      </c>
      <c r="C22" s="103"/>
      <c r="D22" s="100" t="s">
        <v>98</v>
      </c>
      <c r="E22" s="103" t="s">
        <v>228</v>
      </c>
      <c r="F22" s="102"/>
      <c r="G22" s="102" t="s">
        <v>212</v>
      </c>
      <c r="H22" s="102" t="s">
        <v>218</v>
      </c>
      <c r="I22" s="103"/>
      <c r="J22" s="103"/>
      <c r="K22" s="49"/>
      <c r="L22" s="103"/>
      <c r="M22" s="103"/>
      <c r="N22" s="103" t="s">
        <v>51</v>
      </c>
      <c r="O22" s="78"/>
      <c r="P22" s="52"/>
      <c r="Q22" s="41"/>
    </row>
    <row r="23" spans="1:17" s="8" customFormat="1" ht="39" customHeight="1" x14ac:dyDescent="0.2">
      <c r="A23" s="23">
        <v>9</v>
      </c>
      <c r="B23" s="103" t="s">
        <v>216</v>
      </c>
      <c r="C23" s="103"/>
      <c r="D23" s="100" t="s">
        <v>98</v>
      </c>
      <c r="E23" s="103" t="s">
        <v>229</v>
      </c>
      <c r="F23" s="102"/>
      <c r="G23" s="102" t="s">
        <v>212</v>
      </c>
      <c r="H23" s="102" t="s">
        <v>218</v>
      </c>
      <c r="I23" s="103"/>
      <c r="J23" s="103"/>
      <c r="K23" s="49"/>
      <c r="L23" s="103"/>
      <c r="M23" s="103"/>
      <c r="N23" s="103" t="s">
        <v>51</v>
      </c>
      <c r="O23" s="78"/>
      <c r="P23" s="105"/>
      <c r="Q23" s="41"/>
    </row>
    <row r="24" spans="1:17" s="8" customFormat="1" ht="116.25" customHeight="1" x14ac:dyDescent="0.2">
      <c r="A24" s="23">
        <v>10</v>
      </c>
      <c r="B24" s="103" t="s">
        <v>216</v>
      </c>
      <c r="C24" s="103"/>
      <c r="D24" s="100" t="s">
        <v>98</v>
      </c>
      <c r="E24" s="103"/>
      <c r="F24" s="102"/>
      <c r="G24" s="102" t="s">
        <v>212</v>
      </c>
      <c r="H24" s="102" t="s">
        <v>218</v>
      </c>
      <c r="I24" s="103"/>
      <c r="J24" s="103"/>
      <c r="K24" s="49"/>
      <c r="L24" s="103"/>
      <c r="M24" s="103"/>
      <c r="N24" s="103" t="s">
        <v>51</v>
      </c>
      <c r="O24" s="78"/>
      <c r="P24" s="52"/>
      <c r="Q24" s="41"/>
    </row>
    <row r="25" spans="1:17" s="8" customFormat="1" x14ac:dyDescent="0.2">
      <c r="A25" s="23">
        <v>11</v>
      </c>
      <c r="B25" s="13" t="s">
        <v>230</v>
      </c>
      <c r="C25" s="13"/>
      <c r="D25" s="89" t="s">
        <v>98</v>
      </c>
      <c r="E25" s="12" t="s">
        <v>231</v>
      </c>
      <c r="F25" s="11"/>
      <c r="G25" s="11" t="s">
        <v>232</v>
      </c>
      <c r="H25" s="11" t="s">
        <v>218</v>
      </c>
      <c r="I25" s="13"/>
      <c r="J25" s="49"/>
      <c r="K25" s="49"/>
      <c r="L25" s="49"/>
      <c r="M25" s="13"/>
      <c r="N25" s="13" t="s">
        <v>51</v>
      </c>
      <c r="O25" s="80"/>
      <c r="P25" s="52"/>
      <c r="Q25" s="41"/>
    </row>
    <row r="26" spans="1:17" s="8" customFormat="1" x14ac:dyDescent="0.2">
      <c r="A26" s="23">
        <v>12</v>
      </c>
      <c r="B26" s="13" t="s">
        <v>230</v>
      </c>
      <c r="C26" s="13"/>
      <c r="D26" s="104" t="s">
        <v>98</v>
      </c>
      <c r="E26" s="12" t="s">
        <v>233</v>
      </c>
      <c r="F26" s="11"/>
      <c r="G26" s="102" t="s">
        <v>232</v>
      </c>
      <c r="H26" s="11" t="s">
        <v>242</v>
      </c>
      <c r="I26" s="13"/>
      <c r="J26" s="49"/>
      <c r="K26" s="49"/>
      <c r="L26" s="49"/>
      <c r="M26" s="13"/>
      <c r="N26" s="103" t="s">
        <v>51</v>
      </c>
      <c r="O26" s="80"/>
      <c r="P26" s="53"/>
      <c r="Q26" s="41"/>
    </row>
    <row r="27" spans="1:17" s="8" customFormat="1" x14ac:dyDescent="0.2">
      <c r="A27" s="23">
        <v>13</v>
      </c>
      <c r="B27" s="103" t="s">
        <v>230</v>
      </c>
      <c r="C27" s="13"/>
      <c r="D27" s="104" t="s">
        <v>98</v>
      </c>
      <c r="E27" s="12" t="s">
        <v>234</v>
      </c>
      <c r="F27" s="11"/>
      <c r="G27" s="102" t="s">
        <v>232</v>
      </c>
      <c r="H27" s="102" t="s">
        <v>242</v>
      </c>
      <c r="I27" s="13"/>
      <c r="J27" s="49"/>
      <c r="K27" s="49"/>
      <c r="L27" s="49"/>
      <c r="M27" s="13"/>
      <c r="N27" s="103" t="s">
        <v>51</v>
      </c>
      <c r="O27" s="80"/>
      <c r="P27" s="53"/>
      <c r="Q27" s="41"/>
    </row>
    <row r="28" spans="1:17" s="8" customFormat="1" x14ac:dyDescent="0.2">
      <c r="A28" s="23">
        <v>14</v>
      </c>
      <c r="B28" s="103" t="s">
        <v>230</v>
      </c>
      <c r="C28" s="13"/>
      <c r="D28" s="104" t="s">
        <v>98</v>
      </c>
      <c r="E28" s="13" t="s">
        <v>235</v>
      </c>
      <c r="F28" s="11"/>
      <c r="G28" s="102" t="s">
        <v>232</v>
      </c>
      <c r="H28" s="102" t="s">
        <v>242</v>
      </c>
      <c r="I28" s="13"/>
      <c r="J28" s="49"/>
      <c r="K28" s="49"/>
      <c r="L28" s="49"/>
      <c r="M28" s="13"/>
      <c r="N28" s="103" t="s">
        <v>51</v>
      </c>
      <c r="O28" s="80"/>
      <c r="P28" s="53"/>
      <c r="Q28" s="41"/>
    </row>
    <row r="29" spans="1:17" s="8" customFormat="1" x14ac:dyDescent="0.2">
      <c r="A29" s="23">
        <v>15</v>
      </c>
      <c r="B29" s="103" t="s">
        <v>230</v>
      </c>
      <c r="C29" s="13"/>
      <c r="D29" s="104" t="s">
        <v>98</v>
      </c>
      <c r="E29" s="13" t="s">
        <v>236</v>
      </c>
      <c r="F29" s="11"/>
      <c r="G29" s="102" t="s">
        <v>232</v>
      </c>
      <c r="H29" s="102" t="s">
        <v>242</v>
      </c>
      <c r="I29" s="13"/>
      <c r="J29" s="49"/>
      <c r="K29" s="49"/>
      <c r="L29" s="13"/>
      <c r="M29" s="13"/>
      <c r="N29" s="103" t="s">
        <v>51</v>
      </c>
      <c r="O29" s="78"/>
      <c r="P29" s="52"/>
      <c r="Q29" s="41"/>
    </row>
    <row r="30" spans="1:17" s="8" customFormat="1" x14ac:dyDescent="0.2">
      <c r="A30" s="23">
        <v>16</v>
      </c>
      <c r="B30" s="103" t="s">
        <v>230</v>
      </c>
      <c r="C30" s="13"/>
      <c r="D30" s="104" t="s">
        <v>98</v>
      </c>
      <c r="E30" s="103" t="s">
        <v>237</v>
      </c>
      <c r="F30" s="11"/>
      <c r="G30" s="102" t="s">
        <v>232</v>
      </c>
      <c r="H30" s="102" t="s">
        <v>242</v>
      </c>
      <c r="I30" s="13"/>
      <c r="J30" s="49"/>
      <c r="K30" s="49"/>
      <c r="L30" s="13"/>
      <c r="M30" s="13"/>
      <c r="N30" s="103" t="s">
        <v>51</v>
      </c>
      <c r="O30" s="147"/>
      <c r="P30" s="52"/>
      <c r="Q30" s="41"/>
    </row>
    <row r="31" spans="1:17" s="8" customFormat="1" x14ac:dyDescent="0.2">
      <c r="A31" s="23">
        <v>17</v>
      </c>
      <c r="B31" s="103" t="s">
        <v>230</v>
      </c>
      <c r="C31" s="13"/>
      <c r="D31" s="104" t="s">
        <v>98</v>
      </c>
      <c r="E31" s="13" t="s">
        <v>238</v>
      </c>
      <c r="F31" s="11"/>
      <c r="G31" s="102" t="s">
        <v>232</v>
      </c>
      <c r="H31" s="102" t="s">
        <v>242</v>
      </c>
      <c r="I31" s="13"/>
      <c r="J31" s="49"/>
      <c r="K31" s="49"/>
      <c r="L31" s="13"/>
      <c r="M31" s="13"/>
      <c r="N31" s="103" t="s">
        <v>51</v>
      </c>
      <c r="O31" s="150"/>
      <c r="P31" s="52"/>
      <c r="Q31" s="41"/>
    </row>
    <row r="32" spans="1:17" s="8" customFormat="1" x14ac:dyDescent="0.2">
      <c r="A32" s="23">
        <v>18</v>
      </c>
      <c r="B32" s="103" t="s">
        <v>230</v>
      </c>
      <c r="C32" s="13"/>
      <c r="D32" s="104" t="s">
        <v>98</v>
      </c>
      <c r="E32" s="13" t="s">
        <v>239</v>
      </c>
      <c r="F32" s="11"/>
      <c r="G32" s="102" t="s">
        <v>232</v>
      </c>
      <c r="H32" s="64" t="s">
        <v>218</v>
      </c>
      <c r="I32" s="13"/>
      <c r="J32" s="49"/>
      <c r="K32" s="49"/>
      <c r="L32" s="13"/>
      <c r="M32" s="13"/>
      <c r="N32" s="103" t="s">
        <v>51</v>
      </c>
      <c r="O32" s="52"/>
      <c r="P32" s="52"/>
      <c r="Q32" s="41"/>
    </row>
    <row r="33" spans="1:16" s="8" customFormat="1" x14ac:dyDescent="0.2">
      <c r="A33" s="23">
        <v>19</v>
      </c>
      <c r="B33" s="103" t="s">
        <v>230</v>
      </c>
      <c r="C33" s="103"/>
      <c r="D33" s="104" t="s">
        <v>98</v>
      </c>
      <c r="E33" s="103" t="s">
        <v>240</v>
      </c>
      <c r="F33" s="102"/>
      <c r="G33" s="102" t="s">
        <v>232</v>
      </c>
      <c r="H33" s="102" t="s">
        <v>242</v>
      </c>
      <c r="I33" s="13"/>
      <c r="J33" s="49"/>
      <c r="K33" s="49"/>
      <c r="L33" s="13"/>
      <c r="M33" s="13"/>
      <c r="N33" s="103" t="s">
        <v>51</v>
      </c>
      <c r="O33" s="77"/>
      <c r="P33" s="105"/>
    </row>
    <row r="34" spans="1:16" s="8" customFormat="1" x14ac:dyDescent="0.2">
      <c r="A34" s="23">
        <v>20</v>
      </c>
      <c r="B34" s="103" t="s">
        <v>230</v>
      </c>
      <c r="C34" s="103"/>
      <c r="D34" s="104" t="s">
        <v>98</v>
      </c>
      <c r="E34" s="103" t="s">
        <v>241</v>
      </c>
      <c r="F34" s="102"/>
      <c r="G34" s="102" t="s">
        <v>232</v>
      </c>
      <c r="H34" s="102" t="s">
        <v>242</v>
      </c>
      <c r="I34" s="13"/>
      <c r="J34" s="49"/>
      <c r="K34" s="49"/>
      <c r="L34" s="13"/>
      <c r="M34" s="13"/>
      <c r="N34" s="103" t="s">
        <v>51</v>
      </c>
      <c r="O34" s="80"/>
      <c r="P34" s="52"/>
    </row>
    <row r="35" spans="1:16" s="8" customFormat="1" x14ac:dyDescent="0.2">
      <c r="A35" s="23">
        <v>21</v>
      </c>
      <c r="B35" s="103" t="s">
        <v>230</v>
      </c>
      <c r="C35" s="103"/>
      <c r="D35" s="104" t="s">
        <v>98</v>
      </c>
      <c r="E35" s="103" t="s">
        <v>243</v>
      </c>
      <c r="F35" s="102"/>
      <c r="G35" s="102" t="s">
        <v>232</v>
      </c>
      <c r="H35" s="64" t="s">
        <v>218</v>
      </c>
      <c r="I35" s="103"/>
      <c r="J35" s="49"/>
      <c r="K35" s="49"/>
      <c r="L35" s="103"/>
      <c r="M35" s="103"/>
      <c r="N35" s="103" t="s">
        <v>51</v>
      </c>
      <c r="O35" s="80"/>
      <c r="P35" s="52"/>
    </row>
    <row r="36" spans="1:16" s="8" customFormat="1" x14ac:dyDescent="0.2">
      <c r="A36" s="23">
        <v>22</v>
      </c>
      <c r="B36" s="103" t="s">
        <v>230</v>
      </c>
      <c r="C36" s="103"/>
      <c r="D36" s="104" t="s">
        <v>98</v>
      </c>
      <c r="E36" s="103" t="s">
        <v>250</v>
      </c>
      <c r="F36" s="102"/>
      <c r="G36" s="102" t="s">
        <v>232</v>
      </c>
      <c r="H36" s="102" t="s">
        <v>242</v>
      </c>
      <c r="I36" s="103"/>
      <c r="J36" s="49"/>
      <c r="K36" s="49"/>
      <c r="L36" s="103"/>
      <c r="M36" s="103"/>
      <c r="N36" s="103" t="s">
        <v>51</v>
      </c>
      <c r="O36" s="78"/>
      <c r="P36" s="52"/>
    </row>
    <row r="37" spans="1:16" s="8" customFormat="1" x14ac:dyDescent="0.2">
      <c r="A37" s="23">
        <v>23</v>
      </c>
      <c r="B37" s="103" t="s">
        <v>244</v>
      </c>
      <c r="C37" s="103"/>
      <c r="D37" s="104" t="s">
        <v>98</v>
      </c>
      <c r="E37" s="103" t="s">
        <v>245</v>
      </c>
      <c r="F37" s="102"/>
      <c r="G37" s="102" t="s">
        <v>232</v>
      </c>
      <c r="H37" s="64" t="s">
        <v>218</v>
      </c>
      <c r="I37" s="103"/>
      <c r="J37" s="49"/>
      <c r="K37" s="49"/>
      <c r="L37" s="103"/>
      <c r="M37" s="103"/>
      <c r="N37" s="103" t="s">
        <v>51</v>
      </c>
      <c r="O37" s="78"/>
      <c r="P37" s="105"/>
    </row>
    <row r="38" spans="1:16" s="8" customFormat="1" ht="38.25" x14ac:dyDescent="0.2">
      <c r="A38" s="23">
        <v>24</v>
      </c>
      <c r="B38" s="103" t="s">
        <v>244</v>
      </c>
      <c r="C38" s="103"/>
      <c r="D38" s="104" t="s">
        <v>98</v>
      </c>
      <c r="E38" s="103" t="s">
        <v>246</v>
      </c>
      <c r="F38" s="102"/>
      <c r="G38" s="102" t="s">
        <v>232</v>
      </c>
      <c r="H38" s="64" t="s">
        <v>218</v>
      </c>
      <c r="I38" s="103"/>
      <c r="J38" s="49"/>
      <c r="K38" s="49"/>
      <c r="L38" s="103"/>
      <c r="M38" s="103"/>
      <c r="N38" s="103" t="s">
        <v>51</v>
      </c>
      <c r="O38" s="78"/>
      <c r="P38" s="52"/>
    </row>
    <row r="39" spans="1:16" s="8" customFormat="1" x14ac:dyDescent="0.2">
      <c r="A39" s="23">
        <v>25</v>
      </c>
      <c r="B39" s="103" t="s">
        <v>244</v>
      </c>
      <c r="C39" s="103"/>
      <c r="D39" s="104" t="s">
        <v>98</v>
      </c>
      <c r="E39" s="103" t="s">
        <v>247</v>
      </c>
      <c r="F39" s="101"/>
      <c r="G39" s="102" t="s">
        <v>232</v>
      </c>
      <c r="H39" s="64" t="s">
        <v>218</v>
      </c>
      <c r="I39" s="103"/>
      <c r="J39" s="49"/>
      <c r="K39" s="49"/>
      <c r="L39" s="103"/>
      <c r="M39" s="103"/>
      <c r="N39" s="103" t="s">
        <v>51</v>
      </c>
      <c r="O39" s="78"/>
      <c r="P39" s="52"/>
    </row>
    <row r="40" spans="1:16" s="8" customFormat="1" ht="25.5" x14ac:dyDescent="0.2">
      <c r="A40" s="23">
        <v>26</v>
      </c>
      <c r="B40" s="103" t="s">
        <v>244</v>
      </c>
      <c r="C40" s="103"/>
      <c r="D40" s="104" t="s">
        <v>98</v>
      </c>
      <c r="E40" s="103" t="s">
        <v>248</v>
      </c>
      <c r="F40" s="101"/>
      <c r="G40" s="102" t="s">
        <v>232</v>
      </c>
      <c r="H40" s="64" t="s">
        <v>218</v>
      </c>
      <c r="I40" s="103"/>
      <c r="J40" s="49"/>
      <c r="K40" s="49"/>
      <c r="L40" s="103"/>
      <c r="M40" s="103"/>
      <c r="N40" s="103" t="s">
        <v>51</v>
      </c>
      <c r="O40" s="81"/>
      <c r="P40" s="105"/>
    </row>
    <row r="41" spans="1:16" s="8" customFormat="1" ht="25.5" x14ac:dyDescent="0.2">
      <c r="A41" s="23">
        <v>27</v>
      </c>
      <c r="B41" s="103" t="s">
        <v>244</v>
      </c>
      <c r="C41" s="103"/>
      <c r="D41" s="104" t="s">
        <v>98</v>
      </c>
      <c r="E41" s="103" t="s">
        <v>249</v>
      </c>
      <c r="F41" s="101"/>
      <c r="G41" s="102" t="s">
        <v>232</v>
      </c>
      <c r="H41" s="64" t="s">
        <v>218</v>
      </c>
      <c r="I41" s="103"/>
      <c r="J41" s="49"/>
      <c r="K41" s="49"/>
      <c r="L41" s="103"/>
      <c r="M41" s="103"/>
      <c r="N41" s="103" t="s">
        <v>51</v>
      </c>
      <c r="O41" s="53"/>
      <c r="P41" s="53"/>
    </row>
    <row r="42" spans="1:16" s="8" customFormat="1" ht="45.75" customHeight="1" x14ac:dyDescent="0.2">
      <c r="A42" s="23">
        <v>28</v>
      </c>
      <c r="B42" s="103"/>
      <c r="C42" s="103"/>
      <c r="D42" s="104"/>
      <c r="E42" s="103"/>
      <c r="F42" s="101"/>
      <c r="G42" s="102"/>
      <c r="H42" s="102"/>
      <c r="I42" s="49"/>
      <c r="J42" s="49"/>
      <c r="K42" s="49"/>
      <c r="L42" s="13"/>
      <c r="M42" s="13"/>
      <c r="N42" s="68"/>
      <c r="O42" s="52"/>
      <c r="P42" s="52"/>
    </row>
    <row r="43" spans="1:16" s="8" customFormat="1" x14ac:dyDescent="0.2">
      <c r="A43" s="23">
        <v>29</v>
      </c>
      <c r="B43" s="103"/>
      <c r="C43" s="103"/>
      <c r="D43" s="104"/>
      <c r="E43" s="103"/>
      <c r="F43" s="101"/>
      <c r="G43" s="102"/>
      <c r="H43" s="102"/>
      <c r="I43" s="13"/>
      <c r="J43" s="49"/>
      <c r="K43" s="49"/>
      <c r="L43" s="13"/>
      <c r="M43" s="13"/>
      <c r="N43" s="13"/>
      <c r="O43" s="82"/>
      <c r="P43" s="53"/>
    </row>
    <row r="44" spans="1:16" s="8" customFormat="1" x14ac:dyDescent="0.2">
      <c r="A44" s="23">
        <v>30</v>
      </c>
      <c r="B44" s="103"/>
      <c r="C44" s="103"/>
      <c r="D44" s="104"/>
      <c r="E44" s="103"/>
      <c r="F44" s="101"/>
      <c r="G44" s="102"/>
      <c r="H44" s="102"/>
      <c r="I44" s="13"/>
      <c r="J44" s="49"/>
      <c r="K44" s="49"/>
      <c r="L44" s="13"/>
      <c r="M44" s="13"/>
      <c r="N44" s="13"/>
      <c r="O44" s="78"/>
      <c r="P44" s="52"/>
    </row>
    <row r="45" spans="1:16" s="8" customFormat="1" x14ac:dyDescent="0.2">
      <c r="A45" s="23">
        <v>31</v>
      </c>
      <c r="B45" s="103"/>
      <c r="C45" s="103"/>
      <c r="D45" s="104"/>
      <c r="E45" s="103"/>
      <c r="F45" s="101"/>
      <c r="G45" s="102"/>
      <c r="H45" s="102"/>
      <c r="I45" s="13"/>
      <c r="J45" s="49"/>
      <c r="K45" s="49"/>
      <c r="L45" s="13"/>
      <c r="M45" s="13"/>
      <c r="N45" s="13"/>
      <c r="O45" s="78"/>
      <c r="P45" s="52"/>
    </row>
    <row r="46" spans="1:16" s="8" customFormat="1" x14ac:dyDescent="0.2">
      <c r="A46" s="23">
        <v>32</v>
      </c>
      <c r="B46" s="103"/>
      <c r="C46" s="103"/>
      <c r="D46" s="104"/>
      <c r="E46" s="103"/>
      <c r="F46" s="102"/>
      <c r="G46" s="102"/>
      <c r="H46" s="102"/>
      <c r="I46" s="13"/>
      <c r="J46" s="49"/>
      <c r="K46" s="49"/>
      <c r="L46" s="13"/>
      <c r="M46" s="13"/>
      <c r="N46" s="13"/>
      <c r="O46" s="83"/>
      <c r="P46" s="54"/>
    </row>
    <row r="47" spans="1:16" s="8" customFormat="1" x14ac:dyDescent="0.2">
      <c r="A47" s="23">
        <v>33</v>
      </c>
      <c r="B47" s="103"/>
      <c r="C47" s="103"/>
      <c r="D47" s="104"/>
      <c r="E47" s="103"/>
      <c r="F47" s="102"/>
      <c r="G47" s="102"/>
      <c r="H47" s="102"/>
      <c r="I47" s="13"/>
      <c r="J47" s="49"/>
      <c r="K47" s="49"/>
      <c r="L47" s="13"/>
      <c r="M47" s="13"/>
      <c r="N47" s="13"/>
      <c r="O47" s="78"/>
      <c r="P47" s="52"/>
    </row>
    <row r="48" spans="1:16" s="8" customFormat="1" x14ac:dyDescent="0.2">
      <c r="A48" s="23">
        <v>34</v>
      </c>
      <c r="B48" s="103"/>
      <c r="C48" s="103"/>
      <c r="D48" s="104"/>
      <c r="E48" s="103"/>
      <c r="F48" s="102"/>
      <c r="G48" s="102"/>
      <c r="H48" s="102"/>
      <c r="I48" s="13"/>
      <c r="J48" s="49"/>
      <c r="K48" s="49"/>
      <c r="L48" s="13"/>
      <c r="M48" s="13"/>
      <c r="N48" s="13"/>
      <c r="O48" s="78"/>
      <c r="P48" s="52"/>
    </row>
    <row r="49" spans="1:16" s="8" customFormat="1" x14ac:dyDescent="0.2">
      <c r="A49" s="23">
        <v>35</v>
      </c>
      <c r="B49" s="13"/>
      <c r="C49" s="13"/>
      <c r="D49" s="104"/>
      <c r="E49" s="13"/>
      <c r="F49" s="11"/>
      <c r="G49" s="11"/>
      <c r="H49" s="64"/>
      <c r="I49" s="13"/>
      <c r="J49" s="55"/>
      <c r="K49" s="49"/>
      <c r="L49" s="13"/>
      <c r="M49" s="13"/>
      <c r="N49" s="14"/>
      <c r="O49" s="78"/>
      <c r="P49" s="52"/>
    </row>
    <row r="50" spans="1:16" s="8" customFormat="1" x14ac:dyDescent="0.2">
      <c r="A50" s="23">
        <v>36</v>
      </c>
      <c r="B50" s="13"/>
      <c r="C50" s="13"/>
      <c r="D50" s="104"/>
      <c r="E50" s="13"/>
      <c r="F50" s="11"/>
      <c r="G50" s="11"/>
      <c r="H50" s="64"/>
      <c r="I50" s="13"/>
      <c r="J50" s="55"/>
      <c r="K50" s="49"/>
      <c r="L50" s="13"/>
      <c r="M50" s="13"/>
      <c r="N50" s="14"/>
      <c r="O50" s="147"/>
      <c r="P50" s="52"/>
    </row>
    <row r="51" spans="1:16" s="8" customFormat="1" x14ac:dyDescent="0.2">
      <c r="A51" s="23">
        <v>37</v>
      </c>
      <c r="B51" s="103"/>
      <c r="C51" s="13"/>
      <c r="D51" s="104"/>
      <c r="E51" s="14"/>
      <c r="F51" s="11"/>
      <c r="G51" s="11"/>
      <c r="H51" s="64"/>
      <c r="I51" s="13"/>
      <c r="J51" s="55"/>
      <c r="K51" s="49"/>
      <c r="L51" s="13"/>
      <c r="M51" s="13"/>
      <c r="N51" s="14"/>
      <c r="O51" s="148"/>
      <c r="P51" s="52"/>
    </row>
    <row r="52" spans="1:16" s="8" customFormat="1" x14ac:dyDescent="0.2">
      <c r="A52" s="23">
        <v>38</v>
      </c>
      <c r="B52" s="103"/>
      <c r="C52" s="13"/>
      <c r="D52" s="104"/>
      <c r="E52" s="14"/>
      <c r="F52" s="11"/>
      <c r="G52" s="11"/>
      <c r="H52" s="64"/>
      <c r="I52" s="13"/>
      <c r="J52" s="13"/>
      <c r="K52" s="49"/>
      <c r="L52" s="13"/>
      <c r="M52" s="13"/>
      <c r="N52" s="14"/>
      <c r="O52" s="148"/>
      <c r="P52" s="53"/>
    </row>
    <row r="53" spans="1:16" s="8" customFormat="1" x14ac:dyDescent="0.2">
      <c r="A53" s="23">
        <v>39</v>
      </c>
      <c r="B53" s="103"/>
      <c r="C53" s="13"/>
      <c r="D53" s="104"/>
      <c r="E53" s="14"/>
      <c r="F53" s="11"/>
      <c r="G53" s="11"/>
      <c r="H53" s="64"/>
      <c r="I53" s="13"/>
      <c r="J53" s="13"/>
      <c r="K53" s="49"/>
      <c r="L53" s="13"/>
      <c r="M53" s="13"/>
      <c r="N53" s="13"/>
      <c r="O53" s="149"/>
      <c r="P53" s="53"/>
    </row>
    <row r="54" spans="1:16" s="8" customFormat="1" x14ac:dyDescent="0.2">
      <c r="A54" s="23">
        <v>40</v>
      </c>
      <c r="B54" s="13"/>
      <c r="C54" s="13"/>
      <c r="D54" s="89"/>
      <c r="E54" s="106"/>
      <c r="F54" s="11"/>
      <c r="G54" s="11"/>
      <c r="H54" s="64"/>
      <c r="I54" s="103"/>
      <c r="J54" s="103"/>
      <c r="K54" s="49"/>
      <c r="L54" s="103"/>
      <c r="M54" s="103"/>
      <c r="N54" s="103"/>
      <c r="O54" s="106"/>
      <c r="P54" s="55"/>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A9:D9"/>
    <mergeCell ref="E9:I9"/>
    <mergeCell ref="A1:E1"/>
    <mergeCell ref="A2:C2"/>
    <mergeCell ref="L2:O2"/>
    <mergeCell ref="A3:C3"/>
    <mergeCell ref="A4:C4"/>
    <mergeCell ref="L4:O4"/>
    <mergeCell ref="A5:C5"/>
    <mergeCell ref="L5:O7"/>
    <mergeCell ref="A6:I6"/>
    <mergeCell ref="A7:I7"/>
    <mergeCell ref="A8:I8"/>
    <mergeCell ref="O50:O53"/>
    <mergeCell ref="O30:O31"/>
    <mergeCell ref="A10:D10"/>
    <mergeCell ref="E10:I10"/>
    <mergeCell ref="A11:D11"/>
    <mergeCell ref="E11:I11"/>
  </mergeCells>
  <dataValidations count="16">
    <dataValidation type="list" allowBlank="1" showInputMessage="1" showErrorMessage="1" sqref="N58:N65526 N14:N56">
      <formula1>defect_status</formula1>
    </dataValidation>
    <dataValidation type="list" allowBlank="1" showInputMessage="1" showErrorMessage="1" sqref="P111 P119 I43:I56 I58:I2084 I14:I41">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pageMargins left="0.42" right="0.28999999999999998" top="0.71" bottom="0.5" header="0.26" footer="0.5"/>
  <pageSetup paperSize="9" scale="10" orientation="portrait" r:id="rId1"/>
  <headerFooter alignWithMargins="0">
    <oddHeader>&amp;LPeer Review Form&amp;RXDT090-032109 / 2006-09-12</oddHeader>
    <oddFooter>&amp;L&amp;A&amp;RRelated Procedure: XDV090-032000: Peer Review</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PI2_Review</vt:lpstr>
      <vt:lpstr>PI2_Review!Cause_Defect_Col</vt:lpstr>
      <vt:lpstr>Cause_Defect_Col</vt:lpstr>
      <vt:lpstr>PI2_Review!Comment_Type_Col</vt:lpstr>
      <vt:lpstr>Comment_Type_Col</vt:lpstr>
      <vt:lpstr>PI2_Review!Defect_Type_Col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2016-04-21T07:26:50Z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