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C:\Users\310173741\Desktop\"/>
    </mc:Choice>
  </mc:AlternateContent>
  <bookViews>
    <workbookView xWindow="0" yWindow="0" windowWidth="24000" windowHeight="9405"/>
  </bookViews>
  <sheets>
    <sheet name="Review_Record" sheetId="2" r:id="rId1"/>
    <sheet name="Graphical Summary" sheetId="4" r:id="rId2"/>
  </sheets>
  <definedNames>
    <definedName name="_xlnm._FilterDatabase" localSheetId="0" hidden="1">Review_Record!$A$13:$O$213</definedName>
    <definedName name="Cause_Defect_Col">Review_Record!$M$14:$M$490</definedName>
    <definedName name="comment_type">OFFSET(Review_Record!$AH$2,0,0,COUNTA(Review_Record!$AH:$AH),1)</definedName>
    <definedName name="Comment_Type_Col">Review_Record!$I$14:$I$490</definedName>
    <definedName name="defect_cause">OFFSET(Review_Record!$AP$2,0,0,COUNTA(Review_Record!$AP:$AP),1)</definedName>
    <definedName name="Defect_Density" comment="Defect density  = Total number of defects / Size" localSheetId="0">IF(Review_Record!$I$3=0,0,Review_Record!$E$9/Review_Record!$I$3)</definedName>
    <definedName name="defect_status">OFFSET(Review_Record!$AQ$1,0,0,COUNTA(Review_Record!$AQ:$AQ),1)</definedName>
    <definedName name="defect_type">OFFSET(Review_Record!$AJ$2,0,0,COUNTA(Review_Record!$AJ:$AJ),1)</definedName>
    <definedName name="Defect_Type_Col">Review_Record!$J$14:$J$490</definedName>
    <definedName name="phase_of_origin">OFFSET(Review_Record!$AL$2,0,0,COUNTA(Review_Record!$AL:$AL),1)</definedName>
    <definedName name="Qualifier" localSheetId="0">OFFSET(Review_Record!$AN$2,0,0,COUNTA(Review_Record!$AN:$AN),1)</definedName>
    <definedName name="Review_result" localSheetId="0">OFFSET(Review_Record!$AR$1,0,0,COUNTA(Review_Record!$AR:$AR),1)</definedName>
    <definedName name="Total_Defects" localSheetId="0">COUNT(IF(Review_Record!$I$14:$I$490="Defect",IF(Review_Record!$N$14:$N$490="Closed",)))</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9" i="2" l="1"/>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<sst xmlns="http://schemas.openxmlformats.org/spreadsheetml/2006/main" count="425" uniqueCount="212">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</sst>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34">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xf numFmtId="0" fontId="15" fillId="0" borderId="2" xfId="2" applyBorder="1" applyAlignment="1" applyProtection="1">
      <alignment vertical="center" wrapText="1"/>
      <protection locked="0"/>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207670704"/>
        <c:axId val="207671264"/>
      </c:barChart>
      <c:catAx>
        <c:axId val="207670704"/>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207671264"/>
        <c:crosses val="autoZero"/>
        <c:auto val="1"/>
        <c:lblAlgn val="ctr"/>
        <c:lblOffset val="100"/>
        <c:tickLblSkip val="1"/>
        <c:tickMarkSkip val="1"/>
        <c:noMultiLvlLbl val="0"/>
      </c:catAx>
      <c:valAx>
        <c:axId val="207671264"/>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207670704"/>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tabSelected="1" topLeftCell="A51"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09" t="s">
        <v>42</v>
      </c>
      <c r="B1" s="110"/>
      <c r="C1" s="110"/>
      <c r="D1" s="110"/>
      <c r="E1" s="111"/>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4" t="s">
        <v>149</v>
      </c>
      <c r="B2" s="115"/>
      <c r="C2" s="115"/>
      <c r="D2" s="20"/>
      <c r="E2" s="26" t="s">
        <v>16</v>
      </c>
      <c r="F2" s="5"/>
      <c r="G2" s="92"/>
      <c r="H2" s="90">
        <v>42222</v>
      </c>
      <c r="I2" s="18"/>
      <c r="J2" s="3"/>
      <c r="K2" s="3"/>
      <c r="L2" s="106" t="s">
        <v>43</v>
      </c>
      <c r="M2" s="107"/>
      <c r="N2" s="107"/>
      <c r="O2" s="108"/>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12" t="s">
        <v>148</v>
      </c>
      <c r="B3" s="113"/>
      <c r="C3" s="113"/>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23" t="s">
        <v>68</v>
      </c>
      <c r="B4" s="124"/>
      <c r="C4" s="124"/>
      <c r="D4" s="20"/>
      <c r="E4" s="27" t="s">
        <v>18</v>
      </c>
      <c r="F4" s="4"/>
      <c r="G4" s="4"/>
      <c r="H4" s="4"/>
      <c r="I4" s="4" t="s">
        <v>52</v>
      </c>
      <c r="J4" s="3"/>
      <c r="K4" s="3"/>
      <c r="L4" s="96" t="s">
        <v>9</v>
      </c>
      <c r="M4" s="97"/>
      <c r="N4" s="97"/>
      <c r="O4" s="98"/>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16" t="s">
        <v>147</v>
      </c>
      <c r="B5" s="117"/>
      <c r="C5" s="117"/>
      <c r="D5" s="22"/>
      <c r="E5" s="28" t="s">
        <v>19</v>
      </c>
      <c r="F5" s="7"/>
      <c r="G5" s="63"/>
      <c r="H5" s="63"/>
      <c r="I5" s="4">
        <f>Defect_Density</f>
        <v>0</v>
      </c>
      <c r="J5" s="3"/>
      <c r="K5" s="3"/>
      <c r="L5" s="99"/>
      <c r="M5" s="100"/>
      <c r="N5" s="100"/>
      <c r="O5" s="101"/>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25" t="s">
        <v>3</v>
      </c>
      <c r="B6" s="126"/>
      <c r="C6" s="126"/>
      <c r="D6" s="126"/>
      <c r="E6" s="126"/>
      <c r="F6" s="126"/>
      <c r="G6" s="126"/>
      <c r="H6" s="126"/>
      <c r="I6" s="127"/>
      <c r="J6" s="3"/>
      <c r="K6" s="3"/>
      <c r="L6" s="102"/>
      <c r="M6" s="103"/>
      <c r="N6" s="103"/>
      <c r="O6" s="101"/>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8"/>
      <c r="B7" s="129"/>
      <c r="C7" s="129"/>
      <c r="D7" s="129"/>
      <c r="E7" s="129"/>
      <c r="F7" s="129"/>
      <c r="G7" s="129"/>
      <c r="H7" s="129"/>
      <c r="I7" s="130"/>
      <c r="J7" s="3"/>
      <c r="K7" s="3"/>
      <c r="L7" s="104"/>
      <c r="M7" s="105"/>
      <c r="N7" s="105"/>
      <c r="O7" s="101"/>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18" t="s">
        <v>12</v>
      </c>
      <c r="B8" s="119"/>
      <c r="C8" s="119"/>
      <c r="D8" s="119"/>
      <c r="E8" s="119"/>
      <c r="F8" s="119"/>
      <c r="G8" s="120"/>
      <c r="H8" s="120"/>
      <c r="I8" s="121"/>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22" t="s">
        <v>8</v>
      </c>
      <c r="B9" s="122"/>
      <c r="C9" s="122"/>
      <c r="D9" s="122"/>
      <c r="E9" s="131">
        <f>Total_Defects</f>
        <v>0</v>
      </c>
      <c r="F9" s="131"/>
      <c r="G9" s="131"/>
      <c r="H9" s="131"/>
      <c r="I9" s="131"/>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94" t="s">
        <v>5</v>
      </c>
      <c r="B10" s="94"/>
      <c r="C10" s="94"/>
      <c r="D10" s="94"/>
      <c r="E10" s="95">
        <f>COUNTIF(I:I,"Investigate")</f>
        <v>0</v>
      </c>
      <c r="F10" s="95"/>
      <c r="G10" s="95"/>
      <c r="H10" s="95"/>
      <c r="I10" s="9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93" t="s">
        <v>6</v>
      </c>
      <c r="B11" s="94"/>
      <c r="C11" s="94"/>
      <c r="D11" s="94"/>
      <c r="E11" s="95">
        <f>COUNTIF(I:I,"Suggestion/Wishful Thinking")</f>
        <v>0</v>
      </c>
      <c r="F11" s="95"/>
      <c r="G11" s="95"/>
      <c r="H11" s="95"/>
      <c r="I11" s="9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33"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32" t="s">
        <v>41</v>
      </c>
      <c r="C1" s="132"/>
      <c r="D1" s="132"/>
      <c r="E1" s="132"/>
      <c r="F1" s="132"/>
      <c r="G1" s="132"/>
      <c r="H1" s="132"/>
      <c r="I1" s="132"/>
      <c r="J1" s="132"/>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2.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Review_Record</vt:lpstr>
      <vt:lpstr>Graphical Summary</vt:lpstr>
      <vt:lpstr>Cause_Defect_Col</vt:lpstr>
      <vt:lpstr>Comment_Type_Col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2015-09-09T12:15:58Z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