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updateLinks="never" codeName="ThisWorkbook" autoCompressPictures="0"/>
  <mc:AlternateContent xmlns:mc="http://schemas.openxmlformats.org/markup-compatibility/2006">
    <mc:Choice Requires="x15">
      <x15ac:absPath xmlns:x15ac="http://schemas.microsoft.com/office/spreadsheetml/2010/11/ac" url="D:\GitHub\DigitalCare_Android\"/>
    </mc:Choice>
  </mc:AlternateContent>
  <bookViews>
    <workbookView xWindow="0" yWindow="60" windowWidth="24000" windowHeight="9345" activeTab="2"/>
  </bookViews>
  <sheets>
    <sheet name="Review_Record" sheetId="2" r:id="rId1"/>
    <sheet name="Graphical Summary" sheetId="4" r:id="rId2"/>
    <sheet name="Release3_Review" sheetId="5" r:id="rId3"/>
  </sheets>
  <definedNames>
    <definedName name="_xlnm._FilterDatabase" localSheetId="2" hidden="1">Release3_Review!$A$13:$O$213</definedName>
    <definedName name="_xlnm._FilterDatabase" localSheetId="0" hidden="1">Review_Record!$A$13:$O$213</definedName>
    <definedName name="Cause_Defect_Col" localSheetId="2">Release3_Review!$M$14:$M$490</definedName>
    <definedName name="Cause_Defect_Col">Review_Record!$M$14:$M$490</definedName>
    <definedName name="comment_type" localSheetId="2">OFFSET(Release3_Review!$AH$2,0,0,COUNTA(Release3_Review!$AH:$AH),1)</definedName>
    <definedName name="comment_type">OFFSET(Review_Record!$AH$2,0,0,COUNTA(Review_Record!$AH:$AH),1)</definedName>
    <definedName name="Comment_Type_Col" localSheetId="2">Release3_Review!$I$14:$I$490</definedName>
    <definedName name="Comment_Type_Col">Review_Record!$I$14:$I$490</definedName>
    <definedName name="defect_cause" localSheetId="2">OFFSET(Release3_Review!$AP$2,0,0,COUNTA(Release3_Review!$AP:$AP),1)</definedName>
    <definedName name="defect_cause">OFFSET(Review_Record!$AP$2,0,0,COUNTA(Review_Record!$AP:$AP),1)</definedName>
    <definedName name="Defect_Density" localSheetId="2">IF(Release3_Review!$I$3=0,0,Release3_Review!$E$9/Release3_Review!$I$3)</definedName>
    <definedName name="Defect_Density" comment="Defect density  = Total number of defects / Size" localSheetId="0">IF(Review_Record!$I$3=0,0,Review_Record!$E$9/Review_Record!$I$3)</definedName>
    <definedName name="defect_status" localSheetId="2">OFFSET(Release3_Review!$AQ$1,0,0,COUNTA(Release3_Review!$AQ:$AQ),1)</definedName>
    <definedName name="defect_status">OFFSET(Review_Record!$AQ$1,0,0,COUNTA(Review_Record!$AQ:$AQ),1)</definedName>
    <definedName name="defect_type" localSheetId="2">OFFSET(Release3_Review!$AJ$2,0,0,COUNTA(Release3_Review!$AJ:$AJ),1)</definedName>
    <definedName name="defect_type">OFFSET(Review_Record!$AJ$2,0,0,COUNTA(Review_Record!$AJ:$AJ),1)</definedName>
    <definedName name="Defect_Type_Col" localSheetId="2">Release3_Review!$J$14:$J$490</definedName>
    <definedName name="Defect_Type_Col">Review_Record!$J$14:$J$490</definedName>
    <definedName name="phase_of_origin" localSheetId="2">OFFSET(Release3_Review!$AL$2,0,0,COUNTA(Release3_Review!$AL:$AL),1)</definedName>
    <definedName name="phase_of_origin">OFFSET(Review_Record!$AL$2,0,0,COUNTA(Review_Record!$AL:$AL),1)</definedName>
    <definedName name="Qualifier" localSheetId="2">OFFSET(Release3_Review!$AN$2,0,0,COUNTA(Release3_Review!$AN:$AN),1)</definedName>
    <definedName name="Qualifier" localSheetId="0">OFFSET(Review_Record!$AN$2,0,0,COUNTA(Review_Record!$AN:$AN),1)</definedName>
    <definedName name="Review_result" localSheetId="2">OFFSET(Release3_Review!$AR$1,0,0,COUNTA(Release3_Review!$AR:$AR),1)</definedName>
    <definedName name="Review_result" localSheetId="0">OFFSET(Review_Record!$AR$1,0,0,COUNTA(Review_Record!$AR:$AR),1)</definedName>
    <definedName name="Total_Defects" localSheetId="2">COUNT(IF(Release3_Review!$I$14:$I$490="Defect",IF(Release3_Review!$N$14:$N$490="Closed",)))</definedName>
    <definedName name="Total_Defects" localSheetId="0">COUNT(IF(Review_Record!$I$14:$I$490="Defect",IF(Review_Record!$N$14:$N$490="Closed",)))</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E9" i="5" l="1"/>
  <c r="I5" i="5"/>
  <c r="E11" i="5" s="1"/>
  <c r="E10" i="5" l="1"/>
  <c r="E9" i="2"/>
  <c r="I5" i="2"/>
  <c r="E11" i="2" s="1"/>
  <c r="C3" i="4" a="1"/>
  <c r="C3" i="4" s="1"/>
  <c r="C4" i="4" a="1"/>
  <c r="C4" i="4" s="1"/>
  <c r="F9" i="4" a="1"/>
  <c r="F9" i="4" s="1"/>
  <c r="F7" i="4" a="1"/>
  <c r="F7" i="4" s="1"/>
  <c r="D4" i="4" a="1"/>
  <c r="D4" i="4" s="1"/>
  <c r="E4" i="4" a="1"/>
  <c r="E4" i="4" s="1"/>
  <c r="F4" i="4" a="1"/>
  <c r="F4" i="4" s="1"/>
  <c r="G4" i="4" a="1"/>
  <c r="G4" i="4" s="1"/>
  <c r="H4" i="4" a="1"/>
  <c r="H4" i="4" s="1"/>
  <c r="I4" i="4" a="1"/>
  <c r="I4" i="4" s="1"/>
  <c r="C5" i="4" a="1"/>
  <c r="C5" i="4" s="1"/>
  <c r="D5" i="4" a="1"/>
  <c r="D5" i="4" s="1"/>
  <c r="E5" i="4" a="1"/>
  <c r="E5" i="4" s="1"/>
  <c r="F5" i="4" a="1"/>
  <c r="F5" i="4" s="1"/>
  <c r="G5" i="4" a="1"/>
  <c r="G5" i="4" s="1"/>
  <c r="H5" i="4" a="1"/>
  <c r="H5" i="4" s="1"/>
  <c r="I5" i="4" a="1"/>
  <c r="I5" i="4" s="1"/>
  <c r="C6" i="4" a="1"/>
  <c r="C6" i="4" s="1"/>
  <c r="D6" i="4" a="1"/>
  <c r="D6" i="4" s="1"/>
  <c r="E6" i="4" a="1"/>
  <c r="E6" i="4" s="1"/>
  <c r="F6" i="4" a="1"/>
  <c r="F6" i="4" s="1"/>
  <c r="G6" i="4" a="1"/>
  <c r="G6" i="4" s="1"/>
  <c r="H6" i="4" a="1"/>
  <c r="H6" i="4" s="1"/>
  <c r="I6" i="4" a="1"/>
  <c r="I6" i="4" s="1"/>
  <c r="C7" i="4" a="1"/>
  <c r="C7" i="4" s="1"/>
  <c r="D7" i="4" a="1"/>
  <c r="D7" i="4" s="1"/>
  <c r="E7" i="4" a="1"/>
  <c r="E7" i="4" s="1"/>
  <c r="G7" i="4" a="1"/>
  <c r="G7" i="4" s="1"/>
  <c r="H7" i="4" a="1"/>
  <c r="H7" i="4" s="1"/>
  <c r="I7" i="4" a="1"/>
  <c r="I7" i="4" s="1"/>
  <c r="C8" i="4" a="1"/>
  <c r="C8" i="4" s="1"/>
  <c r="D8" i="4" a="1"/>
  <c r="D8" i="4" s="1"/>
  <c r="E8" i="4" a="1"/>
  <c r="E8" i="4" s="1"/>
  <c r="F8" i="4" a="1"/>
  <c r="F8" i="4" s="1"/>
  <c r="G8" i="4" a="1"/>
  <c r="G8" i="4" s="1"/>
  <c r="H8" i="4" a="1"/>
  <c r="H8" i="4" s="1"/>
  <c r="I8" i="4" a="1"/>
  <c r="I8" i="4" s="1"/>
  <c r="C9" i="4" a="1"/>
  <c r="C9" i="4" s="1"/>
  <c r="D9" i="4" a="1"/>
  <c r="D9" i="4" s="1"/>
  <c r="E9" i="4" a="1"/>
  <c r="E9" i="4" s="1"/>
  <c r="G9" i="4" a="1"/>
  <c r="G9" i="4" s="1"/>
  <c r="H9" i="4" a="1"/>
  <c r="H9" i="4" s="1"/>
  <c r="I9" i="4" a="1"/>
  <c r="I9" i="4" s="1"/>
  <c r="C10" i="4" a="1"/>
  <c r="C10" i="4" s="1"/>
  <c r="D10" i="4" a="1"/>
  <c r="D10" i="4" s="1"/>
  <c r="E10" i="4" a="1"/>
  <c r="E10" i="4" s="1"/>
  <c r="F10" i="4" a="1"/>
  <c r="F10" i="4" s="1"/>
  <c r="G10" i="4" a="1"/>
  <c r="G10" i="4" s="1"/>
  <c r="H10" i="4" a="1"/>
  <c r="H10" i="4" s="1"/>
  <c r="I10" i="4" a="1"/>
  <c r="I10" i="4" s="1"/>
  <c r="C11" i="4" a="1"/>
  <c r="C11" i="4" s="1"/>
  <c r="D11" i="4" a="1"/>
  <c r="D11" i="4" s="1"/>
  <c r="E11" i="4" a="1"/>
  <c r="E11" i="4" s="1"/>
  <c r="F11" i="4" a="1"/>
  <c r="F11" i="4" s="1"/>
  <c r="G11" i="4" a="1"/>
  <c r="G11" i="4" s="1"/>
  <c r="H11" i="4" a="1"/>
  <c r="H11" i="4" s="1"/>
  <c r="I11" i="4" a="1"/>
  <c r="I11" i="4" s="1"/>
  <c r="D3" i="4" a="1"/>
  <c r="D3" i="4" s="1"/>
  <c r="E3" i="4" a="1"/>
  <c r="E3" i="4" s="1"/>
  <c r="F3" i="4" a="1"/>
  <c r="F3" i="4" s="1"/>
  <c r="G3" i="4" a="1"/>
  <c r="G3" i="4" s="1"/>
  <c r="H3" i="4" a="1"/>
  <c r="H3" i="4" s="1"/>
  <c r="I3" i="4" a="1"/>
  <c r="I3" i="4" s="1"/>
  <c r="E12" i="4" l="1"/>
  <c r="F12" i="4"/>
  <c r="J4" i="4"/>
  <c r="C12" i="4"/>
  <c r="J3" i="4"/>
  <c r="D12" i="4"/>
  <c r="J11" i="4"/>
  <c r="J10" i="4"/>
  <c r="J9" i="4"/>
  <c r="J8" i="4"/>
  <c r="J7" i="4"/>
  <c r="I12" i="4"/>
  <c r="J6" i="4"/>
  <c r="J5" i="4"/>
  <c r="H12" i="4"/>
  <c r="G12" i="4"/>
  <c r="E10" i="2"/>
  <c r="J12" i="4" l="1"/>
</calcChain>
</file>

<file path=xl/sharedStrings.xml><?xml version="1.0" encoding="utf-8"?>
<sst xmlns="http://schemas.openxmlformats.org/spreadsheetml/2006/main" count="653" uniqueCount="248">
  <si>
    <t>Defect Type</t>
  </si>
  <si>
    <t>Phase of Origin</t>
  </si>
  <si>
    <t>Status</t>
  </si>
  <si>
    <t>Causal Analysis</t>
  </si>
  <si>
    <t>Severity</t>
  </si>
  <si>
    <t>Total Investigates</t>
  </si>
  <si>
    <t>Total Suggestions/ Wishful Thinking</t>
  </si>
  <si>
    <t>Reviewer</t>
  </si>
  <si>
    <t>Total Defects</t>
  </si>
  <si>
    <t>Remarks</t>
  </si>
  <si>
    <t>Line No.</t>
  </si>
  <si>
    <t>Cause of Defect</t>
  </si>
  <si>
    <t>Summary of Comments</t>
  </si>
  <si>
    <t>Update to Database</t>
  </si>
  <si>
    <t>Administartive Information</t>
  </si>
  <si>
    <t>Defect Qualifier</t>
  </si>
  <si>
    <r>
      <t xml:space="preserve">Review Date </t>
    </r>
    <r>
      <rPr>
        <sz val="10"/>
        <color indexed="10"/>
        <rFont val="Arial"/>
        <family val="2"/>
      </rPr>
      <t>*</t>
    </r>
  </si>
  <si>
    <r>
      <t xml:space="preserve">Size </t>
    </r>
    <r>
      <rPr>
        <sz val="10"/>
        <color indexed="10"/>
        <rFont val="Arial"/>
        <family val="2"/>
      </rPr>
      <t>*</t>
    </r>
  </si>
  <si>
    <r>
      <t xml:space="preserve">Review Result </t>
    </r>
    <r>
      <rPr>
        <sz val="10"/>
        <color indexed="10"/>
        <rFont val="Arial"/>
        <family val="2"/>
      </rPr>
      <t>*</t>
    </r>
  </si>
  <si>
    <r>
      <t xml:space="preserve">Defect density </t>
    </r>
    <r>
      <rPr>
        <sz val="10"/>
        <color indexed="10"/>
        <rFont val="Arial"/>
        <family val="2"/>
      </rPr>
      <t>*</t>
    </r>
  </si>
  <si>
    <r>
      <t xml:space="preserve">Description of Comment </t>
    </r>
    <r>
      <rPr>
        <b/>
        <sz val="10"/>
        <color indexed="10"/>
        <rFont val="Arial"/>
        <family val="2"/>
      </rPr>
      <t>*</t>
    </r>
  </si>
  <si>
    <r>
      <t xml:space="preserve">Comment Type </t>
    </r>
    <r>
      <rPr>
        <b/>
        <sz val="10"/>
        <color indexed="10"/>
        <rFont val="Arial"/>
        <family val="2"/>
      </rPr>
      <t>*</t>
    </r>
  </si>
  <si>
    <r>
      <t xml:space="preserve">Sl. No. </t>
    </r>
    <r>
      <rPr>
        <b/>
        <sz val="10"/>
        <color indexed="10"/>
        <rFont val="Arial"/>
        <family val="2"/>
      </rPr>
      <t>*</t>
    </r>
  </si>
  <si>
    <t>Algorithm/Method</t>
  </si>
  <si>
    <t>Assignment/Initialization</t>
  </si>
  <si>
    <t>Build/Package/Merge</t>
  </si>
  <si>
    <t>Checking</t>
  </si>
  <si>
    <t>Documentation</t>
  </si>
  <si>
    <t>Function/Class/Object</t>
  </si>
  <si>
    <t>Interface/O-O Messages</t>
  </si>
  <si>
    <t>Relationship</t>
  </si>
  <si>
    <t>Timing/Serialization</t>
  </si>
  <si>
    <t>Communication</t>
  </si>
  <si>
    <t>Education</t>
  </si>
  <si>
    <t>Input Not Clear</t>
  </si>
  <si>
    <t>Input Wrong</t>
  </si>
  <si>
    <t>Oversight</t>
  </si>
  <si>
    <t>Standard</t>
  </si>
  <si>
    <t>Transcription</t>
  </si>
  <si>
    <t>Page</t>
  </si>
  <si>
    <t>Total No. of Defects</t>
  </si>
  <si>
    <t>Defect Classification depending on Common Cause and Defect Type</t>
  </si>
  <si>
    <r>
      <t xml:space="preserve">Defect Logging sheet
</t>
    </r>
    <r>
      <rPr>
        <sz val="8"/>
        <color indexed="10"/>
        <rFont val="Arial"/>
        <family val="2"/>
      </rPr>
      <t>Note: Please do not delete any rows/cells</t>
    </r>
  </si>
  <si>
    <t xml:space="preserve">Closing remark </t>
  </si>
  <si>
    <t xml:space="preserve"> </t>
  </si>
  <si>
    <t>Co-ordinator (Sign.)</t>
  </si>
  <si>
    <t xml:space="preserve">Authorized Signatory </t>
  </si>
  <si>
    <t>Clarified</t>
  </si>
  <si>
    <t>Passed</t>
  </si>
  <si>
    <t>Component Design</t>
  </si>
  <si>
    <t>Extraneous</t>
  </si>
  <si>
    <t>Closed</t>
  </si>
  <si>
    <t>Passed with Modification</t>
  </si>
  <si>
    <t>PIC</t>
  </si>
  <si>
    <t>Implementation</t>
  </si>
  <si>
    <t>Incorrect</t>
  </si>
  <si>
    <t>Duplicated</t>
  </si>
  <si>
    <t>Re-Review</t>
  </si>
  <si>
    <t>Requirements Analysis</t>
  </si>
  <si>
    <t>Missing</t>
  </si>
  <si>
    <t>Hold</t>
  </si>
  <si>
    <t>Top Level Design</t>
  </si>
  <si>
    <t>Open</t>
  </si>
  <si>
    <t>Rejected</t>
  </si>
  <si>
    <t>Not Applicable</t>
  </si>
  <si>
    <t>CL8MUHD2</t>
  </si>
  <si>
    <t>Document</t>
  </si>
  <si>
    <t>Internal</t>
  </si>
  <si>
    <r>
      <t>Version :</t>
    </r>
    <r>
      <rPr>
        <sz val="10"/>
        <color rgb="FFFF0000"/>
        <rFont val="Arial"/>
        <family val="2"/>
      </rPr>
      <t>*</t>
    </r>
  </si>
  <si>
    <t>SE-IN-35MS</t>
  </si>
  <si>
    <t>SE-IN-3906</t>
  </si>
  <si>
    <t>Kooloth, Sreenath</t>
  </si>
  <si>
    <t>PHGCA47CAT</t>
  </si>
  <si>
    <t>CAT 4.x</t>
  </si>
  <si>
    <t xml:space="preserve">ICAP-PF.0003667 </t>
  </si>
  <si>
    <t>CODE1\300227886</t>
  </si>
  <si>
    <t>Defect</t>
  </si>
  <si>
    <t>Investigate</t>
  </si>
  <si>
    <t>Suggestion/Wishful Thinking</t>
  </si>
  <si>
    <t>Initialization</t>
  </si>
  <si>
    <t>Logic / Algorithm / Computation Error</t>
  </si>
  <si>
    <t>Error Checking / Unhandled Exception / Failure Mode</t>
  </si>
  <si>
    <t>Timing / Synchronization</t>
  </si>
  <si>
    <t>Memory Management</t>
  </si>
  <si>
    <t>Usability / GUI</t>
  </si>
  <si>
    <t>Design / Interface</t>
  </si>
  <si>
    <t>Performance / Scalability</t>
  </si>
  <si>
    <t>Functionality / Workflow</t>
  </si>
  <si>
    <t>Requirements - Missed / Incomplete / Misunderstanding</t>
  </si>
  <si>
    <t>Lack of Communication and Sync</t>
  </si>
  <si>
    <t>Incomplete Design / Impact Analysis</t>
  </si>
  <si>
    <t>Lack of Domain Knowledge</t>
  </si>
  <si>
    <t>Implementer Oversight / Cover Last Mile</t>
  </si>
  <si>
    <t>Lack or Improper Usage of Standards / Conventions</t>
  </si>
  <si>
    <t>Lack of Re-use</t>
  </si>
  <si>
    <t>Sstore</t>
  </si>
  <si>
    <t>Owner</t>
  </si>
  <si>
    <t>Feedback</t>
  </si>
  <si>
    <t>Deepthi</t>
  </si>
  <si>
    <t>Utils</t>
  </si>
  <si>
    <t>isEmpty() method does not make sense, inline the method.</t>
  </si>
  <si>
    <t>In general, it seems to be a network utility, rename, don’t mix functionalities . Remove commented out.</t>
  </si>
  <si>
    <t>CallFeature</t>
  </si>
  <si>
    <t>This is reduntant and useless and remove comparision code used in unit test case (DigitalCareActivityTest,java)</t>
  </si>
  <si>
    <t>DeviceType</t>
  </si>
  <si>
    <t>This is reduntant and not used, pls remove this class.</t>
  </si>
  <si>
    <t>CDLSResponseParser</t>
  </si>
  <si>
    <t>Remove context, it is no where used.</t>
  </si>
  <si>
    <t>Why this class needs to be singleton, please change.</t>
  </si>
  <si>
    <t>DigitalCare_Config.xml</t>
  </si>
  <si>
    <t>Activity context or activity  is not necessary to take telephony manager. Use application context from configurationManager.</t>
  </si>
  <si>
    <t>lint.xml</t>
  </si>
  <si>
    <t>build-cfg.json</t>
  </si>
  <si>
    <t>AndroidManifest.xml</t>
  </si>
  <si>
    <t>versioncode has changed 102 times ? Please explain.</t>
  </si>
  <si>
    <t>Adapting new config file changes and no extra changes should be seen except hamburger menu pressed color removal.</t>
  </si>
  <si>
    <t>Replacing Async task by thread and refactor the usage for http network request.</t>
  </si>
  <si>
    <t>Generic</t>
  </si>
  <si>
    <t>Visualise the classes conceptually and remove the places where it is having mixed responsibilities like cdlsrequesttask - Generalise the class to send network request and notify the listeners.</t>
  </si>
  <si>
    <t xml:space="preserve"> Have clear responsibility for each method and class as explained and prepare the code to make it testable.</t>
  </si>
  <si>
    <t>Remove all the test classes and write new valid test cases atleast for logical stuff. Also replace with android junit library jar and check on jenkins on line usage.</t>
  </si>
  <si>
    <t>Move to new standard workspace name.</t>
  </si>
  <si>
    <t>Should not pass along activity between classes, use context. Please check all the classes.</t>
  </si>
  <si>
    <t>All parsers should not hold any response data, move to containers. Containers can hold static response data object but need not be singleton.</t>
  </si>
  <si>
    <t>Do not make parsers as singleton, remove at other places if not necessary.</t>
  </si>
  <si>
    <t xml:space="preserve">Initialise all menus like main menu, product menu etc in the corresponding fragments. </t>
  </si>
  <si>
    <t>Move transition types like setanimation start and end to startactivity call through bundle extras. Not good to put it as configuration manager.</t>
  </si>
  <si>
    <t>LocaleMatchService should be used to pass valid locales for cdls calls. This can be taken at last after we complete the others.</t>
  </si>
  <si>
    <t>Cross check the comments given to classes and methods, some places does not make any sense and some places there is copy paste problems.</t>
  </si>
  <si>
    <t>Remove unused imports in all files.</t>
  </si>
  <si>
    <t>While parsing any response, check for its existence and then proceed for parsing , define fallback here too.</t>
  </si>
  <si>
    <t>Use HttpUrlConnection class instead of HttpClient.</t>
  </si>
  <si>
    <t>Make sure it is logged properly in all places especially in all failure scenarios.</t>
  </si>
  <si>
    <t>Use placeholders to form urls by using string.format(). Formation of urls should take place in corresponding fragments. Use consumercareinfo object to form the urls.</t>
  </si>
  <si>
    <t>List to launch individual consumercare screens from sample app can be removed. Instead we can add fields to set consumerproductinfo object, this can be taken little later.</t>
  </si>
  <si>
    <t>Tagging previouspage name and check why context data is added only for trackaction.Use placeholders to form urls by using string.format(). Formation of urls should take place in corresponding fragments. Use consumercareinfo object to form the urls.</t>
  </si>
  <si>
    <t>All small tasks which needs to be performed on background thread need not be present in async task, please use handler thread and handlers to post the request and response.</t>
  </si>
  <si>
    <t>Always post the response of background thread on UI thread so that all the places where it is received need not write extra code to run on UI thread.</t>
  </si>
  <si>
    <t>Remove hardcoded strings in all files.</t>
  </si>
  <si>
    <t>Do not use equalsIgnorecase for comparing menuitems from config file.please use equals.</t>
  </si>
  <si>
    <t>DigitalCareConfigManager</t>
  </si>
  <si>
    <t>combine country and language to form locale and get via single API.Move start/stop animation as part of bundle extras as mentioned earlier.</t>
  </si>
  <si>
    <t>getpackageName can be easily formed using context from manager, need not explicit API for that.</t>
  </si>
  <si>
    <t>getAppversion is used currently only in analytics package, move as private API within that class, later on if we need only then we will move back to this class.</t>
  </si>
  <si>
    <t>should remove the concept of set and get launching screen</t>
  </si>
  <si>
    <t>requestcode is hardcoded, define globally</t>
  </si>
  <si>
    <t>DigitalCareActivity</t>
  </si>
  <si>
    <t>Reviewer(s): Deepthi Shivakumar</t>
  </si>
  <si>
    <t>Work product name / Title: Consumer Care</t>
  </si>
  <si>
    <t>Name Of Author : Deepthi</t>
  </si>
  <si>
    <t>isTablet () and isNetworkConnected- Use application context from configurationManager.</t>
  </si>
  <si>
    <t>Please remove from library.</t>
  </si>
  <si>
    <t>why there are so many fileds to ignore, missing translation needs to be removed because it leads to problems. Please explain for other entries.</t>
  </si>
  <si>
    <t>Apply Fonts from library.</t>
  </si>
  <si>
    <t>Remove all the library declarations in sample app and enable manifest merger property in sample app.</t>
  </si>
  <si>
    <t>Naveen</t>
  </si>
  <si>
    <t>Removed from the Utils.java &amp; added inline.</t>
  </si>
  <si>
    <t>Replaced with ApplicationContext from Activity parameter.</t>
  </si>
  <si>
    <t>Naming convention followed.</t>
  </si>
  <si>
    <t>Removed the redundant method successfully.</t>
  </si>
  <si>
    <t>Accompolished Successfully</t>
  </si>
  <si>
    <t>It was Facebook request Code, Now moved it to DigitaCareConstants file.</t>
  </si>
  <si>
    <t>Commented the Launcher SetterCode from DigitalCareConfig class</t>
  </si>
  <si>
    <t>Moved successfully to AnayticsTracker file with changing access specifier to private.</t>
  </si>
  <si>
    <t>Now Hardcoded package name is removed &amp; changed to dynamic.</t>
  </si>
  <si>
    <t>Manifest Merger is added successfully &amp; Library entries removed from the launcher.</t>
  </si>
  <si>
    <t>Saparate dedicated receiver is added to get ConnectionChanges.
+
Need to check by removing receiver in Manifest File</t>
  </si>
  <si>
    <t>Ritesh Jha</t>
  </si>
  <si>
    <t>Airfryer has pressed effect. We need to think on those scenarios.</t>
  </si>
  <si>
    <t>Earlier there where progess bar implemented in this class. So context was passed. While removing progress bar it was missed to remove context.</t>
  </si>
  <si>
    <t>Added listener to get invoked and pass data.</t>
  </si>
  <si>
    <t xml:space="preserve">Copy pasted OTF files at vertical app side also. Java side added applyAttribuet api. </t>
  </si>
  <si>
    <t>Atos and cdls parser both changed now.</t>
  </si>
  <si>
    <t>Naven</t>
  </si>
  <si>
    <t>HardCoded Strings removed Successfully.</t>
  </si>
  <si>
    <t>Changed to equals in comparing menu items,</t>
  </si>
  <si>
    <t>Accompolished.</t>
  </si>
  <si>
    <t xml:space="preserve"> .</t>
  </si>
  <si>
    <t>HttpClient and AndroidHttpClient is Deprecated since API level 22. So not recommened to use those. Link for reference https://developer.android.com/about/versions/android-5.1.html#carrier</t>
  </si>
  <si>
    <t>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t>
  </si>
  <si>
    <t>Removed.</t>
  </si>
  <si>
    <t>MissingTranslation removed.</t>
  </si>
  <si>
    <t>removed MissingTranslation from lint.</t>
  </si>
  <si>
    <t xml:space="preserve">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
</t>
  </si>
  <si>
    <t>removed.</t>
  </si>
  <si>
    <t>done.</t>
  </si>
  <si>
    <t>Removed the Animation Setters &amp; Getters. Now the Animation setting mechanish is through passing the animation "id" through the launching Intent Extras.</t>
  </si>
  <si>
    <t xml:space="preserve">As per the discussion with Wouter &amp; PIM in clarification meeting, There is no callback scenario's for ATOS &amp; CDLS.  </t>
  </si>
  <si>
    <t>Ritesh &amp; Naveen</t>
  </si>
  <si>
    <t>We have network remote interactions in 2 areas. 
 - Interacting with CDLS
 - Interacting with ATOS
  Now both the scenario's/areas is controlled using Thread Concept.</t>
  </si>
  <si>
    <t>Now the DigitalCareManager allows setLocale, Internally DigitalCareComponenet takes the Country code &amp; language code from the locale.</t>
  </si>
  <si>
    <t>Ritesh Jha &amp; Naveen</t>
  </si>
  <si>
    <t>HttpClient and AndroidHttpClient is Deprecated since API level 22. So not recommened to use those. Link for reference https://developer.android.com/about/versions/android-5.1.html#carrier
HttpurlConnection API is used to fetch the response from CDLS as well as ATOS.</t>
  </si>
  <si>
    <t>Naveen &amp; Pawan</t>
  </si>
  <si>
    <t xml:space="preserve">Naveen </t>
  </si>
  <si>
    <t xml:space="preserve">Accompolished Successfully.
 Launcher should start with startActivity(Intent) api with if custom animation required then launcher should add in Bundle data.  </t>
  </si>
  <si>
    <t>Accompolished</t>
  </si>
  <si>
    <t>It is taken care.</t>
  </si>
  <si>
    <t>Removed the testcases developed with reference to the class coverge report.</t>
  </si>
  <si>
    <t>Done</t>
  </si>
  <si>
    <t>Created the Saparate Thread &amp; removed the AsyncTask as well.</t>
  </si>
  <si>
    <t>Done. Deepthi reviewed the code.</t>
  </si>
  <si>
    <t>Need to write the testcase. After moving to Studio we stopped writing testcases.. Need to work on this..</t>
  </si>
  <si>
    <t>Ritesh</t>
  </si>
  <si>
    <t>Release #</t>
  </si>
  <si>
    <t>R2</t>
  </si>
  <si>
    <t>joost.van.beek@philips.com</t>
  </si>
  <si>
    <t>horizontal library should add version with every page/event tagging.</t>
  </si>
  <si>
    <t>R3</t>
  </si>
  <si>
    <t xml:space="preserve">Added a version with every page/event tagging. </t>
  </si>
  <si>
    <t>AnalyticsTracker.java</t>
  </si>
  <si>
    <t>checked on Fiddler tool to verify this version attribute.</t>
  </si>
  <si>
    <t>14/09/2015</t>
  </si>
  <si>
    <t>Tagging</t>
  </si>
  <si>
    <t>Bazaarvoice</t>
  </si>
  <si>
    <t>Remove code related to image upload and download across the module.</t>
  </si>
  <si>
    <t>BazaarReviewBean has to be model class under model folder</t>
  </si>
  <si>
    <t>BazaarReviewBean</t>
  </si>
  <si>
    <t>Remove unnecessary fields if it is not required</t>
  </si>
  <si>
    <t>Add unit test cases for wrapper classes</t>
  </si>
  <si>
    <t>LocaleMatch</t>
  </si>
  <si>
    <t>Use observer pattern to notify localematch result and then proceed with cdls/faqs etc</t>
  </si>
  <si>
    <t>Pawan</t>
  </si>
  <si>
    <t>Refactor code to take locale from LocaleMatchHandler rather than configmanager If possible.
This is to add more clarity on the role of localematchhandler class.</t>
  </si>
  <si>
    <t>Handle success and failure cases more precisely by parsing “HasErrors” field and only then invoke the callback.</t>
  </si>
  <si>
    <t>Complete set of API keys are not present and not handled as per locale.</t>
  </si>
  <si>
    <t>Pawan Deshpande</t>
  </si>
  <si>
    <t>FAQ Page --&gt; while forming URL LocalMatch is LanguageFallback based. But if we talk about other PRX calls then its country fallback. Even iOS has implemented as CountryFallback. So Aligning with iOS. Will use CountryFallback. Same logic can not be differennt for iOS and Android.</t>
  </si>
  <si>
    <t xml:space="preserve">for ContactUS, FAQ, Email content loading, ProgressBar is showen. But if LocaleMatch reposponse is not not avaialble then then that Progressbar is keep on showing on the screen. </t>
  </si>
  <si>
    <t>Adding observer pattern to notify the screens about locale received.</t>
  </si>
  <si>
    <t>LocaleMatchObserver</t>
  </si>
  <si>
    <t>synchronize(this) has to be replaced with synchronize(object).</t>
  </si>
  <si>
    <t>Changes addressed</t>
  </si>
  <si>
    <t xml:space="preserve">BazaarVoice </t>
  </si>
  <si>
    <t>RateAndReview--&gt;Fragment. All classes has to be refactored with Google's standards.</t>
  </si>
  <si>
    <t>BazaarVoice-&gt; ProductreviewpreviewFragment</t>
  </si>
  <si>
    <t>Rating bar separate logic has not to be written. All user related inputs which added in Productwritereviewfragment class has to be passed with intent to class ProductReviewPreviewFragment</t>
  </si>
  <si>
    <t>Changed this structure.</t>
  </si>
  <si>
    <t>Added observer for ContactUsScreen. Ritesh has done PairProgramming with Pawan on this issue.</t>
  </si>
  <si>
    <t>ContactUs-&gt;Call permission related</t>
  </si>
  <si>
    <t>Pain Treatment Team</t>
  </si>
  <si>
    <t>Change Call_Phone permission from Menifest, as it is blocking app download from tablet devices</t>
  </si>
  <si>
    <t>Replaced with  &lt;uses-feature android:name="android.hardware.telephony" android:required="false"/&gt;</t>
  </si>
  <si>
    <t>Zacharia, Christina &lt;christina.zacharia@philips.com&gt;</t>
  </si>
  <si>
    <t xml:space="preserve">API_URL= ‘’reviews.apitestcustomer.bazaarvoice.com/bvstaging’’ is staging environment for test client, not for Philips. 
You can use stg.api.bazaarvoice.com for staging and api.bazaarvoice.com for production.
</t>
  </si>
  <si>
    <t>BazaarVoiceWrapper</t>
  </si>
  <si>
    <t>Remove hardcodede ClientName with API_URL</t>
  </si>
  <si>
    <t>Commit: 7b76140c62952ccf6212667a77dc7ce3b6b2155d [7b76140]
Parents: 1878ad6ab1
Author: Ritesh Jha &lt;ritesh.jha@philips.com&gt;
Date: Friday, September 25, 2015 1:29:58 PM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</si>
</sst>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6" x14ac:knownFonts="1">
    <font>
      <sz val="10"/>
      <name val="Arial"/>
    </font>
    <font>
      <b/>
      <sz val="10"/>
      <name val="Arial"/>
      <family val="2"/>
    </font>
    <font>
      <sz val="8"/>
      <name val="Arial"/>
      <family val="2"/>
    </font>
    <font>
      <b/>
      <sz val="14"/>
      <name val="Arial"/>
      <family val="2"/>
    </font>
    <font>
      <b/>
      <sz val="12"/>
      <name val="Arial"/>
      <family val="2"/>
    </font>
    <font>
      <sz val="10"/>
      <name val="Arial"/>
      <family val="2"/>
    </font>
    <font>
      <b/>
      <sz val="10"/>
      <name val="Arial"/>
      <family val="2"/>
    </font>
    <font>
      <sz val="10"/>
      <color indexed="10"/>
      <name val="Arial"/>
      <family val="2"/>
    </font>
    <font>
      <b/>
      <sz val="10"/>
      <color indexed="10"/>
      <name val="Arial"/>
      <family val="2"/>
    </font>
    <font>
      <sz val="8"/>
      <color indexed="10"/>
      <name val="Arial"/>
      <family val="2"/>
    </font>
    <font>
      <sz val="10"/>
      <color theme="0"/>
      <name val="Arial"/>
      <family val="2"/>
    </font>
    <font>
      <sz val="10"/>
      <color theme="0"/>
      <name val="Times New Roman"/>
      <family val="1"/>
    </font>
    <font>
      <b/>
      <u/>
      <sz val="12"/>
      <color rgb="FF0000FF"/>
      <name val="Arial"/>
      <family val="2"/>
    </font>
    <font>
      <sz val="10"/>
      <color rgb="FFFF0000"/>
      <name val="Arial"/>
      <family val="2"/>
    </font>
    <font>
      <sz val="11"/>
      <color rgb="FF000000"/>
      <name val="Calibri"/>
      <family val="2"/>
    </font>
    <font>
      <u/>
      <sz val="10"/>
      <color theme="10"/>
      <name val="Arial"/>
    </font>
  </fonts>
  <fills count="5">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theme="0"/>
        <bgColor indexed="64"/>
      </patternFill>
    </fill>
  </fills>
  <borders count="2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top style="medium">
        <color auto="1"/>
      </top>
      <bottom style="medium">
        <color auto="1"/>
      </bottom>
      <diagonal/>
    </border>
    <border>
      <left style="medium">
        <color auto="1"/>
      </left>
      <right/>
      <top style="thin">
        <color auto="1"/>
      </top>
      <bottom/>
      <diagonal/>
    </border>
  </borders>
  <cellStyleXfs count="3">
    <xf numFmtId="0" fontId="0" fillId="0" borderId="0"/>
    <xf numFmtId="0" fontId="1" fillId="0" borderId="0" applyFont="0" applyBorder="0">
      <protection hidden="1"/>
    </xf>
    <xf numFmtId="0" fontId="15" fillId="0" borderId="0" applyNumberFormat="0" applyFill="0" applyBorder="0" applyAlignment="0" applyProtection="0"/>
  </cellStyleXfs>
  <cellXfs count="143">
    <xf numFmtId="0" fontId="0" fillId="0" borderId="0" xfId="0"/>
    <xf numFmtId="0" fontId="4" fillId="0" borderId="0" xfId="0" applyNumberFormat="1" applyFont="1" applyBorder="1" applyAlignment="1">
      <alignment vertical="center" wrapText="1"/>
    </xf>
    <xf numFmtId="0" fontId="0" fillId="2" borderId="0" xfId="0" applyFill="1" applyAlignment="1" applyProtection="1">
      <alignment vertical="center" wrapText="1"/>
    </xf>
    <xf numFmtId="0" fontId="0" fillId="2" borderId="0" xfId="0" applyFill="1" applyAlignment="1" applyProtection="1">
      <alignment horizontal="left" vertical="center" wrapText="1"/>
    </xf>
    <xf numFmtId="0" fontId="1" fillId="3" borderId="1" xfId="0" applyNumberFormat="1" applyFont="1" applyFill="1" applyBorder="1" applyAlignment="1">
      <alignment horizontal="left" vertical="center" wrapText="1"/>
    </xf>
    <xf numFmtId="0" fontId="0" fillId="0" borderId="2" xfId="0" applyFill="1" applyBorder="1" applyAlignment="1">
      <alignment horizontal="left" vertical="center" wrapText="1"/>
    </xf>
    <xf numFmtId="0" fontId="0" fillId="0" borderId="2" xfId="0" applyFill="1" applyBorder="1" applyAlignment="1" applyProtection="1">
      <alignment vertical="center" wrapText="1"/>
    </xf>
    <xf numFmtId="0" fontId="0" fillId="0" borderId="3" xfId="0" applyFill="1" applyBorder="1" applyAlignment="1">
      <alignment horizontal="left" vertical="center" wrapText="1"/>
    </xf>
    <xf numFmtId="0" fontId="0" fillId="2" borderId="0" xfId="0" applyFill="1" applyAlignment="1" applyProtection="1">
      <alignment vertical="center" wrapText="1"/>
      <protection locked="0"/>
    </xf>
    <xf numFmtId="0" fontId="0" fillId="2" borderId="0" xfId="0" applyFill="1" applyAlignment="1" applyProtection="1">
      <alignment horizontal="left" vertical="center" wrapText="1"/>
      <protection locked="0"/>
    </xf>
    <xf numFmtId="0" fontId="6" fillId="3" borderId="2" xfId="0" applyFont="1" applyFill="1" applyBorder="1" applyAlignment="1">
      <alignment horizontal="center" vertical="center" wrapText="1"/>
    </xf>
    <xf numFmtId="0" fontId="0" fillId="0" borderId="2" xfId="0" applyBorder="1" applyAlignment="1" applyProtection="1">
      <alignment horizontal="center" vertical="center" wrapText="1"/>
      <protection locked="0"/>
    </xf>
    <xf numFmtId="0" fontId="0" fillId="0" borderId="2" xfId="0" applyBorder="1" applyAlignment="1" applyProtection="1">
      <alignment vertical="center" wrapText="1"/>
      <protection locked="0"/>
    </xf>
    <xf numFmtId="0" fontId="0" fillId="0" borderId="2" xfId="0" applyBorder="1" applyAlignment="1" applyProtection="1">
      <alignment horizontal="left" vertical="center" wrapText="1"/>
      <protection locked="0"/>
    </xf>
    <xf numFmtId="0" fontId="5" fillId="0" borderId="2" xfId="0" applyFont="1" applyBorder="1" applyAlignment="1" applyProtection="1">
      <alignment horizontal="left" vertical="center" wrapText="1"/>
      <protection locked="0"/>
    </xf>
    <xf numFmtId="0" fontId="0" fillId="2" borderId="0" xfId="0" applyNumberFormat="1" applyFill="1" applyAlignment="1" applyProtection="1">
      <alignment vertical="center" wrapText="1"/>
      <protection locked="0"/>
    </xf>
    <xf numFmtId="0" fontId="4" fillId="0" borderId="4" xfId="0" applyNumberFormat="1" applyFont="1" applyBorder="1" applyAlignment="1">
      <alignment horizontal="left" vertical="center" wrapText="1"/>
    </xf>
    <xf numFmtId="0" fontId="4" fillId="0" borderId="5" xfId="0" applyNumberFormat="1" applyFont="1" applyBorder="1" applyAlignment="1">
      <alignment horizontal="left" vertical="center" wrapText="1"/>
    </xf>
    <xf numFmtId="164" fontId="0" fillId="3" borderId="1" xfId="0" applyNumberFormat="1" applyFill="1" applyBorder="1" applyAlignment="1">
      <alignment horizontal="left" vertical="center" wrapText="1"/>
    </xf>
    <xf numFmtId="0" fontId="0" fillId="3" borderId="2" xfId="0" applyFill="1" applyBorder="1" applyAlignment="1">
      <alignment horizontal="left" vertical="center" wrapText="1"/>
    </xf>
    <xf numFmtId="0" fontId="1" fillId="3" borderId="1" xfId="0" applyNumberFormat="1" applyFont="1" applyFill="1" applyBorder="1" applyAlignment="1">
      <alignment vertical="center" wrapText="1"/>
    </xf>
    <xf numFmtId="0" fontId="0" fillId="3" borderId="2" xfId="0" applyNumberFormat="1" applyFill="1" applyBorder="1" applyAlignment="1">
      <alignment vertical="center" wrapText="1"/>
    </xf>
    <xf numFmtId="49" fontId="0" fillId="3" borderId="3" xfId="0" applyNumberFormat="1" applyFill="1" applyBorder="1" applyAlignment="1">
      <alignment vertical="center" wrapText="1"/>
    </xf>
    <xf numFmtId="0" fontId="0" fillId="0" borderId="2" xfId="0" applyBorder="1" applyAlignment="1" applyProtection="1">
      <alignment horizontal="right" vertical="center" wrapText="1"/>
      <protection locked="0"/>
    </xf>
    <xf numFmtId="0" fontId="0" fillId="2" borderId="0" xfId="0" applyFill="1" applyAlignment="1" applyProtection="1">
      <alignment horizontal="right" vertical="center" wrapText="1"/>
      <protection locked="0"/>
    </xf>
    <xf numFmtId="0" fontId="5" fillId="0" borderId="2" xfId="0" applyFont="1" applyFill="1" applyBorder="1" applyAlignment="1" applyProtection="1">
      <alignment horizontal="left" vertical="center" wrapText="1"/>
    </xf>
    <xf numFmtId="0" fontId="5" fillId="2" borderId="2" xfId="0" applyFont="1" applyFill="1" applyBorder="1" applyAlignment="1" applyProtection="1">
      <alignment horizontal="left" vertical="center" wrapText="1"/>
    </xf>
    <xf numFmtId="0" fontId="5" fillId="0" borderId="2" xfId="0" applyNumberFormat="1" applyFont="1" applyFill="1" applyBorder="1" applyAlignment="1" applyProtection="1">
      <alignment horizontal="left" vertical="center" wrapText="1"/>
      <protection locked="0"/>
    </xf>
    <xf numFmtId="0" fontId="5" fillId="0" borderId="3" xfId="0" applyFont="1" applyFill="1" applyBorder="1" applyAlignment="1" applyProtection="1">
      <alignment horizontal="left" vertical="center" wrapText="1"/>
    </xf>
    <xf numFmtId="0" fontId="1" fillId="3" borderId="6"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10" fillId="2" borderId="0" xfId="0" applyFont="1" applyFill="1" applyAlignment="1" applyProtection="1">
      <alignment vertical="center" wrapText="1"/>
    </xf>
    <xf numFmtId="0" fontId="10" fillId="2" borderId="0" xfId="0" applyFont="1" applyFill="1" applyAlignment="1" applyProtection="1">
      <alignment vertical="center" wrapText="1"/>
      <protection locked="0"/>
    </xf>
    <xf numFmtId="0" fontId="1" fillId="0" borderId="0" xfId="0" applyFont="1" applyProtection="1">
      <protection hidden="1"/>
    </xf>
    <xf numFmtId="0" fontId="0" fillId="0" borderId="0" xfId="0" applyProtection="1">
      <protection hidden="1"/>
    </xf>
    <xf numFmtId="0" fontId="1" fillId="0" borderId="2" xfId="0" applyFont="1" applyBorder="1" applyProtection="1">
      <protection hidden="1"/>
    </xf>
    <xf numFmtId="0" fontId="1" fillId="0" borderId="7" xfId="0" applyFont="1" applyBorder="1" applyProtection="1">
      <protection hidden="1"/>
    </xf>
    <xf numFmtId="0" fontId="11" fillId="4" borderId="0" xfId="0" applyFont="1" applyFill="1" applyBorder="1" applyAlignment="1" applyProtection="1">
      <alignment horizontal="center"/>
    </xf>
    <xf numFmtId="0" fontId="10" fillId="2" borderId="0" xfId="0" applyNumberFormat="1" applyFont="1" applyFill="1" applyAlignment="1" applyProtection="1">
      <alignment vertical="center" wrapText="1"/>
    </xf>
    <xf numFmtId="0" fontId="12" fillId="0" borderId="0" xfId="0" applyNumberFormat="1" applyFont="1" applyBorder="1" applyAlignment="1">
      <alignment horizontal="left" vertical="center" wrapText="1"/>
    </xf>
    <xf numFmtId="0" fontId="1" fillId="0" borderId="8" xfId="0" applyFont="1" applyBorder="1" applyAlignment="1">
      <alignment vertical="top" wrapText="1"/>
    </xf>
    <xf numFmtId="0" fontId="10" fillId="2" borderId="0" xfId="0" applyFont="1" applyFill="1" applyAlignment="1" applyProtection="1">
      <alignment vertical="center" wrapText="1"/>
      <protection locked="0"/>
    </xf>
    <xf numFmtId="0" fontId="10" fillId="2" borderId="0" xfId="0" applyFont="1" applyFill="1" applyBorder="1" applyAlignment="1" applyProtection="1">
      <alignment vertical="center" wrapText="1"/>
      <protection locked="0"/>
    </xf>
    <xf numFmtId="0" fontId="10" fillId="4" borderId="0" xfId="0" applyNumberFormat="1" applyFont="1" applyFill="1" applyBorder="1" applyAlignment="1" applyProtection="1">
      <alignment horizontal="right"/>
    </xf>
    <xf numFmtId="49" fontId="10" fillId="2" borderId="0" xfId="0" applyNumberFormat="1" applyFont="1" applyFill="1" applyAlignment="1" applyProtection="1">
      <alignment vertical="center" wrapText="1"/>
    </xf>
    <xf numFmtId="14" fontId="10" fillId="2" borderId="0" xfId="0" applyNumberFormat="1" applyFont="1" applyFill="1" applyAlignment="1" applyProtection="1">
      <alignment vertical="center" wrapText="1"/>
    </xf>
    <xf numFmtId="0" fontId="10" fillId="4" borderId="0" xfId="0" applyFont="1" applyFill="1" applyBorder="1" applyAlignment="1" applyProtection="1">
      <alignment horizontal="right"/>
    </xf>
    <xf numFmtId="0" fontId="10" fillId="2" borderId="0" xfId="0" applyNumberFormat="1" applyFont="1" applyFill="1" applyAlignment="1" applyProtection="1">
      <alignment vertical="center" wrapText="1"/>
      <protection locked="0"/>
    </xf>
    <xf numFmtId="0" fontId="10" fillId="4" borderId="0" xfId="0" applyFont="1" applyFill="1" applyAlignment="1" applyProtection="1">
      <alignment vertical="center" wrapText="1"/>
    </xf>
    <xf numFmtId="0" fontId="0" fillId="0" borderId="2" xfId="0" applyBorder="1" applyAlignment="1" applyProtection="1">
      <alignment horizontal="left" wrapText="1"/>
      <protection locked="0"/>
    </xf>
    <xf numFmtId="0" fontId="0" fillId="0" borderId="0" xfId="0" applyAlignment="1" applyProtection="1">
      <protection hidden="1"/>
    </xf>
    <xf numFmtId="0" fontId="5" fillId="0" borderId="2" xfId="0" applyFont="1" applyBorder="1" applyAlignment="1" applyProtection="1">
      <alignment horizontal="left" wrapText="1"/>
      <protection locked="0"/>
    </xf>
    <xf numFmtId="16" fontId="0" fillId="0" borderId="2" xfId="0" applyNumberFormat="1" applyBorder="1" applyAlignment="1" applyProtection="1">
      <alignment horizontal="left" vertical="center" wrapText="1"/>
      <protection locked="0"/>
    </xf>
    <xf numFmtId="16" fontId="5" fillId="0" borderId="2" xfId="0" applyNumberFormat="1" applyFont="1" applyBorder="1" applyAlignment="1" applyProtection="1">
      <alignment horizontal="left" vertical="center" wrapText="1"/>
      <protection locked="0"/>
    </xf>
    <xf numFmtId="16" fontId="0" fillId="0" borderId="2" xfId="0" quotePrefix="1" applyNumberFormat="1" applyBorder="1" applyAlignment="1" applyProtection="1">
      <alignment horizontal="left" vertical="center" wrapText="1"/>
      <protection locked="0"/>
    </xf>
    <xf numFmtId="0" fontId="1" fillId="0" borderId="2" xfId="0" applyFont="1" applyBorder="1" applyAlignment="1" applyProtection="1">
      <alignment horizontal="left" vertical="center" wrapText="1"/>
      <protection locked="0"/>
    </xf>
    <xf numFmtId="0" fontId="5" fillId="0" borderId="2" xfId="0" applyFont="1" applyBorder="1" applyAlignment="1" applyProtection="1">
      <alignment vertical="center" wrapText="1"/>
      <protection locked="0"/>
    </xf>
    <xf numFmtId="16" fontId="0" fillId="2" borderId="0" xfId="0" applyNumberFormat="1" applyFill="1" applyAlignment="1" applyProtection="1">
      <alignment horizontal="left" vertical="center" wrapText="1"/>
      <protection locked="0"/>
    </xf>
    <xf numFmtId="3" fontId="0" fillId="0" borderId="2" xfId="0" applyNumberFormat="1" applyBorder="1" applyAlignment="1" applyProtection="1">
      <alignment horizontal="lef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1" fontId="0" fillId="3" borderId="6" xfId="0" applyNumberFormat="1" applyFill="1" applyBorder="1" applyAlignment="1">
      <alignment horizontal="right" vertical="center" wrapText="1"/>
    </xf>
    <xf numFmtId="0" fontId="0" fillId="0" borderId="21" xfId="0" applyFill="1" applyBorder="1" applyAlignment="1">
      <alignment horizontal="left" vertical="center" wrapText="1"/>
    </xf>
    <xf numFmtId="0" fontId="5" fillId="0" borderId="2" xfId="0" applyFont="1" applyBorder="1" applyAlignment="1" applyProtection="1">
      <alignment horizontal="center" vertical="center" wrapText="1"/>
      <protection locked="0"/>
    </xf>
    <xf numFmtId="0" fontId="1" fillId="0" borderId="7" xfId="0" applyFont="1" applyBorder="1" applyAlignment="1">
      <alignment vertical="top" wrapText="1"/>
    </xf>
    <xf numFmtId="0" fontId="6" fillId="3" borderId="7" xfId="0" applyFont="1" applyFill="1" applyBorder="1" applyAlignment="1">
      <alignment horizontal="center" vertical="center" wrapText="1"/>
    </xf>
    <xf numFmtId="0" fontId="0" fillId="0" borderId="7" xfId="0" applyBorder="1" applyAlignment="1" applyProtection="1">
      <alignment horizontal="left" vertical="center" wrapText="1"/>
      <protection locked="0"/>
    </xf>
    <xf numFmtId="0" fontId="5" fillId="0" borderId="7" xfId="0" applyFont="1" applyBorder="1" applyAlignment="1" applyProtection="1">
      <alignment horizontal="left" vertical="center" wrapText="1"/>
      <protection locked="0"/>
    </xf>
    <xf numFmtId="0" fontId="0" fillId="2" borderId="3" xfId="0" applyFill="1" applyBorder="1" applyAlignment="1" applyProtection="1">
      <alignment horizontal="left" vertical="center" wrapText="1"/>
    </xf>
    <xf numFmtId="0" fontId="0" fillId="2" borderId="21" xfId="0" applyFill="1" applyBorder="1" applyAlignment="1" applyProtection="1">
      <alignment horizontal="left" vertical="center" wrapText="1"/>
      <protection locked="0"/>
    </xf>
    <xf numFmtId="0" fontId="0" fillId="2" borderId="21" xfId="0" applyFill="1" applyBorder="1" applyAlignment="1" applyProtection="1">
      <alignment horizontal="left" vertical="center" wrapText="1"/>
    </xf>
    <xf numFmtId="16" fontId="0" fillId="2" borderId="2" xfId="0" applyNumberFormat="1" applyFill="1" applyBorder="1" applyAlignment="1" applyProtection="1">
      <alignment horizontal="left" vertical="center" wrapText="1"/>
      <protection locked="0"/>
    </xf>
    <xf numFmtId="0" fontId="3" fillId="0" borderId="21" xfId="0" applyFont="1" applyBorder="1" applyAlignment="1">
      <alignment vertical="top" wrapText="1"/>
    </xf>
    <xf numFmtId="0" fontId="0" fillId="2" borderId="1" xfId="0" applyFill="1" applyBorder="1" applyAlignment="1" applyProtection="1">
      <alignment horizontal="left" vertical="center" wrapText="1"/>
    </xf>
    <xf numFmtId="0" fontId="4" fillId="0" borderId="23" xfId="0" applyNumberFormat="1" applyFont="1" applyBorder="1" applyAlignment="1">
      <alignment horizontal="left" vertical="center" wrapText="1"/>
    </xf>
    <xf numFmtId="0" fontId="0" fillId="2" borderId="10" xfId="0" applyFill="1" applyBorder="1" applyAlignment="1" applyProtection="1">
      <alignment horizontal="left" vertical="center" wrapText="1"/>
      <protection locked="0"/>
    </xf>
    <xf numFmtId="16" fontId="0" fillId="0" borderId="19" xfId="0" applyNumberFormat="1" applyBorder="1" applyAlignment="1" applyProtection="1">
      <alignment horizontal="left" vertical="center" wrapText="1"/>
      <protection locked="0"/>
    </xf>
    <xf numFmtId="16" fontId="0" fillId="0" borderId="7" xfId="0" applyNumberFormat="1" applyBorder="1" applyAlignment="1" applyProtection="1">
      <alignment horizontal="left" vertical="center" wrapText="1"/>
      <protection locked="0"/>
    </xf>
    <xf numFmtId="16" fontId="0" fillId="0" borderId="9" xfId="0" applyNumberFormat="1" applyBorder="1" applyAlignment="1" applyProtection="1">
      <alignment horizontal="left" vertical="center" wrapText="1"/>
      <protection locked="0"/>
    </xf>
    <xf numFmtId="16" fontId="5" fillId="0" borderId="7" xfId="0" applyNumberFormat="1" applyFont="1" applyBorder="1" applyAlignment="1" applyProtection="1">
      <alignment horizontal="left" vertical="center" wrapText="1"/>
      <protection locked="0"/>
    </xf>
    <xf numFmtId="16" fontId="5" fillId="0" borderId="9" xfId="0" applyNumberFormat="1" applyFont="1" applyBorder="1" applyAlignment="1" applyProtection="1">
      <alignment horizontal="left" vertical="center" wrapText="1"/>
      <protection locked="0"/>
    </xf>
    <xf numFmtId="16" fontId="5" fillId="0" borderId="19" xfId="0" applyNumberFormat="1" applyFont="1" applyBorder="1" applyAlignment="1" applyProtection="1">
      <alignment horizontal="left" vertical="center" wrapText="1"/>
      <protection locked="0"/>
    </xf>
    <xf numFmtId="16" fontId="0" fillId="0" borderId="7" xfId="0" quotePrefix="1" applyNumberFormat="1" applyBorder="1" applyAlignment="1" applyProtection="1">
      <alignment horizontal="left" vertical="center" wrapText="1"/>
      <protection locked="0"/>
    </xf>
    <xf numFmtId="16" fontId="0" fillId="0" borderId="18" xfId="0" applyNumberFormat="1" applyBorder="1" applyAlignment="1" applyProtection="1">
      <alignment horizontal="left" vertical="center" wrapText="1"/>
      <protection locked="0"/>
    </xf>
    <xf numFmtId="0" fontId="0" fillId="2" borderId="2" xfId="0" applyFill="1" applyBorder="1" applyAlignment="1" applyProtection="1">
      <alignment horizontal="left" vertical="center" wrapText="1"/>
    </xf>
    <xf numFmtId="0" fontId="0" fillId="2" borderId="2" xfId="0" applyFill="1" applyBorder="1" applyAlignment="1" applyProtection="1">
      <alignment horizontal="left" vertical="center" wrapText="1"/>
      <protection locked="0"/>
    </xf>
    <xf numFmtId="0" fontId="14" fillId="0" borderId="0" xfId="0" applyFont="1" applyAlignment="1">
      <alignment wrapText="1"/>
    </xf>
    <xf numFmtId="0" fontId="0" fillId="4" borderId="2" xfId="0" applyFill="1"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4" fontId="0" fillId="0" borderId="1"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1" xfId="0"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5" fillId="0" borderId="2" xfId="0" applyFont="1" applyFill="1" applyBorder="1" applyAlignment="1" applyProtection="1">
      <alignment horizontal="left" vertical="center" wrapText="1"/>
    </xf>
    <xf numFmtId="0" fontId="15" fillId="0" borderId="2" xfId="2" applyBorder="1" applyAlignment="1" applyProtection="1">
      <alignment vertical="center" wrapText="1"/>
      <protection locked="0"/>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3" fillId="0" borderId="13" xfId="0" applyNumberFormat="1" applyFont="1" applyBorder="1" applyAlignment="1">
      <alignment horizontal="center" vertical="center" wrapText="1"/>
    </xf>
    <xf numFmtId="0" fontId="5"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2" xfId="0" applyNumberFormat="1" applyFill="1" applyBorder="1" applyAlignment="1">
      <alignment horizontal="left" vertical="center" wrapText="1"/>
    </xf>
    <xf numFmtId="0" fontId="5"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4" fillId="0" borderId="14" xfId="0" applyNumberFormat="1" applyFont="1" applyBorder="1" applyAlignment="1">
      <alignment horizontal="center" vertical="center" wrapText="1"/>
    </xf>
    <xf numFmtId="0" fontId="4" fillId="0" borderId="15" xfId="0" applyNumberFormat="1" applyFont="1" applyBorder="1" applyAlignment="1">
      <alignment horizontal="center" vertical="center" wrapText="1"/>
    </xf>
    <xf numFmtId="0" fontId="4" fillId="0" borderId="22" xfId="0" applyNumberFormat="1" applyFont="1" applyBorder="1" applyAlignment="1">
      <alignment horizontal="center" vertical="center" wrapText="1"/>
    </xf>
    <xf numFmtId="0" fontId="4" fillId="0" borderId="16" xfId="0" applyNumberFormat="1" applyFont="1" applyBorder="1" applyAlignment="1">
      <alignment horizontal="center" vertical="center" wrapText="1"/>
    </xf>
    <xf numFmtId="1" fontId="0" fillId="3" borderId="2" xfId="0" applyNumberFormat="1" applyFill="1" applyBorder="1" applyAlignment="1">
      <alignment horizontal="right" vertical="center" wrapText="1"/>
    </xf>
    <xf numFmtId="0" fontId="0" fillId="0" borderId="1" xfId="0" applyNumberFormat="1" applyFill="1" applyBorder="1" applyAlignment="1">
      <alignment horizontal="left" vertical="center" wrapText="1"/>
    </xf>
    <xf numFmtId="0" fontId="5" fillId="0" borderId="2" xfId="0" applyFont="1" applyFill="1" applyBorder="1" applyAlignment="1" applyProtection="1">
      <alignment horizontal="left" vertical="center" wrapText="1"/>
    </xf>
    <xf numFmtId="0" fontId="0" fillId="0" borderId="2" xfId="0" applyFill="1" applyBorder="1" applyAlignment="1" applyProtection="1">
      <alignment horizontal="left" vertical="center" wrapText="1"/>
    </xf>
    <xf numFmtId="0" fontId="4" fillId="0" borderId="11" xfId="0" applyFont="1" applyFill="1" applyBorder="1" applyAlignment="1" applyProtection="1">
      <alignment horizontal="center" vertical="center" wrapText="1"/>
    </xf>
    <xf numFmtId="0" fontId="4" fillId="0" borderId="12" xfId="0" applyFont="1" applyFill="1" applyBorder="1" applyAlignment="1" applyProtection="1">
      <alignment horizontal="center" vertical="center" wrapText="1"/>
    </xf>
    <xf numFmtId="0" fontId="4" fillId="0" borderId="4" xfId="0" applyFont="1" applyFill="1" applyBorder="1" applyAlignment="1" applyProtection="1">
      <alignment horizontal="center" vertical="center" wrapText="1"/>
    </xf>
    <xf numFmtId="0" fontId="5"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1" fontId="0" fillId="3" borderId="1" xfId="0" applyNumberFormat="1" applyFill="1" applyBorder="1" applyAlignment="1">
      <alignment horizontal="right" vertical="center" wrapText="1"/>
    </xf>
    <xf numFmtId="0" fontId="5" fillId="0" borderId="2" xfId="0" applyNumberFormat="1" applyFont="1" applyFill="1" applyBorder="1" applyAlignment="1">
      <alignment horizontal="left" vertical="center" wrapText="1"/>
    </xf>
    <xf numFmtId="0" fontId="1" fillId="0" borderId="7" xfId="0" applyFont="1" applyBorder="1" applyAlignment="1">
      <alignment horizontal="left" vertical="top" wrapText="1"/>
    </xf>
    <xf numFmtId="0" fontId="1" fillId="0" borderId="17" xfId="0" applyFont="1" applyBorder="1" applyAlignment="1">
      <alignment horizontal="left" vertical="top" wrapText="1"/>
    </xf>
    <xf numFmtId="0" fontId="1" fillId="0" borderId="2" xfId="0" applyFont="1" applyBorder="1" applyAlignment="1">
      <alignment horizontal="lef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2" xfId="0" applyBorder="1" applyAlignment="1">
      <alignment vertical="top" wrapText="1"/>
    </xf>
    <xf numFmtId="0" fontId="0" fillId="0" borderId="18" xfId="0" applyBorder="1" applyAlignment="1">
      <alignment vertical="top" wrapText="1"/>
    </xf>
    <xf numFmtId="0" fontId="0" fillId="0" borderId="0" xfId="0"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2" xfId="0" applyFont="1" applyBorder="1" applyAlignment="1">
      <alignment vertical="top" wrapText="1"/>
    </xf>
    <xf numFmtId="0" fontId="4" fillId="0" borderId="0" xfId="0" applyFont="1" applyAlignment="1">
      <alignment horizontal="center" vertical="top"/>
    </xf>
    <xf numFmtId="0" fontId="0" fillId="0" borderId="1" xfId="0" applyBorder="1" applyAlignment="1">
      <alignment horizontal="left" vertical="center" wrapText="1"/>
    </xf>
    <xf numFmtId="16" fontId="5" fillId="0" borderId="3" xfId="0" applyNumberFormat="1" applyFont="1" applyBorder="1" applyAlignment="1" applyProtection="1">
      <alignment horizontal="left" vertical="center" wrapText="1"/>
      <protection locked="0"/>
    </xf>
  </cellXfs>
  <cellStyles count="3">
    <cellStyle name="Hyperlink" xfId="2" builtinId="8"/>
    <cellStyle name="Normal" xfId="0" builtinId="0"/>
    <cellStyle name="Style 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75" b="1" i="0" u="none" strike="noStrike" baseline="0">
                <a:solidFill>
                  <a:srgbClr val="008000"/>
                </a:solidFill>
                <a:latin typeface="Arial Narrow"/>
                <a:ea typeface="Arial Narrow"/>
                <a:cs typeface="Arial Narrow"/>
              </a:defRPr>
            </a:pPr>
            <a:r>
              <a:rPr lang="en-US"/>
              <a:t>Defect Classification Depending on Common Cause and Defect Type</a:t>
            </a:r>
          </a:p>
        </c:rich>
      </c:tx>
      <c:layout>
        <c:manualLayout>
          <c:xMode val="edge"/>
          <c:yMode val="edge"/>
          <c:x val="0.21243931674316299"/>
          <c:y val="3.2679743157105701E-2"/>
        </c:manualLayout>
      </c:layout>
      <c:overlay val="0"/>
      <c:spPr>
        <a:noFill/>
        <a:ln w="25400">
          <a:noFill/>
        </a:ln>
      </c:spPr>
    </c:title>
    <c:autoTitleDeleted val="0"/>
    <c:plotArea>
      <c:layout>
        <c:manualLayout>
          <c:layoutTarget val="inner"/>
          <c:xMode val="edge"/>
          <c:yMode val="edge"/>
          <c:x val="5.0080775444264897E-2"/>
          <c:y val="0.11764730912843201"/>
          <c:w val="0.94103392568659205"/>
          <c:h val="0.63180962309714095"/>
        </c:manualLayout>
      </c:layout>
      <c:barChart>
        <c:barDir val="col"/>
        <c:grouping val="stacked"/>
        <c:varyColors val="0"/>
        <c:ser>
          <c:idx val="0"/>
          <c:order val="0"/>
          <c:tx>
            <c:strRef>
              <c:f>'Graphical Summary'!$B$3</c:f>
              <c:strCache>
                <c:ptCount val="1"/>
                <c:pt idx="0">
                  <c:v>Assignment/Initialization</c:v>
                </c:pt>
              </c:strCache>
            </c:strRef>
          </c:tx>
          <c:spPr>
            <a:solidFill>
              <a:srgbClr val="9999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Summary'!$C$3:$I$3</c:f>
              <c:numCache>
                <c:formatCode>General</c:formatCode>
                <c:ptCount val="7"/>
                <c:pt idx="0">
                  <c:v>0</c:v>
                </c:pt>
                <c:pt idx="1">
                  <c:v>0</c:v>
                </c:pt>
                <c:pt idx="2">
                  <c:v>0</c:v>
                </c:pt>
                <c:pt idx="3">
                  <c:v>0</c:v>
                </c:pt>
                <c:pt idx="4">
                  <c:v>0</c:v>
                </c:pt>
                <c:pt idx="5">
                  <c:v>0</c:v>
                </c:pt>
                <c:pt idx="6">
                  <c:v>0</c:v>
                </c:pt>
              </c:numCache>
            </c:numRef>
          </c:val>
        </c:ser>
        <c:ser>
          <c:idx val="1"/>
          <c:order val="1"/>
          <c:tx>
            <c:strRef>
              <c:f>'Graphical Summary'!$B$4</c:f>
              <c:strCache>
                <c:ptCount val="1"/>
                <c:pt idx="0">
                  <c:v>Checking</c:v>
                </c:pt>
              </c:strCache>
            </c:strRef>
          </c:tx>
          <c:spPr>
            <a:solidFill>
              <a:srgbClr val="9933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Summary'!$C$4:$I$4</c:f>
              <c:numCache>
                <c:formatCode>General</c:formatCode>
                <c:ptCount val="7"/>
                <c:pt idx="0">
                  <c:v>0</c:v>
                </c:pt>
                <c:pt idx="1">
                  <c:v>0</c:v>
                </c:pt>
                <c:pt idx="2">
                  <c:v>0</c:v>
                </c:pt>
                <c:pt idx="3">
                  <c:v>0</c:v>
                </c:pt>
                <c:pt idx="4">
                  <c:v>0</c:v>
                </c:pt>
                <c:pt idx="5">
                  <c:v>0</c:v>
                </c:pt>
                <c:pt idx="6">
                  <c:v>0</c:v>
                </c:pt>
              </c:numCache>
            </c:numRef>
          </c:val>
        </c:ser>
        <c:ser>
          <c:idx val="2"/>
          <c:order val="2"/>
          <c:tx>
            <c:strRef>
              <c:f>'Graphical Summary'!$B$5</c:f>
              <c:strCache>
                <c:ptCount val="1"/>
                <c:pt idx="0">
                  <c:v>Algorithm/Method</c:v>
                </c:pt>
              </c:strCache>
            </c:strRef>
          </c:tx>
          <c:spPr>
            <a:solidFill>
              <a:srgbClr val="FFFF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Summary'!$C$5:$I$5</c:f>
              <c:numCache>
                <c:formatCode>General</c:formatCode>
                <c:ptCount val="7"/>
                <c:pt idx="0">
                  <c:v>0</c:v>
                </c:pt>
                <c:pt idx="1">
                  <c:v>0</c:v>
                </c:pt>
                <c:pt idx="2">
                  <c:v>0</c:v>
                </c:pt>
                <c:pt idx="3">
                  <c:v>0</c:v>
                </c:pt>
                <c:pt idx="4">
                  <c:v>0</c:v>
                </c:pt>
                <c:pt idx="5">
                  <c:v>0</c:v>
                </c:pt>
                <c:pt idx="6">
                  <c:v>0</c:v>
                </c:pt>
              </c:numCache>
            </c:numRef>
          </c:val>
        </c:ser>
        <c:ser>
          <c:idx val="3"/>
          <c:order val="3"/>
          <c:tx>
            <c:strRef>
              <c:f>'Graphical Summary'!$B$6</c:f>
              <c:strCache>
                <c:ptCount val="1"/>
                <c:pt idx="0">
                  <c:v>Function/Class/Object</c:v>
                </c:pt>
              </c:strCache>
            </c:strRef>
          </c:tx>
          <c:spPr>
            <a:solidFill>
              <a:srgbClr val="CCFF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Summary'!$C$6:$I$6</c:f>
              <c:numCache>
                <c:formatCode>General</c:formatCode>
                <c:ptCount val="7"/>
                <c:pt idx="0">
                  <c:v>0</c:v>
                </c:pt>
                <c:pt idx="1">
                  <c:v>0</c:v>
                </c:pt>
                <c:pt idx="2">
                  <c:v>0</c:v>
                </c:pt>
                <c:pt idx="3">
                  <c:v>0</c:v>
                </c:pt>
                <c:pt idx="4">
                  <c:v>0</c:v>
                </c:pt>
                <c:pt idx="5">
                  <c:v>0</c:v>
                </c:pt>
                <c:pt idx="6">
                  <c:v>0</c:v>
                </c:pt>
              </c:numCache>
            </c:numRef>
          </c:val>
        </c:ser>
        <c:ser>
          <c:idx val="4"/>
          <c:order val="4"/>
          <c:tx>
            <c:strRef>
              <c:f>'Graphical Summary'!$B$7</c:f>
              <c:strCache>
                <c:ptCount val="1"/>
                <c:pt idx="0">
                  <c:v>Timing/Serialization</c:v>
                </c:pt>
              </c:strCache>
            </c:strRef>
          </c:tx>
          <c:spPr>
            <a:solidFill>
              <a:srgbClr val="6600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Summary'!$C$7:$I$7</c:f>
              <c:numCache>
                <c:formatCode>General</c:formatCode>
                <c:ptCount val="7"/>
                <c:pt idx="0">
                  <c:v>0</c:v>
                </c:pt>
                <c:pt idx="1">
                  <c:v>0</c:v>
                </c:pt>
                <c:pt idx="2">
                  <c:v>0</c:v>
                </c:pt>
                <c:pt idx="3">
                  <c:v>0</c:v>
                </c:pt>
                <c:pt idx="4">
                  <c:v>0</c:v>
                </c:pt>
                <c:pt idx="5">
                  <c:v>0</c:v>
                </c:pt>
                <c:pt idx="6">
                  <c:v>0</c:v>
                </c:pt>
              </c:numCache>
            </c:numRef>
          </c:val>
        </c:ser>
        <c:ser>
          <c:idx val="5"/>
          <c:order val="5"/>
          <c:tx>
            <c:strRef>
              <c:f>'Graphical Summary'!$B$8</c:f>
              <c:strCache>
                <c:ptCount val="1"/>
                <c:pt idx="0">
                  <c:v>Interface/O-O Messages</c:v>
                </c:pt>
              </c:strCache>
            </c:strRef>
          </c:tx>
          <c:spPr>
            <a:solidFill>
              <a:srgbClr val="FF8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Summary'!$C$8:$I$8</c:f>
              <c:numCache>
                <c:formatCode>General</c:formatCode>
                <c:ptCount val="7"/>
                <c:pt idx="0">
                  <c:v>0</c:v>
                </c:pt>
                <c:pt idx="1">
                  <c:v>0</c:v>
                </c:pt>
                <c:pt idx="2">
                  <c:v>0</c:v>
                </c:pt>
                <c:pt idx="3">
                  <c:v>0</c:v>
                </c:pt>
                <c:pt idx="4">
                  <c:v>0</c:v>
                </c:pt>
                <c:pt idx="5">
                  <c:v>0</c:v>
                </c:pt>
                <c:pt idx="6">
                  <c:v>0</c:v>
                </c:pt>
              </c:numCache>
            </c:numRef>
          </c:val>
        </c:ser>
        <c:ser>
          <c:idx val="6"/>
          <c:order val="6"/>
          <c:tx>
            <c:strRef>
              <c:f>'Graphical Summary'!$B$9</c:f>
              <c:strCache>
                <c:ptCount val="1"/>
                <c:pt idx="0">
                  <c:v>Build/Package/Merge</c:v>
                </c:pt>
              </c:strCache>
            </c:strRef>
          </c:tx>
          <c:spPr>
            <a:solidFill>
              <a:srgbClr val="0066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Summary'!$C$9:$I$9</c:f>
              <c:numCache>
                <c:formatCode>General</c:formatCode>
                <c:ptCount val="7"/>
                <c:pt idx="0">
                  <c:v>0</c:v>
                </c:pt>
                <c:pt idx="1">
                  <c:v>0</c:v>
                </c:pt>
                <c:pt idx="2">
                  <c:v>0</c:v>
                </c:pt>
                <c:pt idx="3">
                  <c:v>0</c:v>
                </c:pt>
                <c:pt idx="4">
                  <c:v>0</c:v>
                </c:pt>
                <c:pt idx="5">
                  <c:v>0</c:v>
                </c:pt>
                <c:pt idx="6">
                  <c:v>0</c:v>
                </c:pt>
              </c:numCache>
            </c:numRef>
          </c:val>
        </c:ser>
        <c:ser>
          <c:idx val="7"/>
          <c:order val="7"/>
          <c:tx>
            <c:strRef>
              <c:f>'Graphical Summary'!$B$10</c:f>
              <c:strCache>
                <c:ptCount val="1"/>
                <c:pt idx="0">
                  <c:v>Documentation</c:v>
                </c:pt>
              </c:strCache>
            </c:strRef>
          </c:tx>
          <c:spPr>
            <a:solidFill>
              <a:srgbClr val="CCCC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Summary'!$C$10:$I$10</c:f>
              <c:numCache>
                <c:formatCode>General</c:formatCode>
                <c:ptCount val="7"/>
                <c:pt idx="0">
                  <c:v>0</c:v>
                </c:pt>
                <c:pt idx="1">
                  <c:v>0</c:v>
                </c:pt>
                <c:pt idx="2">
                  <c:v>0</c:v>
                </c:pt>
                <c:pt idx="3">
                  <c:v>0</c:v>
                </c:pt>
                <c:pt idx="4">
                  <c:v>0</c:v>
                </c:pt>
                <c:pt idx="5">
                  <c:v>0</c:v>
                </c:pt>
                <c:pt idx="6">
                  <c:v>0</c:v>
                </c:pt>
              </c:numCache>
            </c:numRef>
          </c:val>
        </c:ser>
        <c:ser>
          <c:idx val="9"/>
          <c:order val="8"/>
          <c:tx>
            <c:strRef>
              <c:f>'Graphical Summary'!$B$11</c:f>
              <c:strCache>
                <c:ptCount val="1"/>
                <c:pt idx="0">
                  <c:v>Relationship</c:v>
                </c:pt>
              </c:strCache>
            </c:strRef>
          </c:tx>
          <c:spPr>
            <a:solidFill>
              <a:srgbClr val="FF00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Summary'!$C$11:$I$11</c:f>
              <c:numCache>
                <c:formatCode>General</c:formatCode>
                <c:ptCount val="7"/>
                <c:pt idx="0">
                  <c:v>0</c:v>
                </c:pt>
                <c:pt idx="1">
                  <c:v>0</c:v>
                </c:pt>
                <c:pt idx="2">
                  <c:v>0</c:v>
                </c:pt>
                <c:pt idx="3">
                  <c:v>0</c:v>
                </c:pt>
                <c:pt idx="4">
                  <c:v>0</c:v>
                </c:pt>
                <c:pt idx="5">
                  <c:v>0</c:v>
                </c:pt>
                <c:pt idx="6">
                  <c:v>0</c:v>
                </c:pt>
              </c:numCache>
            </c:numRef>
          </c:val>
        </c:ser>
        <c:ser>
          <c:idx val="8"/>
          <c:order val="9"/>
          <c:tx>
            <c:strRef>
              <c:f>'Graphical Summary'!$B$12</c:f>
              <c:strCache>
                <c:ptCount val="1"/>
                <c:pt idx="0">
                  <c:v>Total No. of Defects</c:v>
                </c:pt>
              </c:strCache>
            </c:strRef>
          </c:tx>
          <c:spPr>
            <a:solidFill>
              <a:srgbClr val="000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Summary'!$C$12:$I$12</c:f>
              <c:numCache>
                <c:formatCode>General</c:formatCode>
                <c:ptCount val="7"/>
                <c:pt idx="0">
                  <c:v>0</c:v>
                </c:pt>
                <c:pt idx="1">
                  <c:v>0</c:v>
                </c:pt>
                <c:pt idx="2">
                  <c:v>0</c:v>
                </c:pt>
                <c:pt idx="3">
                  <c:v>0</c:v>
                </c:pt>
                <c:pt idx="4">
                  <c:v>0</c:v>
                </c:pt>
                <c:pt idx="5">
                  <c:v>0</c:v>
                </c:pt>
                <c:pt idx="6">
                  <c:v>0</c:v>
                </c:pt>
              </c:numCache>
            </c:numRef>
          </c:val>
        </c:ser>
        <c:dLbls>
          <c:showLegendKey val="0"/>
          <c:showVal val="0"/>
          <c:showCatName val="0"/>
          <c:showSerName val="0"/>
          <c:showPercent val="0"/>
          <c:showBubbleSize val="0"/>
        </c:dLbls>
        <c:gapWidth val="150"/>
        <c:overlap val="100"/>
        <c:axId val="169427040"/>
        <c:axId val="169427600"/>
      </c:barChart>
      <c:catAx>
        <c:axId val="169427040"/>
        <c:scaling>
          <c:orientation val="minMax"/>
        </c:scaling>
        <c:delete val="0"/>
        <c:axPos val="b"/>
        <c:title>
          <c:tx>
            <c:rich>
              <a:bodyPr/>
              <a:lstStyle/>
              <a:p>
                <a:pPr>
                  <a:defRPr sz="1175" b="1" i="0" u="none" strike="noStrike" baseline="0">
                    <a:solidFill>
                      <a:srgbClr val="FF0000"/>
                    </a:solidFill>
                    <a:latin typeface="Arial Narrow"/>
                    <a:ea typeface="Arial Narrow"/>
                    <a:cs typeface="Arial Narrow"/>
                  </a:defRPr>
                </a:pPr>
                <a:r>
                  <a:rPr lang="en-US"/>
                  <a:t>Common Cause</a:t>
                </a:r>
              </a:p>
            </c:rich>
          </c:tx>
          <c:layout>
            <c:manualLayout>
              <c:xMode val="edge"/>
              <c:yMode val="edge"/>
              <c:x val="0.47899830168288099"/>
              <c:y val="0.8344244469441329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1" i="0" u="none" strike="noStrike" baseline="0">
                <a:solidFill>
                  <a:srgbClr val="000000"/>
                </a:solidFill>
                <a:latin typeface="Arial Narrow"/>
                <a:ea typeface="Arial Narrow"/>
                <a:cs typeface="Arial Narrow"/>
              </a:defRPr>
            </a:pPr>
            <a:endParaRPr lang="en-US"/>
          </a:p>
        </c:txPr>
        <c:crossAx val="169427600"/>
        <c:crosses val="autoZero"/>
        <c:auto val="1"/>
        <c:lblAlgn val="ctr"/>
        <c:lblOffset val="100"/>
        <c:tickLblSkip val="1"/>
        <c:tickMarkSkip val="1"/>
        <c:noMultiLvlLbl val="0"/>
      </c:catAx>
      <c:valAx>
        <c:axId val="169427600"/>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FF0000"/>
                    </a:solidFill>
                    <a:latin typeface="Arial Narrow"/>
                    <a:ea typeface="Arial Narrow"/>
                    <a:cs typeface="Arial Narrow"/>
                  </a:defRPr>
                </a:pPr>
                <a:r>
                  <a:rPr lang="en-US"/>
                  <a:t>Defect Type</a:t>
                </a:r>
              </a:p>
            </c:rich>
          </c:tx>
          <c:layout>
            <c:manualLayout>
              <c:xMode val="edge"/>
              <c:yMode val="edge"/>
              <c:x val="9.6930397069350492E-3"/>
              <c:y val="0.3507632639670060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Narrow"/>
                <a:ea typeface="Arial Narrow"/>
                <a:cs typeface="Arial Narrow"/>
              </a:defRPr>
            </a:pPr>
            <a:endParaRPr lang="en-US"/>
          </a:p>
        </c:txPr>
        <c:crossAx val="169427040"/>
        <c:crosses val="autoZero"/>
        <c:crossBetween val="between"/>
        <c:majorUnit val="1"/>
      </c:valAx>
      <c:spPr>
        <a:solidFill>
          <a:srgbClr val="C0C0C0"/>
        </a:solidFill>
        <a:ln w="12700">
          <a:solidFill>
            <a:srgbClr val="FF0000"/>
          </a:solidFill>
          <a:prstDash val="solid"/>
        </a:ln>
      </c:spPr>
    </c:plotArea>
    <c:legend>
      <c:legendPos val="r"/>
      <c:layout>
        <c:manualLayout>
          <c:xMode val="edge"/>
          <c:yMode val="edge"/>
          <c:x val="0.32067842856541501"/>
          <c:y val="0.90414135733033396"/>
          <c:w val="0.67609055819893704"/>
          <c:h val="8.9324850018747695E-2"/>
        </c:manualLayout>
      </c:layout>
      <c:overlay val="0"/>
      <c:spPr>
        <a:solidFill>
          <a:srgbClr val="FFFFFF"/>
        </a:solidFill>
        <a:ln w="3175">
          <a:solidFill>
            <a:srgbClr val="000000"/>
          </a:solidFill>
          <a:prstDash val="solid"/>
        </a:ln>
      </c:spPr>
      <c:txPr>
        <a:bodyPr/>
        <a:lstStyle/>
        <a:p>
          <a:pPr>
            <a:defRPr sz="775" b="0" i="0" u="none" strike="noStrike" baseline="0">
              <a:solidFill>
                <a:srgbClr val="000000"/>
              </a:solidFill>
              <a:latin typeface="Arial Narrow"/>
              <a:ea typeface="Arial Narrow"/>
              <a:cs typeface="Arial Narrow"/>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75" b="0" i="0" u="none" strike="noStrike" baseline="0">
          <a:solidFill>
            <a:srgbClr val="000000"/>
          </a:solidFill>
          <a:latin typeface="Arial Narrow"/>
          <a:ea typeface="Arial Narrow"/>
          <a:cs typeface="Arial Narrow"/>
        </a:defRPr>
      </a:pPr>
      <a:endParaRPr lang="en-US"/>
    </a:p>
  </c:txPr>
  <c:printSettings>
    <c:headerFooter alignWithMargins="0"/>
    <c:pageMargins b="1" l="0.750000000000004" r="0.750000000000004"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3214" name="_ActiveXWrapper2" hidden="1">
          <a:extLst>
            <a:ext uri="{63B3BB69-23CF-44E3-9099-C40C66FF867C}">
              <a14:compatExt xmlns:a14="http://schemas.microsoft.com/office/drawing/2010/main" spid="_x0000_s3214"/>
            </a:ext>
          </a:extLst>
        </xdr:cNvPr>
        <xdr:cNvSpPr/>
      </xdr:nvSpPr>
      <xdr:spPr>
        <a:xfrm>
          <a:off x="0" y="0"/>
          <a:ext cx="0" cy="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215" name="_ActiveXWrapper3" hidden="1">
          <a:extLst>
            <a:ext uri="{63B3BB69-23CF-44E3-9099-C40C66FF867C}">
              <a14:compatExt xmlns:a14="http://schemas.microsoft.com/office/drawing/2010/main" spid="_x0000_s3215"/>
            </a:ext>
          </a:extLst>
        </xdr:cNvPr>
        <xdr:cNvSpPr/>
      </xdr:nvSpPr>
      <xdr:spPr>
        <a:xfrm>
          <a:off x="0" y="0"/>
          <a:ext cx="0" cy="0"/>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3216" name="_ActiveXWrapper4" hidden="1">
          <a:extLst>
            <a:ext uri="{63B3BB69-23CF-44E3-9099-C40C66FF867C}">
              <a14:compatExt xmlns:a14="http://schemas.microsoft.com/office/drawing/2010/main" spid="_x0000_s3216"/>
            </a:ext>
          </a:extLst>
        </xdr:cNvPr>
        <xdr:cNvSpPr/>
      </xdr:nvSpPr>
      <xdr:spPr>
        <a:xfrm>
          <a:off x="0" y="0"/>
          <a:ext cx="0" cy="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3213" name="_ActiveXWrapper1" hidden="1">
          <a:extLst>
            <a:ext uri="{63B3BB69-23CF-44E3-9099-C40C66FF867C}">
              <a14:compatExt xmlns:a14="http://schemas.microsoft.com/office/drawing/2010/main" spid="_x0000_s3213"/>
            </a:ext>
          </a:extLst>
        </xdr:cNvPr>
        <xdr:cNvSpPr/>
      </xdr:nvSpPr>
      <xdr:spPr>
        <a:xfrm>
          <a:off x="0" y="0"/>
          <a:ext cx="0" cy="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3217" name="_ActiveXWrapper5" hidden="1">
          <a:extLst>
            <a:ext uri="{63B3BB69-23CF-44E3-9099-C40C66FF867C}">
              <a14:compatExt xmlns:a14="http://schemas.microsoft.com/office/drawing/2010/main" spid="_x0000_s3217"/>
            </a:ext>
          </a:extLst>
        </xdr:cNvPr>
        <xdr:cNvSpPr/>
      </xdr:nvSpPr>
      <xdr:spPr>
        <a:xfrm>
          <a:off x="0" y="0"/>
          <a:ext cx="0" cy="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2"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70700" y="12700"/>
          <a:ext cx="12192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3"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56600" y="38100"/>
          <a:ext cx="1574800" cy="4826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4"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944100" y="38100"/>
          <a:ext cx="15875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5"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384800" y="0"/>
          <a:ext cx="1257300"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6"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5316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13</xdr:row>
      <xdr:rowOff>133350</xdr:rowOff>
    </xdr:from>
    <xdr:to>
      <xdr:col>10</xdr:col>
      <xdr:colOff>438150</xdr:colOff>
      <xdr:row>40</xdr:row>
      <xdr:rowOff>28575</xdr:rowOff>
    </xdr:to>
    <xdr:graphicFrame macro="">
      <xdr:nvGraphicFramePr>
        <xdr:cNvPr id="1054153"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2" name="_ActiveXWrapper2" hidden="1">
          <a:extLst>
            <a:ext uri="{63B3BB69-23CF-44E3-9099-C40C66FF867C}">
              <a14:compatExt xmlns:a14="http://schemas.microsoft.com/office/drawing/2010/main" spid="_x0000_s3214"/>
            </a:ext>
          </a:extLst>
        </xdr:cNvPr>
        <xdr:cNvSpPr/>
      </xdr:nvSpPr>
      <xdr:spPr>
        <a:xfrm>
          <a:off x="8648700" y="12700"/>
          <a:ext cx="1222131" cy="46990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 name="_ActiveXWrapper3" hidden="1">
          <a:extLst>
            <a:ext uri="{63B3BB69-23CF-44E3-9099-C40C66FF867C}">
              <a14:compatExt xmlns:a14="http://schemas.microsoft.com/office/drawing/2010/main" spid="_x0000_s3215"/>
            </a:ext>
          </a:extLst>
        </xdr:cNvPr>
        <xdr:cNvSpPr/>
      </xdr:nvSpPr>
      <xdr:spPr>
        <a:xfrm>
          <a:off x="8648700" y="38100"/>
          <a:ext cx="1376974" cy="489878"/>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4" name="_ActiveXWrapper4" hidden="1">
          <a:extLst>
            <a:ext uri="{63B3BB69-23CF-44E3-9099-C40C66FF867C}">
              <a14:compatExt xmlns:a14="http://schemas.microsoft.com/office/drawing/2010/main" spid="_x0000_s3216"/>
            </a:ext>
          </a:extLst>
        </xdr:cNvPr>
        <xdr:cNvSpPr/>
      </xdr:nvSpPr>
      <xdr:spPr>
        <a:xfrm>
          <a:off x="8648700" y="38100"/>
          <a:ext cx="1384300" cy="46990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5" name="_ActiveXWrapper1" hidden="1">
          <a:extLst>
            <a:ext uri="{63B3BB69-23CF-44E3-9099-C40C66FF867C}">
              <a14:compatExt xmlns:a14="http://schemas.microsoft.com/office/drawing/2010/main" spid="_x0000_s3213"/>
            </a:ext>
          </a:extLst>
        </xdr:cNvPr>
        <xdr:cNvSpPr/>
      </xdr:nvSpPr>
      <xdr:spPr>
        <a:xfrm>
          <a:off x="6457950" y="0"/>
          <a:ext cx="1255396" cy="48260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6" name="_ActiveXWrapper5" hidden="1">
          <a:extLst>
            <a:ext uri="{63B3BB69-23CF-44E3-9099-C40C66FF867C}">
              <a14:compatExt xmlns:a14="http://schemas.microsoft.com/office/drawing/2010/main" spid="_x0000_s3217"/>
            </a:ext>
          </a:extLst>
        </xdr:cNvPr>
        <xdr:cNvSpPr/>
      </xdr:nvSpPr>
      <xdr:spPr>
        <a:xfrm>
          <a:off x="8648700" y="38100"/>
          <a:ext cx="1250950" cy="46990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7"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12700"/>
          <a:ext cx="1222131"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8"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38100"/>
          <a:ext cx="1376974" cy="48987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9"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487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10"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457950" y="0"/>
          <a:ext cx="1255396"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11"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48700" y="38100"/>
          <a:ext cx="125095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oost.van.beek@philips.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mailto:joost.van.beek@philip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CY2084"/>
  <sheetViews>
    <sheetView zoomScaleNormal="100" workbookViewId="0">
      <selection activeCell="A57" sqref="A57:XFD57"/>
    </sheetView>
  </sheetViews>
  <sheetFormatPr defaultColWidth="9.140625" defaultRowHeight="12.75" x14ac:dyDescent="0.2"/>
  <cols>
    <col min="1" max="1" width="5.7109375" style="24" customWidth="1"/>
    <col min="2" max="2" width="25.7109375" style="9" customWidth="1"/>
    <col min="3" max="3" width="10.42578125" style="9" customWidth="1"/>
    <col min="4" max="4" width="22.42578125" style="15" customWidth="1"/>
    <col min="5" max="5" width="32.5703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7" width="9.140625" style="32"/>
    <col min="28"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32" bestFit="1" customWidth="1"/>
    <col min="48" max="48" width="11" style="32" bestFit="1" customWidth="1"/>
    <col min="49" max="49" width="9.140625" style="32"/>
    <col min="50" max="50" width="9.28515625" style="32" bestFit="1" customWidth="1"/>
    <col min="51" max="73" width="9.140625" style="32"/>
    <col min="74" max="16384" width="9.140625" style="8"/>
  </cols>
  <sheetData>
    <row r="1" spans="1:103" s="2" customFormat="1" ht="41.25" customHeight="1" thickBot="1" x14ac:dyDescent="0.25">
      <c r="A1" s="101" t="s">
        <v>42</v>
      </c>
      <c r="B1" s="102"/>
      <c r="C1" s="102"/>
      <c r="D1" s="102"/>
      <c r="E1" s="103"/>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06" t="s">
        <v>149</v>
      </c>
      <c r="B2" s="107"/>
      <c r="C2" s="107"/>
      <c r="D2" s="20"/>
      <c r="E2" s="26" t="s">
        <v>16</v>
      </c>
      <c r="F2" s="5"/>
      <c r="G2" s="92"/>
      <c r="H2" s="90">
        <v>42222</v>
      </c>
      <c r="I2" s="18"/>
      <c r="J2" s="3"/>
      <c r="K2" s="3"/>
      <c r="L2" s="137" t="s">
        <v>43</v>
      </c>
      <c r="M2" s="138"/>
      <c r="N2" s="138"/>
      <c r="O2" s="139"/>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04" t="s">
        <v>148</v>
      </c>
      <c r="B3" s="105"/>
      <c r="C3" s="105"/>
      <c r="D3" s="21"/>
      <c r="E3" s="25"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17" t="s">
        <v>68</v>
      </c>
      <c r="B4" s="118"/>
      <c r="C4" s="118"/>
      <c r="D4" s="20"/>
      <c r="E4" s="27" t="s">
        <v>18</v>
      </c>
      <c r="F4" s="4"/>
      <c r="G4" s="4"/>
      <c r="H4" s="4"/>
      <c r="I4" s="4" t="s">
        <v>52</v>
      </c>
      <c r="J4" s="3"/>
      <c r="K4" s="3"/>
      <c r="L4" s="127" t="s">
        <v>9</v>
      </c>
      <c r="M4" s="128"/>
      <c r="N4" s="128"/>
      <c r="O4" s="129"/>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09" t="s">
        <v>147</v>
      </c>
      <c r="B5" s="110"/>
      <c r="C5" s="110"/>
      <c r="D5" s="22"/>
      <c r="E5" s="28" t="s">
        <v>19</v>
      </c>
      <c r="F5" s="7"/>
      <c r="G5" s="63"/>
      <c r="H5" s="63"/>
      <c r="I5" s="4">
        <f>Defect_Density</f>
        <v>0</v>
      </c>
      <c r="J5" s="3"/>
      <c r="K5" s="3"/>
      <c r="L5" s="130"/>
      <c r="M5" s="131"/>
      <c r="N5" s="131"/>
      <c r="O5" s="132"/>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19" t="s">
        <v>3</v>
      </c>
      <c r="B6" s="120"/>
      <c r="C6" s="120"/>
      <c r="D6" s="120"/>
      <c r="E6" s="120"/>
      <c r="F6" s="120"/>
      <c r="G6" s="120"/>
      <c r="H6" s="120"/>
      <c r="I6" s="121"/>
      <c r="J6" s="3"/>
      <c r="K6" s="3"/>
      <c r="L6" s="133"/>
      <c r="M6" s="134"/>
      <c r="N6" s="134"/>
      <c r="O6" s="132"/>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22"/>
      <c r="B7" s="123"/>
      <c r="C7" s="123"/>
      <c r="D7" s="123"/>
      <c r="E7" s="123"/>
      <c r="F7" s="123"/>
      <c r="G7" s="123"/>
      <c r="H7" s="123"/>
      <c r="I7" s="124"/>
      <c r="J7" s="3"/>
      <c r="K7" s="3"/>
      <c r="L7" s="135"/>
      <c r="M7" s="136"/>
      <c r="N7" s="136"/>
      <c r="O7" s="132"/>
      <c r="P7" s="73"/>
      <c r="AD7" s="41">
        <v>1</v>
      </c>
      <c r="AI7" s="41">
        <v>110</v>
      </c>
      <c r="AJ7" s="41" t="s">
        <v>82</v>
      </c>
      <c r="AK7" s="47"/>
      <c r="AO7" s="41">
        <v>106</v>
      </c>
      <c r="AP7" s="46" t="s">
        <v>93</v>
      </c>
      <c r="AQ7" s="38"/>
      <c r="AR7" s="38"/>
      <c r="AU7" s="41"/>
      <c r="AV7" s="38"/>
      <c r="AW7" s="38"/>
      <c r="AX7" s="31"/>
      <c r="BE7" s="32">
        <v>0</v>
      </c>
      <c r="BF7" s="32">
        <v>0</v>
      </c>
      <c r="BG7" s="32">
        <v>0</v>
      </c>
      <c r="BH7" s="32">
        <v>0</v>
      </c>
      <c r="BI7" s="32">
        <v>0</v>
      </c>
      <c r="BJ7" s="32">
        <v>0</v>
      </c>
      <c r="BK7" s="32">
        <v>0</v>
      </c>
    </row>
    <row r="8" spans="1:103" ht="16.5" thickBot="1" x14ac:dyDescent="0.25">
      <c r="A8" s="111" t="s">
        <v>12</v>
      </c>
      <c r="B8" s="112"/>
      <c r="C8" s="112"/>
      <c r="D8" s="112"/>
      <c r="E8" s="112"/>
      <c r="F8" s="112"/>
      <c r="G8" s="113"/>
      <c r="H8" s="113"/>
      <c r="I8" s="114"/>
      <c r="J8" s="75"/>
      <c r="K8" s="76"/>
      <c r="P8" s="70"/>
      <c r="AD8" s="41" t="s">
        <v>74</v>
      </c>
      <c r="AI8" s="41">
        <v>111</v>
      </c>
      <c r="AJ8" s="41" t="s">
        <v>83</v>
      </c>
      <c r="AO8" s="41">
        <v>107</v>
      </c>
      <c r="AP8" s="42" t="s">
        <v>94</v>
      </c>
      <c r="AU8" s="41"/>
      <c r="BE8" s="32">
        <v>0</v>
      </c>
      <c r="BF8" s="32">
        <v>0</v>
      </c>
      <c r="BG8" s="32">
        <v>0</v>
      </c>
      <c r="BH8" s="32">
        <v>0</v>
      </c>
      <c r="BI8" s="32">
        <v>0</v>
      </c>
      <c r="BJ8" s="32">
        <v>0</v>
      </c>
      <c r="BK8" s="32">
        <v>0</v>
      </c>
    </row>
    <row r="9" spans="1:103" s="2" customFormat="1" x14ac:dyDescent="0.2">
      <c r="A9" s="116" t="s">
        <v>8</v>
      </c>
      <c r="B9" s="116"/>
      <c r="C9" s="116"/>
      <c r="D9" s="116"/>
      <c r="E9" s="125">
        <f>Total_Defects</f>
        <v>0</v>
      </c>
      <c r="F9" s="125"/>
      <c r="G9" s="125"/>
      <c r="H9" s="125"/>
      <c r="I9" s="125"/>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32"/>
      <c r="AW9" s="32"/>
      <c r="AX9" s="32"/>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08" t="s">
        <v>5</v>
      </c>
      <c r="B10" s="108"/>
      <c r="C10" s="108"/>
      <c r="D10" s="108"/>
      <c r="E10" s="115">
        <f>COUNTIF(I:I,"Investigate")</f>
        <v>0</v>
      </c>
      <c r="F10" s="115"/>
      <c r="G10" s="115"/>
      <c r="H10" s="115"/>
      <c r="I10" s="115"/>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32"/>
      <c r="AW10" s="32"/>
      <c r="AX10" s="32"/>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26" t="s">
        <v>6</v>
      </c>
      <c r="B11" s="108"/>
      <c r="C11" s="108"/>
      <c r="D11" s="108"/>
      <c r="E11" s="115">
        <f>COUNTIF(I:I,"Suggestion/Wishful Thinking")</f>
        <v>0</v>
      </c>
      <c r="F11" s="115"/>
      <c r="G11" s="115"/>
      <c r="H11" s="115"/>
      <c r="I11" s="115"/>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32"/>
      <c r="AW11" s="32"/>
      <c r="AX11" s="32"/>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59"/>
      <c r="B12" s="60"/>
      <c r="C12" s="60"/>
      <c r="D12" s="60"/>
      <c r="E12" s="62"/>
      <c r="F12" s="61"/>
      <c r="G12" s="91"/>
      <c r="H12" s="61"/>
      <c r="I12" s="61"/>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c r="AU13" s="41"/>
    </row>
    <row r="14" spans="1:103" ht="51" x14ac:dyDescent="0.2">
      <c r="A14" s="23">
        <v>1</v>
      </c>
      <c r="B14" s="13" t="s">
        <v>99</v>
      </c>
      <c r="C14" s="13">
        <v>61</v>
      </c>
      <c r="D14" s="12" t="s">
        <v>98</v>
      </c>
      <c r="E14" s="13" t="s">
        <v>110</v>
      </c>
      <c r="F14" s="11"/>
      <c r="G14" s="11" t="s">
        <v>205</v>
      </c>
      <c r="H14" s="11" t="s">
        <v>155</v>
      </c>
      <c r="I14" s="13"/>
      <c r="J14" s="50"/>
      <c r="K14" s="49"/>
      <c r="L14" s="49"/>
      <c r="M14" s="13"/>
      <c r="N14" s="13" t="s">
        <v>51</v>
      </c>
      <c r="O14" s="77" t="s">
        <v>166</v>
      </c>
      <c r="P14" s="52"/>
      <c r="AD14" s="41" t="s">
        <v>75</v>
      </c>
      <c r="AU14" s="41"/>
    </row>
    <row r="15" spans="1:103" ht="25.5" x14ac:dyDescent="0.2">
      <c r="A15" s="23">
        <v>2</v>
      </c>
      <c r="B15" s="13" t="s">
        <v>99</v>
      </c>
      <c r="C15" s="13">
        <v>54</v>
      </c>
      <c r="D15" s="12" t="s">
        <v>98</v>
      </c>
      <c r="E15" s="13" t="s">
        <v>100</v>
      </c>
      <c r="F15" s="11"/>
      <c r="G15" s="11" t="s">
        <v>205</v>
      </c>
      <c r="H15" s="11" t="s">
        <v>155</v>
      </c>
      <c r="I15" s="14"/>
      <c r="J15" s="51"/>
      <c r="K15" s="49"/>
      <c r="L15" s="49"/>
      <c r="M15" s="13"/>
      <c r="N15" s="13" t="s">
        <v>51</v>
      </c>
      <c r="O15" s="78" t="s">
        <v>156</v>
      </c>
      <c r="P15" s="52"/>
      <c r="AU15" s="41"/>
    </row>
    <row r="16" spans="1:103" ht="38.25" x14ac:dyDescent="0.2">
      <c r="A16" s="23">
        <v>3</v>
      </c>
      <c r="B16" s="13" t="s">
        <v>99</v>
      </c>
      <c r="C16" s="13"/>
      <c r="D16" s="12" t="s">
        <v>98</v>
      </c>
      <c r="E16" s="13" t="s">
        <v>150</v>
      </c>
      <c r="F16" s="11"/>
      <c r="G16" s="11" t="s">
        <v>205</v>
      </c>
      <c r="H16" s="11" t="s">
        <v>155</v>
      </c>
      <c r="I16" s="13"/>
      <c r="J16" s="49"/>
      <c r="K16" s="49"/>
      <c r="L16" s="49"/>
      <c r="M16" s="13"/>
      <c r="N16" s="13" t="s">
        <v>51</v>
      </c>
      <c r="O16" s="78" t="s">
        <v>157</v>
      </c>
      <c r="P16" s="52"/>
    </row>
    <row r="17" spans="1:73" ht="51" x14ac:dyDescent="0.2">
      <c r="A17" s="23">
        <v>4</v>
      </c>
      <c r="B17" s="13" t="s">
        <v>99</v>
      </c>
      <c r="C17" s="13"/>
      <c r="D17" s="12" t="s">
        <v>98</v>
      </c>
      <c r="E17" s="13" t="s">
        <v>101</v>
      </c>
      <c r="F17" s="11"/>
      <c r="G17" s="11" t="s">
        <v>205</v>
      </c>
      <c r="H17" s="11" t="s">
        <v>155</v>
      </c>
      <c r="I17" s="13"/>
      <c r="J17" s="49"/>
      <c r="K17" s="49"/>
      <c r="L17" s="49"/>
      <c r="M17" s="13"/>
      <c r="N17" s="13" t="s">
        <v>51</v>
      </c>
      <c r="O17" s="78" t="s">
        <v>158</v>
      </c>
      <c r="P17" s="52"/>
    </row>
    <row r="18" spans="1:73" ht="51" x14ac:dyDescent="0.2">
      <c r="A18" s="23">
        <v>5</v>
      </c>
      <c r="B18" s="13" t="s">
        <v>102</v>
      </c>
      <c r="C18" s="13"/>
      <c r="D18" s="12" t="s">
        <v>98</v>
      </c>
      <c r="E18" s="13" t="s">
        <v>103</v>
      </c>
      <c r="F18" s="11"/>
      <c r="G18" s="11" t="s">
        <v>205</v>
      </c>
      <c r="H18" s="11" t="s">
        <v>155</v>
      </c>
      <c r="I18" s="13"/>
      <c r="J18" s="49"/>
      <c r="K18" s="49"/>
      <c r="L18" s="49"/>
      <c r="M18" s="13"/>
      <c r="N18" s="13" t="s">
        <v>51</v>
      </c>
      <c r="O18" s="79" t="s">
        <v>198</v>
      </c>
      <c r="P18" s="52"/>
    </row>
    <row r="19" spans="1:73" ht="49.5" customHeight="1" x14ac:dyDescent="0.2">
      <c r="A19" s="23">
        <v>6</v>
      </c>
      <c r="B19" s="13" t="s">
        <v>104</v>
      </c>
      <c r="C19" s="13"/>
      <c r="D19" s="12" t="s">
        <v>98</v>
      </c>
      <c r="E19" s="13" t="s">
        <v>105</v>
      </c>
      <c r="F19" s="11"/>
      <c r="G19" s="11" t="s">
        <v>205</v>
      </c>
      <c r="H19" s="11" t="s">
        <v>155</v>
      </c>
      <c r="I19" s="13"/>
      <c r="J19" s="49"/>
      <c r="K19" s="49"/>
      <c r="L19" s="49"/>
      <c r="M19" s="13"/>
      <c r="N19" s="67" t="s">
        <v>51</v>
      </c>
      <c r="O19" s="52" t="s">
        <v>159</v>
      </c>
      <c r="P19" s="52"/>
    </row>
    <row r="20" spans="1:73" ht="93" customHeight="1" x14ac:dyDescent="0.2">
      <c r="A20" s="23">
        <v>7</v>
      </c>
      <c r="B20" s="88" t="s">
        <v>109</v>
      </c>
      <c r="C20" s="88"/>
      <c r="D20" s="12" t="s">
        <v>98</v>
      </c>
      <c r="E20" s="13" t="s">
        <v>115</v>
      </c>
      <c r="F20" s="11"/>
      <c r="G20" s="11" t="s">
        <v>205</v>
      </c>
      <c r="H20" s="11" t="s">
        <v>167</v>
      </c>
      <c r="I20" s="13"/>
      <c r="J20" s="49"/>
      <c r="K20" s="49"/>
      <c r="L20" s="49"/>
      <c r="M20" s="13"/>
      <c r="N20" s="13" t="s">
        <v>51</v>
      </c>
      <c r="O20" s="77" t="s">
        <v>168</v>
      </c>
      <c r="P20" s="52"/>
    </row>
    <row r="21" spans="1:73" ht="128.44999999999999" customHeight="1" x14ac:dyDescent="0.2">
      <c r="A21" s="23">
        <v>8</v>
      </c>
      <c r="B21" s="13" t="s">
        <v>113</v>
      </c>
      <c r="C21" s="13"/>
      <c r="D21" s="89" t="s">
        <v>98</v>
      </c>
      <c r="E21" s="13" t="s">
        <v>114</v>
      </c>
      <c r="F21" s="11"/>
      <c r="G21" s="11" t="s">
        <v>205</v>
      </c>
      <c r="H21" s="11" t="s">
        <v>167</v>
      </c>
      <c r="I21" s="13" t="s">
        <v>62</v>
      </c>
      <c r="J21" s="49" t="s">
        <v>179</v>
      </c>
      <c r="K21" s="49"/>
      <c r="L21" s="49"/>
      <c r="M21" s="13"/>
      <c r="N21" s="13" t="s">
        <v>51</v>
      </c>
      <c r="O21" s="78" t="s">
        <v>183</v>
      </c>
      <c r="P21" s="52"/>
      <c r="Q21" s="41" t="s">
        <v>62</v>
      </c>
    </row>
    <row r="22" spans="1:73" hidden="1" x14ac:dyDescent="0.2">
      <c r="A22" s="23">
        <v>9</v>
      </c>
      <c r="B22" s="13" t="s">
        <v>112</v>
      </c>
      <c r="C22" s="13"/>
      <c r="D22" s="89" t="s">
        <v>98</v>
      </c>
      <c r="E22" s="13" t="s">
        <v>151</v>
      </c>
      <c r="F22" s="11"/>
      <c r="G22" s="11" t="s">
        <v>205</v>
      </c>
      <c r="H22" s="11" t="s">
        <v>167</v>
      </c>
      <c r="I22" s="13" t="s">
        <v>51</v>
      </c>
      <c r="J22" s="49" t="s">
        <v>180</v>
      </c>
      <c r="K22" s="49"/>
      <c r="L22" s="49"/>
      <c r="M22" s="13"/>
      <c r="N22" s="13"/>
      <c r="O22" s="78"/>
      <c r="P22" s="52"/>
    </row>
    <row r="23" spans="1:73" x14ac:dyDescent="0.2">
      <c r="A23" s="23">
        <v>9</v>
      </c>
      <c r="B23" s="13" t="s">
        <v>112</v>
      </c>
      <c r="C23" s="13"/>
      <c r="D23" s="89" t="s">
        <v>98</v>
      </c>
      <c r="E23" s="13" t="s">
        <v>151</v>
      </c>
      <c r="G23" s="11" t="s">
        <v>205</v>
      </c>
      <c r="H23" s="11" t="s">
        <v>167</v>
      </c>
      <c r="I23" s="13" t="s">
        <v>180</v>
      </c>
      <c r="J23" s="49"/>
      <c r="K23" s="49"/>
      <c r="L23" s="49"/>
      <c r="M23" s="13"/>
      <c r="N23" s="11" t="s">
        <v>51</v>
      </c>
      <c r="O23" s="78" t="s">
        <v>184</v>
      </c>
      <c r="P23" s="52"/>
      <c r="Y23" s="41"/>
      <c r="Z23" s="41"/>
      <c r="AA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row>
    <row r="24" spans="1:73" ht="57" customHeight="1" x14ac:dyDescent="0.2">
      <c r="A24" s="23">
        <v>10</v>
      </c>
      <c r="B24" s="13" t="s">
        <v>111</v>
      </c>
      <c r="C24" s="13"/>
      <c r="D24" s="89" t="s">
        <v>98</v>
      </c>
      <c r="E24" s="13" t="s">
        <v>152</v>
      </c>
      <c r="F24" s="11"/>
      <c r="G24" s="11" t="s">
        <v>205</v>
      </c>
      <c r="H24" s="11" t="s">
        <v>167</v>
      </c>
      <c r="I24" s="13" t="s">
        <v>51</v>
      </c>
      <c r="J24" s="49" t="s">
        <v>181</v>
      </c>
      <c r="K24" s="49"/>
      <c r="L24" s="49"/>
      <c r="M24" s="13"/>
      <c r="N24" s="13" t="s">
        <v>51</v>
      </c>
      <c r="O24" s="78" t="s">
        <v>182</v>
      </c>
      <c r="P24" s="52"/>
    </row>
    <row r="25" spans="1:73" ht="38.25" x14ac:dyDescent="0.2">
      <c r="A25" s="23">
        <v>11</v>
      </c>
      <c r="B25" s="13" t="s">
        <v>106</v>
      </c>
      <c r="C25" s="13">
        <v>20</v>
      </c>
      <c r="D25" s="89" t="s">
        <v>98</v>
      </c>
      <c r="E25" s="12" t="s">
        <v>107</v>
      </c>
      <c r="F25" s="11"/>
      <c r="G25" s="11" t="s">
        <v>205</v>
      </c>
      <c r="H25" s="11" t="s">
        <v>167</v>
      </c>
      <c r="I25" s="13"/>
      <c r="J25" s="49"/>
      <c r="K25" s="49"/>
      <c r="L25" s="49"/>
      <c r="M25" s="13"/>
      <c r="N25" s="13" t="s">
        <v>51</v>
      </c>
      <c r="O25" s="80" t="s">
        <v>169</v>
      </c>
      <c r="P25" s="52"/>
    </row>
    <row r="26" spans="1:73" ht="25.5" x14ac:dyDescent="0.2">
      <c r="A26" s="23">
        <v>12</v>
      </c>
      <c r="B26" s="13" t="s">
        <v>106</v>
      </c>
      <c r="C26" s="13"/>
      <c r="D26" s="89" t="s">
        <v>98</v>
      </c>
      <c r="E26" s="12" t="s">
        <v>108</v>
      </c>
      <c r="F26" s="11"/>
      <c r="G26" s="11" t="s">
        <v>205</v>
      </c>
      <c r="H26" s="11" t="s">
        <v>167</v>
      </c>
      <c r="I26" s="13"/>
      <c r="J26" s="49"/>
      <c r="K26" s="49"/>
      <c r="L26" s="49"/>
      <c r="M26" s="13"/>
      <c r="N26" s="13" t="s">
        <v>51</v>
      </c>
      <c r="O26" s="80" t="s">
        <v>170</v>
      </c>
      <c r="P26" s="53"/>
    </row>
    <row r="27" spans="1:73" ht="25.5" x14ac:dyDescent="0.2">
      <c r="A27" s="23">
        <v>13</v>
      </c>
      <c r="B27" s="13" t="s">
        <v>117</v>
      </c>
      <c r="C27" s="13"/>
      <c r="D27" s="89" t="s">
        <v>98</v>
      </c>
      <c r="E27" s="12" t="s">
        <v>153</v>
      </c>
      <c r="F27" s="11"/>
      <c r="G27" s="11" t="s">
        <v>205</v>
      </c>
      <c r="H27" s="11" t="s">
        <v>167</v>
      </c>
      <c r="I27" s="13"/>
      <c r="J27" s="49"/>
      <c r="K27" s="49"/>
      <c r="L27" s="49"/>
      <c r="M27" s="13"/>
      <c r="N27" s="13" t="s">
        <v>51</v>
      </c>
      <c r="O27" s="80" t="s">
        <v>171</v>
      </c>
      <c r="P27" s="53"/>
      <c r="Y27" s="41"/>
      <c r="Z27" s="41"/>
      <c r="AA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row>
    <row r="28" spans="1:73" ht="76.5" x14ac:dyDescent="0.2">
      <c r="A28" s="23">
        <v>14</v>
      </c>
      <c r="B28" s="13" t="s">
        <v>117</v>
      </c>
      <c r="C28" s="13"/>
      <c r="D28" s="89" t="s">
        <v>98</v>
      </c>
      <c r="E28" s="13" t="s">
        <v>116</v>
      </c>
      <c r="F28" s="11"/>
      <c r="G28" s="11" t="s">
        <v>205</v>
      </c>
      <c r="H28" s="11" t="s">
        <v>155</v>
      </c>
      <c r="I28" s="13"/>
      <c r="J28" s="49"/>
      <c r="K28" s="49"/>
      <c r="L28" s="49"/>
      <c r="M28" s="13"/>
      <c r="N28" s="13" t="s">
        <v>51</v>
      </c>
      <c r="O28" s="80" t="s">
        <v>189</v>
      </c>
      <c r="P28" s="53"/>
    </row>
    <row r="29" spans="1:73" ht="76.5" x14ac:dyDescent="0.2">
      <c r="A29" s="23">
        <v>15</v>
      </c>
      <c r="B29" s="13" t="s">
        <v>117</v>
      </c>
      <c r="C29" s="13"/>
      <c r="D29" s="89" t="s">
        <v>98</v>
      </c>
      <c r="E29" s="13" t="s">
        <v>118</v>
      </c>
      <c r="F29" s="11"/>
      <c r="G29" s="11" t="s">
        <v>205</v>
      </c>
      <c r="H29" s="11" t="s">
        <v>155</v>
      </c>
      <c r="I29" s="13"/>
      <c r="J29" s="49"/>
      <c r="K29" s="49"/>
      <c r="L29" s="13"/>
      <c r="M29" s="13"/>
      <c r="N29" s="13" t="s">
        <v>51</v>
      </c>
      <c r="O29" s="78" t="s">
        <v>200</v>
      </c>
      <c r="P29" s="52"/>
    </row>
    <row r="30" spans="1:73" ht="38.25" x14ac:dyDescent="0.2">
      <c r="A30" s="23">
        <v>16</v>
      </c>
      <c r="B30" s="13" t="s">
        <v>117</v>
      </c>
      <c r="C30" s="13"/>
      <c r="D30" s="89" t="s">
        <v>98</v>
      </c>
      <c r="E30" s="13" t="s">
        <v>119</v>
      </c>
      <c r="F30" s="11"/>
      <c r="G30" s="11" t="s">
        <v>205</v>
      </c>
      <c r="H30" s="11" t="s">
        <v>188</v>
      </c>
      <c r="I30" s="13"/>
      <c r="J30" s="49"/>
      <c r="K30" s="49"/>
      <c r="L30" s="13"/>
      <c r="M30" s="13"/>
      <c r="N30" s="13" t="s">
        <v>51</v>
      </c>
      <c r="O30" s="78" t="s">
        <v>201</v>
      </c>
      <c r="P30" s="52"/>
    </row>
    <row r="31" spans="1:73" ht="63.75" x14ac:dyDescent="0.2">
      <c r="A31" s="23">
        <v>17</v>
      </c>
      <c r="B31" s="13" t="s">
        <v>117</v>
      </c>
      <c r="C31" s="13"/>
      <c r="D31" s="89" t="s">
        <v>98</v>
      </c>
      <c r="E31" s="13" t="s">
        <v>120</v>
      </c>
      <c r="F31" s="11"/>
      <c r="G31" s="11" t="s">
        <v>205</v>
      </c>
      <c r="H31" s="11" t="s">
        <v>193</v>
      </c>
      <c r="I31" s="13"/>
      <c r="J31" s="49"/>
      <c r="K31" s="49"/>
      <c r="L31" s="13"/>
      <c r="M31" s="13"/>
      <c r="N31" s="13" t="s">
        <v>60</v>
      </c>
      <c r="O31" s="79" t="s">
        <v>202</v>
      </c>
      <c r="P31" s="52"/>
    </row>
    <row r="32" spans="1:73" ht="25.5" x14ac:dyDescent="0.2">
      <c r="A32" s="23">
        <v>18</v>
      </c>
      <c r="B32" s="13" t="s">
        <v>117</v>
      </c>
      <c r="C32" s="13"/>
      <c r="D32" s="89" t="s">
        <v>98</v>
      </c>
      <c r="E32" s="13" t="s">
        <v>121</v>
      </c>
      <c r="F32" s="11"/>
      <c r="G32" s="11" t="s">
        <v>205</v>
      </c>
      <c r="H32" s="64" t="s">
        <v>203</v>
      </c>
      <c r="I32" s="13"/>
      <c r="J32" s="49"/>
      <c r="K32" s="49"/>
      <c r="L32" s="13"/>
      <c r="M32" s="13"/>
      <c r="N32" s="68" t="s">
        <v>51</v>
      </c>
      <c r="O32" s="52" t="s">
        <v>199</v>
      </c>
      <c r="P32" s="52"/>
    </row>
    <row r="33" spans="1:16" ht="38.25" x14ac:dyDescent="0.2">
      <c r="A33" s="23">
        <v>19</v>
      </c>
      <c r="B33" s="13" t="s">
        <v>117</v>
      </c>
      <c r="C33" s="13"/>
      <c r="D33" s="89" t="s">
        <v>98</v>
      </c>
      <c r="E33" s="13" t="s">
        <v>122</v>
      </c>
      <c r="F33" s="11"/>
      <c r="G33" s="11" t="s">
        <v>205</v>
      </c>
      <c r="H33" s="11" t="s">
        <v>155</v>
      </c>
      <c r="I33" s="13"/>
      <c r="J33" s="49"/>
      <c r="K33" s="49"/>
      <c r="L33" s="13"/>
      <c r="M33" s="13"/>
      <c r="N33" s="13" t="s">
        <v>51</v>
      </c>
      <c r="O33" s="77" t="s">
        <v>196</v>
      </c>
      <c r="P33" s="52"/>
    </row>
    <row r="34" spans="1:16" ht="63.75" x14ac:dyDescent="0.2">
      <c r="A34" s="23">
        <v>20</v>
      </c>
      <c r="B34" s="13" t="s">
        <v>117</v>
      </c>
      <c r="C34" s="13"/>
      <c r="D34" s="89" t="s">
        <v>98</v>
      </c>
      <c r="E34" s="13" t="s">
        <v>123</v>
      </c>
      <c r="F34" s="11"/>
      <c r="G34" s="11" t="s">
        <v>205</v>
      </c>
      <c r="H34" s="11" t="s">
        <v>167</v>
      </c>
      <c r="I34" s="13"/>
      <c r="J34" s="49"/>
      <c r="K34" s="49"/>
      <c r="L34" s="13"/>
      <c r="M34" s="13"/>
      <c r="N34" s="13" t="s">
        <v>51</v>
      </c>
      <c r="O34" s="80" t="s">
        <v>172</v>
      </c>
      <c r="P34" s="52"/>
    </row>
    <row r="35" spans="1:16" ht="38.25" x14ac:dyDescent="0.2">
      <c r="A35" s="23">
        <v>21</v>
      </c>
      <c r="B35" s="13" t="s">
        <v>117</v>
      </c>
      <c r="C35" s="13"/>
      <c r="D35" s="89" t="s">
        <v>98</v>
      </c>
      <c r="E35" s="13" t="s">
        <v>124</v>
      </c>
      <c r="F35" s="11"/>
      <c r="G35" s="11" t="s">
        <v>205</v>
      </c>
      <c r="H35" s="11" t="s">
        <v>167</v>
      </c>
      <c r="I35" s="13"/>
      <c r="J35" s="49"/>
      <c r="K35" s="49"/>
      <c r="L35" s="13"/>
      <c r="M35" s="13"/>
      <c r="N35" s="13" t="s">
        <v>51</v>
      </c>
      <c r="O35" s="80" t="s">
        <v>172</v>
      </c>
      <c r="P35" s="52"/>
    </row>
    <row r="36" spans="1:16" ht="38.25" x14ac:dyDescent="0.2">
      <c r="A36" s="23">
        <v>22</v>
      </c>
      <c r="B36" s="13" t="s">
        <v>117</v>
      </c>
      <c r="C36" s="13"/>
      <c r="D36" s="89" t="s">
        <v>98</v>
      </c>
      <c r="E36" s="13" t="s">
        <v>125</v>
      </c>
      <c r="F36" s="11"/>
      <c r="G36" s="11" t="s">
        <v>205</v>
      </c>
      <c r="H36" s="11" t="s">
        <v>167</v>
      </c>
      <c r="I36" s="13"/>
      <c r="J36" s="49"/>
      <c r="K36" s="49"/>
      <c r="L36" s="13"/>
      <c r="M36" s="13"/>
      <c r="N36" s="14" t="s">
        <v>51</v>
      </c>
      <c r="O36" s="78" t="s">
        <v>185</v>
      </c>
      <c r="P36" s="52"/>
    </row>
    <row r="37" spans="1:16" ht="63.75" x14ac:dyDescent="0.2">
      <c r="A37" s="23">
        <v>23</v>
      </c>
      <c r="B37" s="13" t="s">
        <v>117</v>
      </c>
      <c r="C37" s="13"/>
      <c r="D37" s="89" t="s">
        <v>98</v>
      </c>
      <c r="E37" s="13" t="s">
        <v>126</v>
      </c>
      <c r="F37" s="11"/>
      <c r="G37" s="11" t="s">
        <v>205</v>
      </c>
      <c r="H37" s="11" t="s">
        <v>155</v>
      </c>
      <c r="I37" s="13"/>
      <c r="J37" s="49"/>
      <c r="K37" s="49"/>
      <c r="L37" s="13"/>
      <c r="M37" s="13"/>
      <c r="N37" s="13" t="s">
        <v>51</v>
      </c>
      <c r="O37" s="78" t="s">
        <v>186</v>
      </c>
      <c r="P37" s="52"/>
    </row>
    <row r="38" spans="1:16" ht="51" x14ac:dyDescent="0.2">
      <c r="A38" s="23">
        <v>24</v>
      </c>
      <c r="B38" s="13" t="s">
        <v>117</v>
      </c>
      <c r="C38" s="13"/>
      <c r="D38" s="89" t="s">
        <v>98</v>
      </c>
      <c r="E38" s="13" t="s">
        <v>127</v>
      </c>
      <c r="F38" s="11"/>
      <c r="G38" s="11" t="s">
        <v>205</v>
      </c>
      <c r="H38" s="11" t="s">
        <v>155</v>
      </c>
      <c r="I38" s="13"/>
      <c r="J38" s="49"/>
      <c r="K38" s="49"/>
      <c r="L38" s="13"/>
      <c r="M38" s="13"/>
      <c r="N38" s="13" t="s">
        <v>51</v>
      </c>
      <c r="O38" s="78" t="s">
        <v>197</v>
      </c>
      <c r="P38" s="52"/>
    </row>
    <row r="39" spans="1:16" ht="51" x14ac:dyDescent="0.2">
      <c r="A39" s="23">
        <v>25</v>
      </c>
      <c r="B39" s="13" t="s">
        <v>117</v>
      </c>
      <c r="C39" s="13"/>
      <c r="D39" s="89" t="s">
        <v>98</v>
      </c>
      <c r="E39" s="13" t="s">
        <v>128</v>
      </c>
      <c r="F39" s="11"/>
      <c r="G39" s="11" t="s">
        <v>205</v>
      </c>
      <c r="H39" s="11"/>
      <c r="I39" s="13"/>
      <c r="J39" s="49"/>
      <c r="K39" s="49"/>
      <c r="L39" s="13"/>
      <c r="M39" s="13"/>
      <c r="N39" s="13"/>
      <c r="O39" s="78"/>
      <c r="P39" s="52"/>
    </row>
    <row r="40" spans="1:16" x14ac:dyDescent="0.2">
      <c r="A40" s="23">
        <v>26</v>
      </c>
      <c r="B40" s="13" t="s">
        <v>117</v>
      </c>
      <c r="C40" s="13"/>
      <c r="D40" s="89" t="s">
        <v>98</v>
      </c>
      <c r="E40" s="13" t="s">
        <v>129</v>
      </c>
      <c r="F40" s="11"/>
      <c r="G40" s="11" t="s">
        <v>205</v>
      </c>
      <c r="H40" s="11" t="s">
        <v>155</v>
      </c>
      <c r="I40" s="13"/>
      <c r="J40" s="49"/>
      <c r="K40" s="49"/>
      <c r="L40" s="13"/>
      <c r="M40" s="13"/>
      <c r="N40" s="13" t="s">
        <v>51</v>
      </c>
      <c r="O40" s="81" t="s">
        <v>176</v>
      </c>
      <c r="P40" s="53"/>
    </row>
    <row r="41" spans="1:16" ht="38.25" x14ac:dyDescent="0.2">
      <c r="A41" s="23">
        <v>27</v>
      </c>
      <c r="B41" s="13" t="s">
        <v>117</v>
      </c>
      <c r="C41" s="13"/>
      <c r="D41" s="89" t="s">
        <v>98</v>
      </c>
      <c r="E41" s="13" t="s">
        <v>130</v>
      </c>
      <c r="F41" s="11"/>
      <c r="G41" s="11" t="s">
        <v>205</v>
      </c>
      <c r="H41" s="64" t="s">
        <v>155</v>
      </c>
      <c r="I41" s="13"/>
      <c r="J41" s="49"/>
      <c r="K41" s="49"/>
      <c r="L41" s="13"/>
      <c r="M41" s="13"/>
      <c r="N41" s="68" t="s">
        <v>63</v>
      </c>
      <c r="O41" s="53" t="s">
        <v>187</v>
      </c>
      <c r="P41" s="53"/>
    </row>
    <row r="42" spans="1:16" ht="119.45" customHeight="1" x14ac:dyDescent="0.2">
      <c r="A42" s="23">
        <v>28</v>
      </c>
      <c r="B42" s="13" t="s">
        <v>117</v>
      </c>
      <c r="C42" s="13"/>
      <c r="D42" s="89" t="s">
        <v>98</v>
      </c>
      <c r="E42" s="13" t="s">
        <v>131</v>
      </c>
      <c r="F42" s="11"/>
      <c r="G42" s="11" t="s">
        <v>205</v>
      </c>
      <c r="H42" s="64" t="s">
        <v>191</v>
      </c>
      <c r="I42" s="49" t="s">
        <v>60</v>
      </c>
      <c r="J42" s="49" t="s">
        <v>178</v>
      </c>
      <c r="K42" s="49"/>
      <c r="L42" s="13"/>
      <c r="M42" s="13"/>
      <c r="N42" s="68" t="s">
        <v>51</v>
      </c>
      <c r="O42" s="52" t="s">
        <v>192</v>
      </c>
      <c r="P42" s="52"/>
    </row>
    <row r="43" spans="1:16" ht="38.25" x14ac:dyDescent="0.2">
      <c r="A43" s="23">
        <v>29</v>
      </c>
      <c r="B43" s="13" t="s">
        <v>117</v>
      </c>
      <c r="C43" s="13"/>
      <c r="D43" s="89" t="s">
        <v>98</v>
      </c>
      <c r="E43" s="13" t="s">
        <v>132</v>
      </c>
      <c r="F43" s="11"/>
      <c r="G43" s="11" t="s">
        <v>205</v>
      </c>
      <c r="H43" s="11" t="s">
        <v>155</v>
      </c>
      <c r="I43" s="13"/>
      <c r="J43" s="49"/>
      <c r="K43" s="49"/>
      <c r="L43" s="13"/>
      <c r="M43" s="13"/>
      <c r="N43" s="13" t="s">
        <v>51</v>
      </c>
      <c r="O43" s="82" t="s">
        <v>199</v>
      </c>
      <c r="P43" s="53"/>
    </row>
    <row r="44" spans="1:16" ht="76.5" x14ac:dyDescent="0.2">
      <c r="A44" s="23">
        <v>30</v>
      </c>
      <c r="B44" s="13" t="s">
        <v>117</v>
      </c>
      <c r="C44" s="13"/>
      <c r="D44" s="89" t="s">
        <v>98</v>
      </c>
      <c r="E44" s="13" t="s">
        <v>133</v>
      </c>
      <c r="F44" s="11"/>
      <c r="G44" s="11" t="s">
        <v>205</v>
      </c>
      <c r="H44" s="11" t="s">
        <v>155</v>
      </c>
      <c r="I44" s="13"/>
      <c r="J44" s="49"/>
      <c r="K44" s="49"/>
      <c r="L44" s="13"/>
      <c r="M44" s="13"/>
      <c r="N44" s="13" t="s">
        <v>51</v>
      </c>
      <c r="O44" s="78" t="s">
        <v>160</v>
      </c>
      <c r="P44" s="52"/>
    </row>
    <row r="45" spans="1:16" ht="63.75" x14ac:dyDescent="0.2">
      <c r="A45" s="23">
        <v>31</v>
      </c>
      <c r="B45" s="13" t="s">
        <v>117</v>
      </c>
      <c r="C45" s="13"/>
      <c r="D45" s="89" t="s">
        <v>98</v>
      </c>
      <c r="E45" s="13" t="s">
        <v>134</v>
      </c>
      <c r="F45" s="11"/>
      <c r="G45" s="11" t="s">
        <v>205</v>
      </c>
      <c r="H45" s="11" t="s">
        <v>194</v>
      </c>
      <c r="I45" s="13"/>
      <c r="J45" s="49"/>
      <c r="K45" s="49"/>
      <c r="L45" s="13"/>
      <c r="M45" s="13"/>
      <c r="N45" s="13" t="s">
        <v>51</v>
      </c>
      <c r="O45" s="78" t="s">
        <v>195</v>
      </c>
      <c r="P45" s="52"/>
    </row>
    <row r="46" spans="1:16" ht="102" x14ac:dyDescent="0.2">
      <c r="A46" s="23">
        <v>32</v>
      </c>
      <c r="B46" s="13" t="s">
        <v>117</v>
      </c>
      <c r="C46" s="13"/>
      <c r="D46" s="89" t="s">
        <v>98</v>
      </c>
      <c r="E46" s="13" t="s">
        <v>135</v>
      </c>
      <c r="F46" s="11"/>
      <c r="G46" s="11" t="s">
        <v>205</v>
      </c>
      <c r="H46" s="11" t="s">
        <v>155</v>
      </c>
      <c r="I46" s="13"/>
      <c r="J46" s="49"/>
      <c r="K46" s="49"/>
      <c r="L46" s="13"/>
      <c r="M46" s="13"/>
      <c r="N46" s="13" t="s">
        <v>51</v>
      </c>
      <c r="O46" s="83" t="s">
        <v>160</v>
      </c>
      <c r="P46" s="54"/>
    </row>
    <row r="47" spans="1:16" ht="76.5" x14ac:dyDescent="0.2">
      <c r="A47" s="23">
        <v>33</v>
      </c>
      <c r="B47" s="13" t="s">
        <v>117</v>
      </c>
      <c r="C47" s="13"/>
      <c r="D47" s="89" t="s">
        <v>98</v>
      </c>
      <c r="E47" s="13" t="s">
        <v>136</v>
      </c>
      <c r="F47" s="11"/>
      <c r="G47" s="11" t="s">
        <v>205</v>
      </c>
      <c r="H47" s="11" t="s">
        <v>155</v>
      </c>
      <c r="I47" s="13"/>
      <c r="J47" s="49"/>
      <c r="K47" s="49"/>
      <c r="L47" s="13"/>
      <c r="M47" s="13"/>
      <c r="N47" s="13" t="s">
        <v>51</v>
      </c>
      <c r="O47" s="78" t="s">
        <v>160</v>
      </c>
      <c r="P47" s="52"/>
    </row>
    <row r="48" spans="1:16" ht="63.75" x14ac:dyDescent="0.2">
      <c r="A48" s="23">
        <v>34</v>
      </c>
      <c r="B48" s="13" t="s">
        <v>117</v>
      </c>
      <c r="C48" s="88"/>
      <c r="D48" s="89"/>
      <c r="E48" s="89" t="s">
        <v>137</v>
      </c>
      <c r="F48" s="11"/>
      <c r="G48" s="11" t="s">
        <v>205</v>
      </c>
      <c r="H48" s="11" t="s">
        <v>155</v>
      </c>
      <c r="I48" s="13"/>
      <c r="J48" s="49"/>
      <c r="K48" s="49"/>
      <c r="L48" s="13"/>
      <c r="M48" s="13"/>
      <c r="N48" s="13" t="s">
        <v>51</v>
      </c>
      <c r="O48" s="78" t="s">
        <v>160</v>
      </c>
      <c r="P48" s="52"/>
    </row>
    <row r="49" spans="1:73" x14ac:dyDescent="0.2">
      <c r="A49" s="23">
        <v>35</v>
      </c>
      <c r="B49" s="13" t="s">
        <v>117</v>
      </c>
      <c r="C49" s="13"/>
      <c r="D49" s="89" t="s">
        <v>98</v>
      </c>
      <c r="E49" s="13" t="s">
        <v>138</v>
      </c>
      <c r="F49" s="11"/>
      <c r="G49" s="11" t="s">
        <v>205</v>
      </c>
      <c r="H49" s="11" t="s">
        <v>155</v>
      </c>
      <c r="I49" s="13"/>
      <c r="J49" s="55"/>
      <c r="K49" s="49"/>
      <c r="L49" s="13"/>
      <c r="M49" s="13"/>
      <c r="N49" s="14" t="s">
        <v>51</v>
      </c>
      <c r="O49" s="78" t="s">
        <v>174</v>
      </c>
      <c r="P49" s="52"/>
    </row>
    <row r="50" spans="1:73" ht="38.25" x14ac:dyDescent="0.2">
      <c r="A50" s="23">
        <v>36</v>
      </c>
      <c r="B50" s="13" t="s">
        <v>117</v>
      </c>
      <c r="C50" s="13"/>
      <c r="D50" s="89" t="s">
        <v>98</v>
      </c>
      <c r="E50" s="13" t="s">
        <v>139</v>
      </c>
      <c r="F50" s="11"/>
      <c r="G50" s="11" t="s">
        <v>205</v>
      </c>
      <c r="H50" s="11" t="s">
        <v>173</v>
      </c>
      <c r="I50" s="13"/>
      <c r="J50" s="55"/>
      <c r="K50" s="49"/>
      <c r="L50" s="13"/>
      <c r="M50" s="13"/>
      <c r="N50" s="14" t="s">
        <v>51</v>
      </c>
      <c r="O50" s="78" t="s">
        <v>175</v>
      </c>
      <c r="P50" s="52"/>
    </row>
    <row r="51" spans="1:73" ht="38.25" x14ac:dyDescent="0.2">
      <c r="A51" s="23">
        <v>37</v>
      </c>
      <c r="B51" s="13" t="s">
        <v>117</v>
      </c>
      <c r="C51" s="13"/>
      <c r="D51" s="89" t="s">
        <v>98</v>
      </c>
      <c r="E51" s="13" t="s">
        <v>154</v>
      </c>
      <c r="F51" s="11"/>
      <c r="G51" s="11" t="s">
        <v>205</v>
      </c>
      <c r="H51" s="11" t="s">
        <v>155</v>
      </c>
      <c r="I51" s="13"/>
      <c r="J51" s="55"/>
      <c r="K51" s="49"/>
      <c r="L51" s="13"/>
      <c r="M51" s="13"/>
      <c r="N51" s="14" t="s">
        <v>51</v>
      </c>
      <c r="O51" s="78" t="s">
        <v>165</v>
      </c>
      <c r="P51" s="52"/>
      <c r="Y51" s="41"/>
      <c r="Z51" s="41"/>
      <c r="AA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c r="BT51" s="41"/>
      <c r="BU51" s="41"/>
    </row>
    <row r="52" spans="1:73" ht="63.75" x14ac:dyDescent="0.2">
      <c r="A52" s="23">
        <v>37</v>
      </c>
      <c r="B52" s="13" t="s">
        <v>140</v>
      </c>
      <c r="C52" s="13"/>
      <c r="D52" s="89" t="s">
        <v>98</v>
      </c>
      <c r="E52" s="12" t="s">
        <v>141</v>
      </c>
      <c r="F52" s="11"/>
      <c r="G52" s="11" t="s">
        <v>205</v>
      </c>
      <c r="H52" s="11" t="s">
        <v>155</v>
      </c>
      <c r="I52" s="13"/>
      <c r="J52" s="13"/>
      <c r="K52" s="49"/>
      <c r="L52" s="13"/>
      <c r="M52" s="13"/>
      <c r="N52" s="14" t="s">
        <v>51</v>
      </c>
      <c r="O52" s="80" t="s">
        <v>190</v>
      </c>
      <c r="P52" s="53"/>
    </row>
    <row r="53" spans="1:73" ht="38.25" x14ac:dyDescent="0.2">
      <c r="A53" s="23">
        <v>38</v>
      </c>
      <c r="B53" s="13" t="s">
        <v>140</v>
      </c>
      <c r="C53" s="13"/>
      <c r="D53" s="89" t="s">
        <v>98</v>
      </c>
      <c r="E53" s="12" t="s">
        <v>142</v>
      </c>
      <c r="F53" s="11"/>
      <c r="G53" s="11" t="s">
        <v>205</v>
      </c>
      <c r="H53" s="11" t="s">
        <v>155</v>
      </c>
      <c r="I53" s="13"/>
      <c r="J53" s="13"/>
      <c r="K53" s="49"/>
      <c r="L53" s="13"/>
      <c r="M53" s="13"/>
      <c r="N53" s="13" t="s">
        <v>51</v>
      </c>
      <c r="O53" s="81" t="s">
        <v>164</v>
      </c>
      <c r="P53" s="53"/>
    </row>
    <row r="54" spans="1:73" ht="63.75" x14ac:dyDescent="0.2">
      <c r="A54" s="23">
        <v>39</v>
      </c>
      <c r="B54" s="13" t="s">
        <v>140</v>
      </c>
      <c r="C54" s="13"/>
      <c r="D54" s="89" t="s">
        <v>98</v>
      </c>
      <c r="E54" s="12" t="s">
        <v>143</v>
      </c>
      <c r="F54" s="11"/>
      <c r="G54" s="11" t="s">
        <v>205</v>
      </c>
      <c r="H54" s="11" t="s">
        <v>155</v>
      </c>
      <c r="I54" s="13"/>
      <c r="J54" s="55"/>
      <c r="K54" s="49"/>
      <c r="L54" s="13"/>
      <c r="M54" s="13"/>
      <c r="N54" s="67" t="s">
        <v>51</v>
      </c>
      <c r="O54" s="53" t="s">
        <v>163</v>
      </c>
      <c r="P54" s="55"/>
    </row>
    <row r="55" spans="1:73" ht="25.5" x14ac:dyDescent="0.2">
      <c r="A55" s="23">
        <v>40</v>
      </c>
      <c r="B55" s="13" t="s">
        <v>140</v>
      </c>
      <c r="C55" s="13"/>
      <c r="D55" s="89" t="s">
        <v>98</v>
      </c>
      <c r="E55" s="12" t="s">
        <v>144</v>
      </c>
      <c r="F55" s="11"/>
      <c r="G55" s="11" t="s">
        <v>205</v>
      </c>
      <c r="H55" s="11" t="s">
        <v>155</v>
      </c>
      <c r="I55" s="13"/>
      <c r="J55" s="13"/>
      <c r="K55" s="49"/>
      <c r="L55" s="13"/>
      <c r="M55" s="13"/>
      <c r="N55" s="13" t="s">
        <v>51</v>
      </c>
      <c r="O55" s="77" t="s">
        <v>162</v>
      </c>
      <c r="P55" s="52"/>
    </row>
    <row r="56" spans="1:73" ht="25.5" x14ac:dyDescent="0.2">
      <c r="A56" s="23">
        <v>41</v>
      </c>
      <c r="B56" s="13" t="s">
        <v>146</v>
      </c>
      <c r="C56" s="13">
        <v>76</v>
      </c>
      <c r="D56" s="89" t="s">
        <v>98</v>
      </c>
      <c r="E56" s="13" t="s">
        <v>145</v>
      </c>
      <c r="F56" s="11"/>
      <c r="G56" s="11" t="s">
        <v>205</v>
      </c>
      <c r="H56" s="11" t="s">
        <v>155</v>
      </c>
      <c r="I56" s="13"/>
      <c r="J56" s="13"/>
      <c r="K56" s="49"/>
      <c r="L56" s="13"/>
      <c r="M56" s="13"/>
      <c r="N56" s="13" t="s">
        <v>51</v>
      </c>
      <c r="O56" s="78" t="s">
        <v>161</v>
      </c>
      <c r="P56" s="52"/>
    </row>
    <row r="57" spans="1:73" ht="25.5" x14ac:dyDescent="0.2">
      <c r="A57" s="23">
        <v>42</v>
      </c>
      <c r="B57" s="13" t="s">
        <v>210</v>
      </c>
      <c r="C57" s="13"/>
      <c r="D57" s="100" t="s">
        <v>206</v>
      </c>
      <c r="E57" s="13" t="s">
        <v>207</v>
      </c>
      <c r="F57" s="11"/>
      <c r="G57" s="11" t="s">
        <v>208</v>
      </c>
      <c r="H57" s="11" t="s">
        <v>203</v>
      </c>
      <c r="I57" s="13"/>
      <c r="J57" s="13"/>
      <c r="K57" s="49"/>
      <c r="L57" s="13"/>
      <c r="M57" s="13"/>
      <c r="N57" s="13" t="s">
        <v>51</v>
      </c>
      <c r="O57" s="78" t="s">
        <v>209</v>
      </c>
      <c r="P57" s="52" t="s">
        <v>211</v>
      </c>
    </row>
    <row r="58" spans="1:73" x14ac:dyDescent="0.2">
      <c r="A58" s="23"/>
      <c r="B58" s="13"/>
      <c r="C58" s="13"/>
      <c r="D58" s="12"/>
      <c r="E58" s="13"/>
      <c r="F58" s="11"/>
      <c r="G58" s="11"/>
      <c r="H58" s="11"/>
      <c r="I58" s="13"/>
      <c r="J58" s="13"/>
      <c r="K58" s="49"/>
      <c r="L58" s="13"/>
      <c r="M58" s="13"/>
      <c r="N58" s="13"/>
      <c r="O58" s="78"/>
      <c r="P58" s="52"/>
    </row>
    <row r="59" spans="1:73" x14ac:dyDescent="0.2">
      <c r="A59" s="23"/>
      <c r="B59" s="13"/>
      <c r="C59" s="13"/>
      <c r="D59" s="12"/>
      <c r="E59" s="13"/>
      <c r="F59" s="11"/>
      <c r="G59" s="11"/>
      <c r="H59" s="11"/>
      <c r="I59" s="13"/>
      <c r="J59" s="13"/>
      <c r="K59" s="49"/>
      <c r="L59" s="13"/>
      <c r="M59" s="13"/>
      <c r="N59" s="13"/>
      <c r="O59" s="78"/>
      <c r="P59" s="52"/>
    </row>
    <row r="60" spans="1:73" x14ac:dyDescent="0.2">
      <c r="A60" s="23"/>
      <c r="B60" s="13"/>
      <c r="C60" s="13"/>
      <c r="D60" s="12"/>
      <c r="E60" s="13"/>
      <c r="F60" s="11"/>
      <c r="G60" s="11"/>
      <c r="H60" s="11"/>
      <c r="I60" s="13"/>
      <c r="J60" s="13"/>
      <c r="K60" s="49"/>
      <c r="L60" s="13"/>
      <c r="M60" s="13"/>
      <c r="N60" s="13"/>
      <c r="O60" s="78"/>
      <c r="P60" s="52"/>
    </row>
    <row r="61" spans="1:73" x14ac:dyDescent="0.2">
      <c r="A61" s="23"/>
      <c r="B61" s="13"/>
      <c r="C61" s="13"/>
      <c r="D61" s="12"/>
      <c r="E61" s="13"/>
      <c r="F61" s="11"/>
      <c r="G61" s="11"/>
      <c r="H61" s="11"/>
      <c r="I61" s="13"/>
      <c r="J61" s="13"/>
      <c r="K61" s="49"/>
      <c r="L61" s="13"/>
      <c r="M61" s="13"/>
      <c r="N61" s="13"/>
      <c r="O61" s="79"/>
      <c r="P61" s="52"/>
    </row>
    <row r="62" spans="1:73" x14ac:dyDescent="0.2">
      <c r="A62" s="23"/>
      <c r="B62" s="14"/>
      <c r="C62" s="14"/>
      <c r="D62" s="56"/>
      <c r="E62" s="14"/>
      <c r="F62" s="11"/>
      <c r="G62" s="11"/>
      <c r="H62" s="64"/>
      <c r="I62" s="13"/>
      <c r="J62" s="13"/>
      <c r="K62" s="49"/>
      <c r="L62" s="13"/>
      <c r="M62" s="13"/>
      <c r="N62" s="68"/>
      <c r="O62" s="52"/>
      <c r="P62" s="52"/>
    </row>
    <row r="63" spans="1:73" x14ac:dyDescent="0.2">
      <c r="A63" s="23"/>
      <c r="B63" s="13"/>
      <c r="C63" s="13"/>
      <c r="D63" s="12"/>
      <c r="E63" s="13"/>
      <c r="F63" s="11"/>
      <c r="G63" s="11"/>
      <c r="H63" s="11"/>
      <c r="I63" s="13"/>
      <c r="J63" s="13"/>
      <c r="K63" s="49"/>
      <c r="L63" s="13"/>
      <c r="M63" s="13"/>
      <c r="N63" s="13"/>
      <c r="O63" s="77"/>
      <c r="P63" s="52"/>
    </row>
    <row r="64" spans="1:73"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7">
    <mergeCell ref="A11:D11"/>
    <mergeCell ref="E11:I11"/>
    <mergeCell ref="L4:O4"/>
    <mergeCell ref="L5:O7"/>
    <mergeCell ref="L2:O2"/>
    <mergeCell ref="A1:E1"/>
    <mergeCell ref="A3:C3"/>
    <mergeCell ref="A2:C2"/>
    <mergeCell ref="A10:D10"/>
    <mergeCell ref="A5:C5"/>
    <mergeCell ref="A8:I8"/>
    <mergeCell ref="E10:I10"/>
    <mergeCell ref="A9:D9"/>
    <mergeCell ref="A4:C4"/>
    <mergeCell ref="A6:I6"/>
    <mergeCell ref="A7:I7"/>
    <mergeCell ref="E9:I9"/>
  </mergeCells>
  <phoneticPr fontId="0" type="noConversion"/>
  <dataValidations xWindow="664" yWindow="253" count="16">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I2085:I65526">
      <formula1>comment_type</formula1>
    </dataValidation>
    <dataValidation allowBlank="1" showInputMessage="1" showErrorMessage="1" promptTitle="****Computed Feilds****" prompt="The value in this field is automatically generated , do not change the current formulas that are entered in this cell." sqref="E9"/>
    <dataValidation allowBlank="1" showInputMessage="1" showErrorMessage="1" promptTitle="****Computed Field****" prompt="The value in this field is automatically generated , do not change the current formulas that are entered in this cell." sqref="E10:E12"/>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allowBlank="1" showInputMessage="1" showErrorMessage="1" promptTitle="Work Product Name" prompt="Please enter the name/s of the work product/s being reviewed." sqref="D3"/>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Name of Reviewer" prompt="Name of the person/s reviewing the work product." sqref="D5"/>
    <dataValidation type="list" allowBlank="1" showInputMessage="1" showErrorMessage="1" sqref="I4">
      <formula1>Review_result</formula1>
    </dataValidation>
    <dataValidation type="list" allowBlank="1" showInputMessage="1" showErrorMessage="1" sqref="L71:L106 L107:M65526 P107 M14:M106">
      <formula1>defect_cause</formula1>
    </dataValidation>
    <dataValidation type="list" allowBlank="1" showInputMessage="1" showErrorMessage="1" sqref="P54 P97 I42 J14:J65526">
      <formula1>defect_type</formula1>
    </dataValidation>
    <dataValidation type="list" allowBlank="1" showInputMessage="1" showErrorMessage="1" sqref="P111 P119 I43:I2084 I14:I41">
      <formula1>"Defect,Investigate,Suggestions/ Wishful Thinking"</formula1>
    </dataValidation>
    <dataValidation type="list" allowBlank="1" showInputMessage="1" showErrorMessage="1" sqref="L14:L70">
      <formula1>Qualifier</formula1>
    </dataValidation>
    <dataValidation type="list" allowBlank="1" showInputMessage="1" showErrorMessage="1" sqref="K14:K65526">
      <formula1>phase_of_origin</formula1>
    </dataValidation>
    <dataValidation type="list" allowBlank="1" showInputMessage="1" showErrorMessage="1" sqref="N14:N22 N24:N65526">
      <formula1>defect_status</formula1>
    </dataValidation>
  </dataValidations>
  <hyperlinks>
    <hyperlink ref="D57"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cellWatches>
    <cellWatch r="I15"/>
  </cellWatches>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J12"/>
  <sheetViews>
    <sheetView workbookViewId="0">
      <selection activeCell="M13" sqref="M13"/>
    </sheetView>
  </sheetViews>
  <sheetFormatPr defaultColWidth="8.7109375" defaultRowHeight="12.75" x14ac:dyDescent="0.2"/>
  <cols>
    <col min="1" max="1" width="9.7109375" customWidth="1"/>
    <col min="2" max="2" width="28.140625" bestFit="1" customWidth="1"/>
    <col min="5" max="5" width="11.42578125" bestFit="1" customWidth="1"/>
    <col min="7" max="7" width="13.42578125" bestFit="1" customWidth="1"/>
    <col min="8" max="8" width="11" bestFit="1" customWidth="1"/>
    <col min="9" max="9" width="8.42578125" bestFit="1" customWidth="1"/>
    <col min="10" max="10" width="18.7109375" bestFit="1" customWidth="1"/>
  </cols>
  <sheetData>
    <row r="1" spans="2:10" ht="25.5" customHeight="1" x14ac:dyDescent="0.2">
      <c r="B1" s="140" t="s">
        <v>41</v>
      </c>
      <c r="C1" s="140"/>
      <c r="D1" s="140"/>
      <c r="E1" s="140"/>
      <c r="F1" s="140"/>
      <c r="G1" s="140"/>
      <c r="H1" s="140"/>
      <c r="I1" s="140"/>
      <c r="J1" s="140"/>
    </row>
    <row r="2" spans="2:10" x14ac:dyDescent="0.2">
      <c r="B2" s="33"/>
      <c r="C2" s="34" t="s">
        <v>33</v>
      </c>
      <c r="D2" s="34" t="s">
        <v>36</v>
      </c>
      <c r="E2" s="34" t="s">
        <v>38</v>
      </c>
      <c r="F2" s="34" t="s">
        <v>32</v>
      </c>
      <c r="G2" s="34" t="s">
        <v>34</v>
      </c>
      <c r="H2" s="34" t="s">
        <v>35</v>
      </c>
      <c r="I2" s="34" t="s">
        <v>37</v>
      </c>
      <c r="J2" s="35" t="s">
        <v>40</v>
      </c>
    </row>
    <row r="3" spans="2:10" x14ac:dyDescent="0.2">
      <c r="B3" s="34" t="s">
        <v>24</v>
      </c>
      <c r="C3" s="34">
        <f t="array" ref="C3">SUM(IF(Comment_Type_Col="Defect",IF(Defect_Type_Col=$B3,IF(Cause_Defect_Col=C$2,1,0),0),0))</f>
        <v>0</v>
      </c>
      <c r="D3" s="34">
        <f t="array" ref="D3">SUM(IF(Comment_Type_Col="Defect",IF(Defect_Type_Col=$B3,IF(Cause_Defect_Col=D$2,1,0),0),0))</f>
        <v>0</v>
      </c>
      <c r="E3" s="34">
        <f t="array" ref="E3">SUM(IF(Comment_Type_Col="Defect",IF(Defect_Type_Col=$B3,IF(Cause_Defect_Col=E$2,1,0),0),0))</f>
        <v>0</v>
      </c>
      <c r="F3" s="34">
        <f t="array" ref="F3">SUM(IF(Comment_Type_Col="Defect",IF(Defect_Type_Col=$B3,IF(Cause_Defect_Col=F$2,1,0),0),0))</f>
        <v>0</v>
      </c>
      <c r="G3" s="34">
        <f t="array" ref="G3">SUM(IF(Comment_Type_Col="Defect",IF(Defect_Type_Col=$B3,IF(Cause_Defect_Col=G$2,1,0),0),0))</f>
        <v>0</v>
      </c>
      <c r="H3" s="34">
        <f t="array" ref="H3">SUM(IF(Comment_Type_Col="Defect",IF(Defect_Type_Col=$B3,IF(Cause_Defect_Col=H$2,1,0),0),0))</f>
        <v>0</v>
      </c>
      <c r="I3" s="34">
        <f t="array" ref="I3">SUM(IF(Comment_Type_Col="Defect",IF(Defect_Type_Col=$B3,IF(Cause_Defect_Col=I$2,1,0),0),0))</f>
        <v>0</v>
      </c>
      <c r="J3" s="35">
        <f>SUM(C3:I3)</f>
        <v>0</v>
      </c>
    </row>
    <row r="4" spans="2:10" x14ac:dyDescent="0.2">
      <c r="B4" s="34" t="s">
        <v>26</v>
      </c>
      <c r="C4" s="34">
        <f t="array" ref="C4">SUM(IF(Comment_Type_Col="Defect",IF(Defect_Type_Col=$B4,IF(Cause_Defect_Col=C$2,1,0),0),0))</f>
        <v>0</v>
      </c>
      <c r="D4" s="34">
        <f t="array" ref="D4">SUM(IF(Comment_Type_Col="Defect",IF(Defect_Type_Col=$B4,IF(Cause_Defect_Col=D$2,1,0),0),0))</f>
        <v>0</v>
      </c>
      <c r="E4" s="34">
        <f t="array" ref="E4">SUM(IF(Comment_Type_Col="Defect",IF(Defect_Type_Col=$B4,IF(Cause_Defect_Col=E$2,1,0),0),0))</f>
        <v>0</v>
      </c>
      <c r="F4" s="34">
        <f t="array" ref="F4">SUM(IF(Comment_Type_Col="Defect",IF(Defect_Type_Col=$B4,IF(Cause_Defect_Col=F$2,1,0),0),0))</f>
        <v>0</v>
      </c>
      <c r="G4" s="34">
        <f t="array" ref="G4">SUM(IF(Comment_Type_Col="Defect",IF(Defect_Type_Col=$B4,IF(Cause_Defect_Col=G$2,1,0),0),0))</f>
        <v>0</v>
      </c>
      <c r="H4" s="34">
        <f t="array" ref="H4">SUM(IF(Comment_Type_Col="Defect",IF(Defect_Type_Col=$B4,IF(Cause_Defect_Col=H$2,1,0),0),0))</f>
        <v>0</v>
      </c>
      <c r="I4" s="34">
        <f t="array" ref="I4">SUM(IF(Comment_Type_Col="Defect",IF(Defect_Type_Col=$B4,IF(Cause_Defect_Col=I$2,1,0),0),0))</f>
        <v>0</v>
      </c>
      <c r="J4" s="35">
        <f t="shared" ref="J4:J11" si="0">SUM(C4:I4)</f>
        <v>0</v>
      </c>
    </row>
    <row r="5" spans="2:10" x14ac:dyDescent="0.2">
      <c r="B5" s="34" t="s">
        <v>23</v>
      </c>
      <c r="C5" s="34">
        <f t="array" ref="C5">SUM(IF(Comment_Type_Col="Defect",IF(Defect_Type_Col=$B5,IF(Cause_Defect_Col=C$2,1,0),0),0))</f>
        <v>0</v>
      </c>
      <c r="D5" s="34">
        <f t="array" ref="D5">SUM(IF(Comment_Type_Col="Defect",IF(Defect_Type_Col=$B5,IF(Cause_Defect_Col=D$2,1,0),0),0))</f>
        <v>0</v>
      </c>
      <c r="E5" s="34">
        <f t="array" ref="E5">SUM(IF(Comment_Type_Col="Defect",IF(Defect_Type_Col=$B5,IF(Cause_Defect_Col=E$2,1,0),0),0))</f>
        <v>0</v>
      </c>
      <c r="F5" s="34">
        <f t="array" ref="F5">SUM(IF(Comment_Type_Col="Defect",IF(Defect_Type_Col=$B5,IF(Cause_Defect_Col=F$2,1,0),0),0))</f>
        <v>0</v>
      </c>
      <c r="G5" s="34">
        <f t="array" ref="G5">SUM(IF(Comment_Type_Col="Defect",IF(Defect_Type_Col=$B5,IF(Cause_Defect_Col=G$2,1,0),0),0))</f>
        <v>0</v>
      </c>
      <c r="H5" s="34">
        <f t="array" ref="H5">SUM(IF(Comment_Type_Col="Defect",IF(Defect_Type_Col=$B5,IF(Cause_Defect_Col=H$2,1,0),0),0))</f>
        <v>0</v>
      </c>
      <c r="I5" s="34">
        <f t="array" ref="I5">SUM(IF(Comment_Type_Col="Defect",IF(Defect_Type_Col=$B5,IF(Cause_Defect_Col=I$2,1,0),0),0))</f>
        <v>0</v>
      </c>
      <c r="J5" s="35">
        <f t="shared" si="0"/>
        <v>0</v>
      </c>
    </row>
    <row r="6" spans="2:10" x14ac:dyDescent="0.2">
      <c r="B6" s="34" t="s">
        <v>28</v>
      </c>
      <c r="C6" s="34">
        <f t="array" ref="C6">SUM(IF(Comment_Type_Col="Defect",IF(Defect_Type_Col=$B6,IF(Cause_Defect_Col=C$2,1,0),0),0))</f>
        <v>0</v>
      </c>
      <c r="D6" s="34">
        <f t="array" ref="D6">SUM(IF(Comment_Type_Col="Defect",IF(Defect_Type_Col=$B6,IF(Cause_Defect_Col=D$2,1,0),0),0))</f>
        <v>0</v>
      </c>
      <c r="E6" s="34">
        <f t="array" ref="E6">SUM(IF(Comment_Type_Col="Defect",IF(Defect_Type_Col=$B6,IF(Cause_Defect_Col=E$2,1,0),0),0))</f>
        <v>0</v>
      </c>
      <c r="F6" s="34">
        <f t="array" ref="F6">SUM(IF(Comment_Type_Col="Defect",IF(Defect_Type_Col=$B6,IF(Cause_Defect_Col=F$2,1,0),0),0))</f>
        <v>0</v>
      </c>
      <c r="G6" s="34">
        <f t="array" ref="G6">SUM(IF(Comment_Type_Col="Defect",IF(Defect_Type_Col=$B6,IF(Cause_Defect_Col=G$2,1,0),0),0))</f>
        <v>0</v>
      </c>
      <c r="H6" s="34">
        <f t="array" ref="H6">SUM(IF(Comment_Type_Col="Defect",IF(Defect_Type_Col=$B6,IF(Cause_Defect_Col=H$2,1,0),0),0))</f>
        <v>0</v>
      </c>
      <c r="I6" s="34">
        <f t="array" ref="I6">SUM(IF(Comment_Type_Col="Defect",IF(Defect_Type_Col=$B6,IF(Cause_Defect_Col=I$2,1,0),0),0))</f>
        <v>0</v>
      </c>
      <c r="J6" s="35">
        <f t="shared" si="0"/>
        <v>0</v>
      </c>
    </row>
    <row r="7" spans="2:10" x14ac:dyDescent="0.2">
      <c r="B7" s="34" t="s">
        <v>31</v>
      </c>
      <c r="C7" s="34">
        <f t="array" ref="C7">SUM(IF(Comment_Type_Col="Defect",IF(Defect_Type_Col=$B7,IF(Cause_Defect_Col=C$2,1,0),0),0))</f>
        <v>0</v>
      </c>
      <c r="D7" s="34">
        <f t="array" ref="D7">SUM(IF(Comment_Type_Col="Defect",IF(Defect_Type_Col=$B7,IF(Cause_Defect_Col=D$2,1,0),0),0))</f>
        <v>0</v>
      </c>
      <c r="E7" s="34">
        <f t="array" ref="E7">SUM(IF(Comment_Type_Col="Defect",IF(Defect_Type_Col=$B7,IF(Cause_Defect_Col=E$2,1,0),0),0))</f>
        <v>0</v>
      </c>
      <c r="F7" s="34">
        <f t="array" ref="F7">SUM(IF(Comment_Type_Col="Defect",IF(Defect_Type_Col=$B7,IF(Cause_Defect_Col=F$2,1,0),0),0))</f>
        <v>0</v>
      </c>
      <c r="G7" s="34">
        <f t="array" ref="G7">SUM(IF(Comment_Type_Col="Defect",IF(Defect_Type_Col=$B7,IF(Cause_Defect_Col=G$2,1,0),0),0))</f>
        <v>0</v>
      </c>
      <c r="H7" s="34">
        <f t="array" ref="H7">SUM(IF(Comment_Type_Col="Defect",IF(Defect_Type_Col=$B7,IF(Cause_Defect_Col=H$2,1,0),0),0))</f>
        <v>0</v>
      </c>
      <c r="I7" s="34">
        <f t="array" ref="I7">SUM(IF(Comment_Type_Col="Defect",IF(Defect_Type_Col=$B7,IF(Cause_Defect_Col=I$2,1,0),0),0))</f>
        <v>0</v>
      </c>
      <c r="J7" s="35">
        <f t="shared" si="0"/>
        <v>0</v>
      </c>
    </row>
    <row r="8" spans="2:10" x14ac:dyDescent="0.2">
      <c r="B8" s="34" t="s">
        <v>29</v>
      </c>
      <c r="C8" s="34">
        <f t="array" ref="C8">SUM(IF(Comment_Type_Col="Defect",IF(Defect_Type_Col=$B8,IF(Cause_Defect_Col=C$2,1,0),0),0))</f>
        <v>0</v>
      </c>
      <c r="D8" s="34">
        <f t="array" ref="D8">SUM(IF(Comment_Type_Col="Defect",IF(Defect_Type_Col=$B8,IF(Cause_Defect_Col=D$2,1,0),0),0))</f>
        <v>0</v>
      </c>
      <c r="E8" s="34">
        <f t="array" ref="E8">SUM(IF(Comment_Type_Col="Defect",IF(Defect_Type_Col=$B8,IF(Cause_Defect_Col=E$2,1,0),0),0))</f>
        <v>0</v>
      </c>
      <c r="F8" s="34">
        <f t="array" ref="F8">SUM(IF(Comment_Type_Col="Defect",IF(Defect_Type_Col=$B8,IF(Cause_Defect_Col=F$2,1,0),0),0))</f>
        <v>0</v>
      </c>
      <c r="G8" s="34">
        <f t="array" ref="G8">SUM(IF(Comment_Type_Col="Defect",IF(Defect_Type_Col=$B8,IF(Cause_Defect_Col=G$2,1,0),0),0))</f>
        <v>0</v>
      </c>
      <c r="H8" s="34">
        <f t="array" ref="H8">SUM(IF(Comment_Type_Col="Defect",IF(Defect_Type_Col=$B8,IF(Cause_Defect_Col=H$2,1,0),0),0))</f>
        <v>0</v>
      </c>
      <c r="I8" s="34">
        <f t="array" ref="I8">SUM(IF(Comment_Type_Col="Defect",IF(Defect_Type_Col=$B8,IF(Cause_Defect_Col=I$2,1,0),0),0))</f>
        <v>0</v>
      </c>
      <c r="J8" s="35">
        <f t="shared" si="0"/>
        <v>0</v>
      </c>
    </row>
    <row r="9" spans="2:10" x14ac:dyDescent="0.2">
      <c r="B9" s="34" t="s">
        <v>25</v>
      </c>
      <c r="C9" s="34">
        <f t="array" ref="C9">SUM(IF(Comment_Type_Col="Defect",IF(Defect_Type_Col=$B9,IF(Cause_Defect_Col=C$2,1,0),0),0))</f>
        <v>0</v>
      </c>
      <c r="D9" s="34">
        <f t="array" ref="D9">SUM(IF(Comment_Type_Col="Defect",IF(Defect_Type_Col=$B9,IF(Cause_Defect_Col=D$2,1,0),0),0))</f>
        <v>0</v>
      </c>
      <c r="E9" s="34">
        <f t="array" ref="E9">SUM(IF(Comment_Type_Col="Defect",IF(Defect_Type_Col=$B9,IF(Cause_Defect_Col=E$2,1,0),0),0))</f>
        <v>0</v>
      </c>
      <c r="F9" s="34">
        <f t="array" ref="F9">SUM(IF(Comment_Type_Col="Defect",IF(Defect_Type_Col=$B9,IF(Cause_Defect_Col=F$2,1,0),0),0))</f>
        <v>0</v>
      </c>
      <c r="G9" s="34">
        <f t="array" ref="G9">SUM(IF(Comment_Type_Col="Defect",IF(Defect_Type_Col=$B9,IF(Cause_Defect_Col=G$2,1,0),0),0))</f>
        <v>0</v>
      </c>
      <c r="H9" s="34">
        <f t="array" ref="H9">SUM(IF(Comment_Type_Col="Defect",IF(Defect_Type_Col=$B9,IF(Cause_Defect_Col=H$2,1,0),0),0))</f>
        <v>0</v>
      </c>
      <c r="I9" s="34">
        <f t="array" ref="I9">SUM(IF(Comment_Type_Col="Defect",IF(Defect_Type_Col=$B9,IF(Cause_Defect_Col=I$2,1,0),0),0))</f>
        <v>0</v>
      </c>
      <c r="J9" s="35">
        <f t="shared" si="0"/>
        <v>0</v>
      </c>
    </row>
    <row r="10" spans="2:10" x14ac:dyDescent="0.2">
      <c r="B10" s="34" t="s">
        <v>27</v>
      </c>
      <c r="C10" s="34">
        <f t="array" ref="C10">SUM(IF(Comment_Type_Col="Defect",IF(Defect_Type_Col=$B10,IF(Cause_Defect_Col=C$2,1,0),0),0))</f>
        <v>0</v>
      </c>
      <c r="D10" s="34">
        <f t="array" ref="D10">SUM(IF(Comment_Type_Col="Defect",IF(Defect_Type_Col=$B10,IF(Cause_Defect_Col=D$2,1,0),0),0))</f>
        <v>0</v>
      </c>
      <c r="E10" s="34">
        <f t="array" ref="E10">SUM(IF(Comment_Type_Col="Defect",IF(Defect_Type_Col=$B10,IF(Cause_Defect_Col=E$2,1,0),0),0))</f>
        <v>0</v>
      </c>
      <c r="F10" s="34">
        <f t="array" ref="F10">SUM(IF(Comment_Type_Col="Defect",IF(Defect_Type_Col=$B10,IF(Cause_Defect_Col=F$2,1,0),0),0))</f>
        <v>0</v>
      </c>
      <c r="G10" s="34">
        <f t="array" ref="G10">SUM(IF(Comment_Type_Col="Defect",IF(Defect_Type_Col=$B10,IF(Cause_Defect_Col=G$2,1,0),0),0))</f>
        <v>0</v>
      </c>
      <c r="H10" s="34">
        <f t="array" ref="H10">SUM(IF(Comment_Type_Col="Defect",IF(Defect_Type_Col=$B10,IF(Cause_Defect_Col=H$2,1,0),0),0))</f>
        <v>0</v>
      </c>
      <c r="I10" s="34">
        <f t="array" ref="I10">SUM(IF(Comment_Type_Col="Defect",IF(Defect_Type_Col=$B10,IF(Cause_Defect_Col=I$2,1,0),0),0))</f>
        <v>0</v>
      </c>
      <c r="J10" s="35">
        <f t="shared" si="0"/>
        <v>0</v>
      </c>
    </row>
    <row r="11" spans="2:10" x14ac:dyDescent="0.2">
      <c r="B11" s="34" t="s">
        <v>30</v>
      </c>
      <c r="C11" s="34">
        <f t="array" ref="C11">SUM(IF(Comment_Type_Col="Defect",IF(Defect_Type_Col=$B11,IF(Cause_Defect_Col=C$2,1,0),0),0))</f>
        <v>0</v>
      </c>
      <c r="D11" s="34">
        <f t="array" ref="D11">SUM(IF(Comment_Type_Col="Defect",IF(Defect_Type_Col=$B11,IF(Cause_Defect_Col=D$2,1,0),0),0))</f>
        <v>0</v>
      </c>
      <c r="E11" s="34">
        <f t="array" ref="E11">SUM(IF(Comment_Type_Col="Defect",IF(Defect_Type_Col=$B11,IF(Cause_Defect_Col=E$2,1,0),0),0))</f>
        <v>0</v>
      </c>
      <c r="F11" s="34">
        <f t="array" ref="F11">SUM(IF(Comment_Type_Col="Defect",IF(Defect_Type_Col=$B11,IF(Cause_Defect_Col=F$2,1,0),0),0))</f>
        <v>0</v>
      </c>
      <c r="G11" s="34">
        <f t="array" ref="G11">SUM(IF(Comment_Type_Col="Defect",IF(Defect_Type_Col=$B11,IF(Cause_Defect_Col=G$2,1,0),0),0))</f>
        <v>0</v>
      </c>
      <c r="H11" s="34">
        <f t="array" ref="H11">SUM(IF(Comment_Type_Col="Defect",IF(Defect_Type_Col=$B11,IF(Cause_Defect_Col=H$2,1,0),0),0))</f>
        <v>0</v>
      </c>
      <c r="I11" s="34">
        <f t="array" ref="I11">SUM(IF(Comment_Type_Col="Defect",IF(Defect_Type_Col=$B11,IF(Cause_Defect_Col=I$2,1,0),0),0))</f>
        <v>0</v>
      </c>
      <c r="J11" s="35">
        <f t="shared" si="0"/>
        <v>0</v>
      </c>
    </row>
    <row r="12" spans="2:10" x14ac:dyDescent="0.2">
      <c r="B12" s="35" t="s">
        <v>40</v>
      </c>
      <c r="C12" s="35">
        <f>SUM(C3:C11)</f>
        <v>0</v>
      </c>
      <c r="D12" s="35">
        <f t="shared" ref="D12:I12" si="1">SUM(D3:D11)</f>
        <v>0</v>
      </c>
      <c r="E12" s="35">
        <f t="shared" si="1"/>
        <v>0</v>
      </c>
      <c r="F12" s="35">
        <f t="shared" si="1"/>
        <v>0</v>
      </c>
      <c r="G12" s="35">
        <f t="shared" si="1"/>
        <v>0</v>
      </c>
      <c r="H12" s="35">
        <f t="shared" si="1"/>
        <v>0</v>
      </c>
      <c r="I12" s="36">
        <f t="shared" si="1"/>
        <v>0</v>
      </c>
      <c r="J12" s="35">
        <f>SUM(C12:I12)</f>
        <v>0</v>
      </c>
    </row>
  </sheetData>
  <mergeCells count="1">
    <mergeCell ref="B1:J1"/>
  </mergeCells>
  <phoneticPr fontId="2"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Y2084"/>
  <sheetViews>
    <sheetView tabSelected="1" topLeftCell="C23" zoomScaleNormal="100" workbookViewId="0">
      <selection activeCell="O28" sqref="O28"/>
    </sheetView>
  </sheetViews>
  <sheetFormatPr defaultColWidth="9.140625" defaultRowHeight="12.75" x14ac:dyDescent="0.2"/>
  <cols>
    <col min="1" max="1" width="5.7109375" style="24" customWidth="1"/>
    <col min="2" max="2" width="25.140625" style="9" bestFit="1" customWidth="1"/>
    <col min="3" max="3" width="10.42578125" style="9" customWidth="1"/>
    <col min="4" max="4" width="22.42578125" style="15" customWidth="1"/>
    <col min="5" max="5" width="64.42578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41" bestFit="1" customWidth="1"/>
    <col min="48" max="48" width="11" style="41" bestFit="1" customWidth="1"/>
    <col min="49" max="49" width="9.140625" style="41"/>
    <col min="50" max="50" width="9.28515625" style="41" bestFit="1" customWidth="1"/>
    <col min="51" max="73" width="9.140625" style="41"/>
    <col min="74" max="16384" width="9.140625" style="8"/>
  </cols>
  <sheetData>
    <row r="1" spans="1:103" s="2" customFormat="1" ht="41.25" customHeight="1" thickBot="1" x14ac:dyDescent="0.25">
      <c r="A1" s="101" t="s">
        <v>42</v>
      </c>
      <c r="B1" s="102"/>
      <c r="C1" s="102"/>
      <c r="D1" s="102"/>
      <c r="E1" s="103"/>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06" t="s">
        <v>149</v>
      </c>
      <c r="B2" s="107"/>
      <c r="C2" s="107"/>
      <c r="D2" s="20"/>
      <c r="E2" s="26" t="s">
        <v>16</v>
      </c>
      <c r="F2" s="96" t="s">
        <v>212</v>
      </c>
      <c r="G2" s="97"/>
      <c r="H2" s="90"/>
      <c r="I2" s="18"/>
      <c r="J2" s="3"/>
      <c r="K2" s="3"/>
      <c r="L2" s="137" t="s">
        <v>43</v>
      </c>
      <c r="M2" s="138"/>
      <c r="N2" s="138"/>
      <c r="O2" s="139"/>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04" t="s">
        <v>148</v>
      </c>
      <c r="B3" s="105"/>
      <c r="C3" s="105"/>
      <c r="D3" s="21"/>
      <c r="E3" s="99"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17" t="s">
        <v>68</v>
      </c>
      <c r="B4" s="118"/>
      <c r="C4" s="118"/>
      <c r="D4" s="20"/>
      <c r="E4" s="27" t="s">
        <v>18</v>
      </c>
      <c r="F4" s="4"/>
      <c r="G4" s="4"/>
      <c r="H4" s="4"/>
      <c r="I4" s="4" t="s">
        <v>52</v>
      </c>
      <c r="J4" s="3"/>
      <c r="K4" s="3"/>
      <c r="L4" s="127" t="s">
        <v>9</v>
      </c>
      <c r="M4" s="128"/>
      <c r="N4" s="128"/>
      <c r="O4" s="129"/>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09" t="s">
        <v>147</v>
      </c>
      <c r="B5" s="110"/>
      <c r="C5" s="110"/>
      <c r="D5" s="22"/>
      <c r="E5" s="28" t="s">
        <v>19</v>
      </c>
      <c r="F5" s="98"/>
      <c r="G5" s="63"/>
      <c r="H5" s="63"/>
      <c r="I5" s="4">
        <f>Defect_Density</f>
        <v>0</v>
      </c>
      <c r="J5" s="3"/>
      <c r="K5" s="3"/>
      <c r="L5" s="130"/>
      <c r="M5" s="131"/>
      <c r="N5" s="131"/>
      <c r="O5" s="132"/>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19" t="s">
        <v>3</v>
      </c>
      <c r="B6" s="120"/>
      <c r="C6" s="120"/>
      <c r="D6" s="120"/>
      <c r="E6" s="120"/>
      <c r="F6" s="120"/>
      <c r="G6" s="120"/>
      <c r="H6" s="120"/>
      <c r="I6" s="121"/>
      <c r="J6" s="3"/>
      <c r="K6" s="3"/>
      <c r="L6" s="133"/>
      <c r="M6" s="134"/>
      <c r="N6" s="134"/>
      <c r="O6" s="132"/>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22"/>
      <c r="B7" s="123"/>
      <c r="C7" s="123"/>
      <c r="D7" s="123"/>
      <c r="E7" s="123"/>
      <c r="F7" s="123"/>
      <c r="G7" s="123"/>
      <c r="H7" s="123"/>
      <c r="I7" s="124"/>
      <c r="J7" s="3"/>
      <c r="K7" s="3"/>
      <c r="L7" s="135"/>
      <c r="M7" s="136"/>
      <c r="N7" s="136"/>
      <c r="O7" s="132"/>
      <c r="P7" s="73"/>
      <c r="AD7" s="41">
        <v>1</v>
      </c>
      <c r="AI7" s="41">
        <v>110</v>
      </c>
      <c r="AJ7" s="41" t="s">
        <v>82</v>
      </c>
      <c r="AK7" s="47"/>
      <c r="AO7" s="41">
        <v>106</v>
      </c>
      <c r="AP7" s="46" t="s">
        <v>93</v>
      </c>
      <c r="AQ7" s="38"/>
      <c r="AR7" s="38"/>
      <c r="AV7" s="38"/>
      <c r="AW7" s="38"/>
      <c r="AX7" s="31"/>
      <c r="BE7" s="41">
        <v>0</v>
      </c>
      <c r="BF7" s="41">
        <v>0</v>
      </c>
      <c r="BG7" s="41">
        <v>0</v>
      </c>
      <c r="BH7" s="41">
        <v>0</v>
      </c>
      <c r="BI7" s="41">
        <v>0</v>
      </c>
      <c r="BJ7" s="41">
        <v>0</v>
      </c>
      <c r="BK7" s="41">
        <v>0</v>
      </c>
    </row>
    <row r="8" spans="1:103" ht="16.5" thickBot="1" x14ac:dyDescent="0.25">
      <c r="A8" s="111" t="s">
        <v>12</v>
      </c>
      <c r="B8" s="112"/>
      <c r="C8" s="112"/>
      <c r="D8" s="112"/>
      <c r="E8" s="112"/>
      <c r="F8" s="112"/>
      <c r="G8" s="113"/>
      <c r="H8" s="113"/>
      <c r="I8" s="114"/>
      <c r="J8" s="75"/>
      <c r="K8" s="76"/>
      <c r="P8" s="70"/>
      <c r="AD8" s="41" t="s">
        <v>74</v>
      </c>
      <c r="AI8" s="41">
        <v>111</v>
      </c>
      <c r="AJ8" s="41" t="s">
        <v>83</v>
      </c>
      <c r="AO8" s="41">
        <v>107</v>
      </c>
      <c r="AP8" s="42" t="s">
        <v>94</v>
      </c>
      <c r="BE8" s="41">
        <v>0</v>
      </c>
      <c r="BF8" s="41">
        <v>0</v>
      </c>
      <c r="BG8" s="41">
        <v>0</v>
      </c>
      <c r="BH8" s="41">
        <v>0</v>
      </c>
      <c r="BI8" s="41">
        <v>0</v>
      </c>
      <c r="BJ8" s="41">
        <v>0</v>
      </c>
      <c r="BK8" s="41">
        <v>0</v>
      </c>
    </row>
    <row r="9" spans="1:103" s="2" customFormat="1" x14ac:dyDescent="0.2">
      <c r="A9" s="116" t="s">
        <v>8</v>
      </c>
      <c r="B9" s="116"/>
      <c r="C9" s="116"/>
      <c r="D9" s="116"/>
      <c r="E9" s="125">
        <f>Total_Defects</f>
        <v>0</v>
      </c>
      <c r="F9" s="125"/>
      <c r="G9" s="125"/>
      <c r="H9" s="125"/>
      <c r="I9" s="125"/>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41"/>
      <c r="AW9" s="41"/>
      <c r="AX9" s="41"/>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08" t="s">
        <v>5</v>
      </c>
      <c r="B10" s="108"/>
      <c r="C10" s="108"/>
      <c r="D10" s="108"/>
      <c r="E10" s="115">
        <f>COUNTIF(I:I,"Investigate")</f>
        <v>0</v>
      </c>
      <c r="F10" s="115"/>
      <c r="G10" s="115"/>
      <c r="H10" s="115"/>
      <c r="I10" s="115"/>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41"/>
      <c r="AW10" s="41"/>
      <c r="AX10" s="41"/>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26" t="s">
        <v>6</v>
      </c>
      <c r="B11" s="108"/>
      <c r="C11" s="108"/>
      <c r="D11" s="108"/>
      <c r="E11" s="115">
        <f>COUNTIF(I:I,"Suggestion/Wishful Thinking")</f>
        <v>0</v>
      </c>
      <c r="F11" s="115"/>
      <c r="G11" s="115"/>
      <c r="H11" s="115"/>
      <c r="I11" s="115"/>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41"/>
      <c r="AW11" s="41"/>
      <c r="AX11" s="4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93"/>
      <c r="B12" s="94"/>
      <c r="C12" s="94"/>
      <c r="D12" s="94"/>
      <c r="E12" s="62"/>
      <c r="F12" s="95"/>
      <c r="G12" s="95"/>
      <c r="H12" s="95"/>
      <c r="I12" s="95"/>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row>
    <row r="14" spans="1:103" ht="25.5" x14ac:dyDescent="0.2">
      <c r="A14" s="23">
        <v>1</v>
      </c>
      <c r="B14" s="13" t="s">
        <v>213</v>
      </c>
      <c r="C14" s="13"/>
      <c r="D14" s="100" t="s">
        <v>206</v>
      </c>
      <c r="E14" s="13" t="s">
        <v>207</v>
      </c>
      <c r="F14" s="11"/>
      <c r="G14" s="11" t="s">
        <v>208</v>
      </c>
      <c r="H14" s="11" t="s">
        <v>203</v>
      </c>
      <c r="I14" s="13"/>
      <c r="J14" s="13"/>
      <c r="K14" s="49"/>
      <c r="L14" s="13"/>
      <c r="M14" s="13"/>
      <c r="N14" s="13" t="s">
        <v>51</v>
      </c>
      <c r="O14" s="78" t="s">
        <v>209</v>
      </c>
      <c r="P14" s="52"/>
      <c r="AD14" s="41" t="s">
        <v>75</v>
      </c>
    </row>
    <row r="15" spans="1:103" x14ac:dyDescent="0.2">
      <c r="A15" s="23">
        <v>2</v>
      </c>
      <c r="B15" s="13" t="s">
        <v>214</v>
      </c>
      <c r="C15" s="13"/>
      <c r="D15" s="12" t="s">
        <v>98</v>
      </c>
      <c r="E15" s="13" t="s">
        <v>215</v>
      </c>
      <c r="F15" s="11"/>
      <c r="G15" s="11" t="s">
        <v>208</v>
      </c>
      <c r="H15" s="11" t="s">
        <v>203</v>
      </c>
      <c r="I15" s="14"/>
      <c r="J15" s="51"/>
      <c r="K15" s="49"/>
      <c r="L15" s="49"/>
      <c r="M15" s="13"/>
      <c r="N15" s="13"/>
      <c r="O15" s="78"/>
      <c r="P15" s="52"/>
    </row>
    <row r="16" spans="1:103" x14ac:dyDescent="0.2">
      <c r="A16" s="23">
        <v>3</v>
      </c>
      <c r="B16" s="13" t="s">
        <v>217</v>
      </c>
      <c r="C16" s="13"/>
      <c r="D16" s="12" t="s">
        <v>98</v>
      </c>
      <c r="E16" s="13" t="s">
        <v>216</v>
      </c>
      <c r="F16" s="11"/>
      <c r="G16" s="11" t="s">
        <v>208</v>
      </c>
      <c r="H16" s="11" t="s">
        <v>203</v>
      </c>
      <c r="I16" s="13"/>
      <c r="J16" s="49"/>
      <c r="K16" s="49"/>
      <c r="L16" s="49"/>
      <c r="M16" s="13"/>
      <c r="N16" s="13" t="s">
        <v>51</v>
      </c>
      <c r="O16" s="78" t="s">
        <v>237</v>
      </c>
      <c r="P16" s="52"/>
    </row>
    <row r="17" spans="1:17" x14ac:dyDescent="0.2">
      <c r="A17" s="23">
        <v>4</v>
      </c>
      <c r="B17" s="13" t="s">
        <v>217</v>
      </c>
      <c r="C17" s="13"/>
      <c r="D17" s="12" t="s">
        <v>98</v>
      </c>
      <c r="E17" s="13" t="s">
        <v>218</v>
      </c>
      <c r="F17" s="11"/>
      <c r="G17" s="11" t="s">
        <v>208</v>
      </c>
      <c r="H17" s="11" t="s">
        <v>203</v>
      </c>
      <c r="I17" s="13"/>
      <c r="J17" s="49"/>
      <c r="K17" s="49"/>
      <c r="L17" s="49"/>
      <c r="M17" s="13"/>
      <c r="N17" s="13"/>
      <c r="O17" s="78"/>
      <c r="P17" s="52"/>
    </row>
    <row r="18" spans="1:17" x14ac:dyDescent="0.2">
      <c r="A18" s="23">
        <v>5</v>
      </c>
      <c r="B18" s="13" t="s">
        <v>214</v>
      </c>
      <c r="C18" s="13"/>
      <c r="D18" s="12" t="s">
        <v>98</v>
      </c>
      <c r="E18" s="13" t="s">
        <v>219</v>
      </c>
      <c r="F18" s="11"/>
      <c r="G18" s="11" t="s">
        <v>208</v>
      </c>
      <c r="H18" s="11" t="s">
        <v>203</v>
      </c>
      <c r="I18" s="13"/>
      <c r="J18" s="49"/>
      <c r="K18" s="49"/>
      <c r="L18" s="49"/>
      <c r="M18" s="13"/>
      <c r="N18" s="13"/>
      <c r="O18" s="79"/>
      <c r="P18" s="52"/>
    </row>
    <row r="19" spans="1:17" ht="49.5" customHeight="1" x14ac:dyDescent="0.2">
      <c r="A19" s="23">
        <v>6</v>
      </c>
      <c r="B19" s="13" t="s">
        <v>220</v>
      </c>
      <c r="C19" s="13"/>
      <c r="D19" s="12" t="s">
        <v>98</v>
      </c>
      <c r="E19" s="13" t="s">
        <v>221</v>
      </c>
      <c r="F19" s="11"/>
      <c r="G19" s="11" t="s">
        <v>208</v>
      </c>
      <c r="H19" s="11" t="s">
        <v>222</v>
      </c>
      <c r="I19" s="13"/>
      <c r="J19" s="49"/>
      <c r="K19" s="49"/>
      <c r="L19" s="49"/>
      <c r="M19" s="13"/>
      <c r="N19" s="67" t="s">
        <v>51</v>
      </c>
      <c r="O19" s="52" t="s">
        <v>238</v>
      </c>
      <c r="P19" s="52"/>
    </row>
    <row r="20" spans="1:17" ht="93" customHeight="1" x14ac:dyDescent="0.2">
      <c r="A20" s="23">
        <v>7</v>
      </c>
      <c r="B20" s="13" t="s">
        <v>220</v>
      </c>
      <c r="C20" s="13"/>
      <c r="D20" s="12" t="s">
        <v>98</v>
      </c>
      <c r="E20" s="13" t="s">
        <v>223</v>
      </c>
      <c r="F20" s="11"/>
      <c r="G20" s="11" t="s">
        <v>208</v>
      </c>
      <c r="H20" s="11" t="s">
        <v>222</v>
      </c>
      <c r="I20" s="13"/>
      <c r="J20" s="49"/>
      <c r="K20" s="49"/>
      <c r="L20" s="49"/>
      <c r="M20" s="13"/>
      <c r="N20" s="13"/>
      <c r="O20" s="77"/>
      <c r="P20" s="52"/>
    </row>
    <row r="21" spans="1:17" ht="128.44999999999999" customHeight="1" x14ac:dyDescent="0.2">
      <c r="A21" s="23">
        <v>8</v>
      </c>
      <c r="B21" s="13" t="s">
        <v>214</v>
      </c>
      <c r="C21" s="13"/>
      <c r="D21" s="89" t="s">
        <v>98</v>
      </c>
      <c r="E21" s="13" t="s">
        <v>224</v>
      </c>
      <c r="F21" s="11"/>
      <c r="G21" s="11" t="s">
        <v>208</v>
      </c>
      <c r="H21" s="11" t="s">
        <v>203</v>
      </c>
      <c r="I21" s="13"/>
      <c r="J21" s="49" t="s">
        <v>179</v>
      </c>
      <c r="K21" s="49"/>
      <c r="L21" s="49"/>
      <c r="M21" s="13"/>
      <c r="N21" s="13"/>
      <c r="O21" s="78"/>
      <c r="P21" s="52"/>
      <c r="Q21" s="41" t="s">
        <v>62</v>
      </c>
    </row>
    <row r="22" spans="1:17" hidden="1" x14ac:dyDescent="0.2">
      <c r="A22" s="23">
        <v>9</v>
      </c>
      <c r="B22" s="13"/>
      <c r="C22" s="13"/>
      <c r="D22" s="89" t="s">
        <v>98</v>
      </c>
      <c r="E22" s="13"/>
      <c r="F22" s="11"/>
      <c r="G22" s="11" t="s">
        <v>208</v>
      </c>
      <c r="H22" s="11"/>
      <c r="I22" s="13"/>
      <c r="J22" s="49" t="s">
        <v>180</v>
      </c>
      <c r="K22" s="49"/>
      <c r="L22" s="49"/>
      <c r="M22" s="13"/>
      <c r="N22" s="13"/>
      <c r="O22" s="78"/>
      <c r="P22" s="52"/>
    </row>
    <row r="23" spans="1:17" x14ac:dyDescent="0.2">
      <c r="A23" s="23">
        <v>9</v>
      </c>
      <c r="B23" s="13" t="s">
        <v>214</v>
      </c>
      <c r="C23" s="13"/>
      <c r="D23" s="89" t="s">
        <v>98</v>
      </c>
      <c r="E23" s="13" t="s">
        <v>225</v>
      </c>
      <c r="G23" s="11" t="s">
        <v>208</v>
      </c>
      <c r="H23" s="11" t="s">
        <v>203</v>
      </c>
      <c r="I23" s="13"/>
      <c r="J23" s="49"/>
      <c r="K23" s="49"/>
      <c r="L23" s="49"/>
      <c r="M23" s="13"/>
      <c r="N23" s="11"/>
      <c r="O23" s="78"/>
      <c r="P23" s="52"/>
    </row>
    <row r="24" spans="1:17" ht="116.25" customHeight="1" x14ac:dyDescent="0.2">
      <c r="A24" s="23">
        <v>10</v>
      </c>
      <c r="B24" s="13" t="s">
        <v>220</v>
      </c>
      <c r="C24" s="13"/>
      <c r="D24" s="89" t="s">
        <v>167</v>
      </c>
      <c r="E24" s="13" t="s">
        <v>227</v>
      </c>
      <c r="F24" s="11"/>
      <c r="G24" s="11" t="s">
        <v>208</v>
      </c>
      <c r="H24" s="11" t="s">
        <v>226</v>
      </c>
      <c r="I24" s="13"/>
      <c r="J24" s="49" t="s">
        <v>181</v>
      </c>
      <c r="K24" s="49"/>
      <c r="L24" s="49"/>
      <c r="M24" s="13"/>
      <c r="N24" s="13"/>
      <c r="O24" s="78"/>
      <c r="P24" s="52"/>
    </row>
    <row r="25" spans="1:17" ht="38.25" x14ac:dyDescent="0.2">
      <c r="A25" s="23">
        <v>11</v>
      </c>
      <c r="B25" s="13" t="s">
        <v>220</v>
      </c>
      <c r="C25" s="13"/>
      <c r="D25" s="89" t="s">
        <v>167</v>
      </c>
      <c r="E25" s="12" t="s">
        <v>228</v>
      </c>
      <c r="F25" s="11"/>
      <c r="G25" s="11" t="s">
        <v>208</v>
      </c>
      <c r="H25" s="11" t="s">
        <v>226</v>
      </c>
      <c r="I25" s="13"/>
      <c r="J25" s="49"/>
      <c r="K25" s="49"/>
      <c r="L25" s="49"/>
      <c r="M25" s="13"/>
      <c r="N25" s="13" t="s">
        <v>51</v>
      </c>
      <c r="O25" s="80" t="s">
        <v>229</v>
      </c>
      <c r="P25" s="52"/>
    </row>
    <row r="26" spans="1:17" ht="25.5" x14ac:dyDescent="0.2">
      <c r="A26" s="23">
        <v>12</v>
      </c>
      <c r="B26" s="13" t="s">
        <v>230</v>
      </c>
      <c r="C26" s="13"/>
      <c r="D26" s="89" t="s">
        <v>167</v>
      </c>
      <c r="E26" s="12" t="s">
        <v>231</v>
      </c>
      <c r="F26" s="11"/>
      <c r="G26" s="11" t="s">
        <v>208</v>
      </c>
      <c r="H26" s="11" t="s">
        <v>226</v>
      </c>
      <c r="I26" s="13"/>
      <c r="J26" s="49"/>
      <c r="K26" s="49"/>
      <c r="L26" s="49"/>
      <c r="M26" s="13"/>
      <c r="N26" s="13" t="s">
        <v>51</v>
      </c>
      <c r="O26" s="80" t="s">
        <v>232</v>
      </c>
      <c r="P26" s="53"/>
    </row>
    <row r="27" spans="1:17" ht="25.5" x14ac:dyDescent="0.2">
      <c r="A27" s="23">
        <v>13</v>
      </c>
      <c r="B27" s="13" t="s">
        <v>233</v>
      </c>
      <c r="C27" s="13"/>
      <c r="D27" s="89" t="s">
        <v>167</v>
      </c>
      <c r="E27" s="12" t="s">
        <v>234</v>
      </c>
      <c r="F27" s="11"/>
      <c r="G27" s="11" t="s">
        <v>208</v>
      </c>
      <c r="H27" s="11" t="s">
        <v>155</v>
      </c>
      <c r="I27" s="13"/>
      <c r="J27" s="49"/>
      <c r="K27" s="49"/>
      <c r="L27" s="49"/>
      <c r="M27" s="13"/>
      <c r="N27" s="13" t="s">
        <v>51</v>
      </c>
      <c r="O27" s="80" t="s">
        <v>232</v>
      </c>
      <c r="P27" s="53"/>
    </row>
    <row r="28" spans="1:17" ht="38.25" x14ac:dyDescent="0.2">
      <c r="A28" s="23">
        <v>14</v>
      </c>
      <c r="B28" s="13" t="s">
        <v>235</v>
      </c>
      <c r="C28" s="13"/>
      <c r="D28" s="89" t="s">
        <v>167</v>
      </c>
      <c r="E28" s="13" t="s">
        <v>236</v>
      </c>
      <c r="F28" s="11"/>
      <c r="G28" s="11" t="s">
        <v>208</v>
      </c>
      <c r="H28" s="11" t="s">
        <v>155</v>
      </c>
      <c r="I28" s="13"/>
      <c r="J28" s="49"/>
      <c r="K28" s="49"/>
      <c r="L28" s="49"/>
      <c r="M28" s="13"/>
      <c r="N28" s="13"/>
      <c r="O28" s="80"/>
      <c r="P28" s="53"/>
    </row>
    <row r="29" spans="1:17" ht="38.25" x14ac:dyDescent="0.2">
      <c r="A29" s="23">
        <v>15</v>
      </c>
      <c r="B29" s="13" t="s">
        <v>239</v>
      </c>
      <c r="C29" s="13"/>
      <c r="D29" s="89" t="s">
        <v>240</v>
      </c>
      <c r="E29" s="13" t="s">
        <v>241</v>
      </c>
      <c r="F29" s="11"/>
      <c r="G29" s="11" t="s">
        <v>208</v>
      </c>
      <c r="H29" s="11" t="s">
        <v>203</v>
      </c>
      <c r="I29" s="13"/>
      <c r="J29" s="49"/>
      <c r="K29" s="49"/>
      <c r="L29" s="13"/>
      <c r="M29" s="13"/>
      <c r="N29" s="13" t="s">
        <v>51</v>
      </c>
      <c r="O29" s="78" t="s">
        <v>242</v>
      </c>
      <c r="P29" s="52"/>
    </row>
    <row r="30" spans="1:17" ht="76.5" x14ac:dyDescent="0.2">
      <c r="A30" s="23">
        <v>16</v>
      </c>
      <c r="B30" s="13" t="s">
        <v>245</v>
      </c>
      <c r="C30" s="13"/>
      <c r="D30" s="89" t="s">
        <v>243</v>
      </c>
      <c r="E30" s="13" t="s">
        <v>244</v>
      </c>
      <c r="F30" s="11"/>
      <c r="G30" s="11" t="s">
        <v>208</v>
      </c>
      <c r="H30" s="11" t="s">
        <v>203</v>
      </c>
      <c r="I30" s="13"/>
      <c r="J30" s="49"/>
      <c r="K30" s="49"/>
      <c r="L30" s="13"/>
      <c r="M30" s="13"/>
      <c r="N30" s="13" t="s">
        <v>51</v>
      </c>
      <c r="O30" s="142" t="s">
        <v>247</v>
      </c>
      <c r="P30" s="52"/>
    </row>
    <row r="31" spans="1:17" ht="38.25" x14ac:dyDescent="0.2">
      <c r="A31" s="23">
        <v>17</v>
      </c>
      <c r="B31" s="13" t="s">
        <v>245</v>
      </c>
      <c r="C31" s="13"/>
      <c r="D31" s="89" t="s">
        <v>243</v>
      </c>
      <c r="E31" s="13" t="s">
        <v>246</v>
      </c>
      <c r="F31" s="11"/>
      <c r="G31" s="11" t="s">
        <v>208</v>
      </c>
      <c r="H31" s="11" t="s">
        <v>203</v>
      </c>
      <c r="I31" s="13"/>
      <c r="J31" s="49"/>
      <c r="K31" s="49"/>
      <c r="L31" s="13"/>
      <c r="M31" s="13"/>
      <c r="N31" s="13" t="s">
        <v>51</v>
      </c>
      <c r="O31" s="141"/>
      <c r="P31" s="52"/>
    </row>
    <row r="32" spans="1:17" x14ac:dyDescent="0.2">
      <c r="A32" s="23">
        <v>18</v>
      </c>
      <c r="B32" s="13"/>
      <c r="C32" s="13"/>
      <c r="D32" s="89"/>
      <c r="E32" s="13"/>
      <c r="F32" s="11"/>
      <c r="G32" s="11" t="s">
        <v>208</v>
      </c>
      <c r="H32" s="64"/>
      <c r="I32" s="13"/>
      <c r="J32" s="49"/>
      <c r="K32" s="49"/>
      <c r="L32" s="13"/>
      <c r="M32" s="13"/>
      <c r="N32" s="68"/>
      <c r="O32" s="52"/>
      <c r="P32" s="52"/>
    </row>
    <row r="33" spans="1:16" x14ac:dyDescent="0.2">
      <c r="A33" s="23">
        <v>19</v>
      </c>
      <c r="B33" s="13"/>
      <c r="C33" s="13"/>
      <c r="D33" s="89"/>
      <c r="E33" s="13"/>
      <c r="F33" s="11"/>
      <c r="G33" s="11" t="s">
        <v>208</v>
      </c>
      <c r="H33" s="11"/>
      <c r="I33" s="13"/>
      <c r="J33" s="49"/>
      <c r="K33" s="49"/>
      <c r="L33" s="13"/>
      <c r="M33" s="13"/>
      <c r="N33" s="13"/>
      <c r="O33" s="77"/>
      <c r="P33" s="52"/>
    </row>
    <row r="34" spans="1:16" x14ac:dyDescent="0.2">
      <c r="A34" s="23">
        <v>20</v>
      </c>
      <c r="B34" s="13"/>
      <c r="C34" s="13"/>
      <c r="D34" s="89"/>
      <c r="E34" s="13"/>
      <c r="F34" s="11"/>
      <c r="G34" s="11" t="s">
        <v>208</v>
      </c>
      <c r="H34" s="11"/>
      <c r="I34" s="13"/>
      <c r="J34" s="49"/>
      <c r="K34" s="49"/>
      <c r="L34" s="13"/>
      <c r="M34" s="13"/>
      <c r="N34" s="13"/>
      <c r="O34" s="80"/>
      <c r="P34" s="52"/>
    </row>
    <row r="35" spans="1:16" x14ac:dyDescent="0.2">
      <c r="A35" s="23">
        <v>21</v>
      </c>
      <c r="B35" s="13"/>
      <c r="C35" s="13"/>
      <c r="D35" s="89"/>
      <c r="E35" s="13"/>
      <c r="F35" s="11"/>
      <c r="G35" s="11" t="s">
        <v>208</v>
      </c>
      <c r="H35" s="11"/>
      <c r="I35" s="13"/>
      <c r="J35" s="49"/>
      <c r="K35" s="49"/>
      <c r="L35" s="13"/>
      <c r="M35" s="13"/>
      <c r="N35" s="13"/>
      <c r="O35" s="80"/>
      <c r="P35" s="52"/>
    </row>
    <row r="36" spans="1:16" x14ac:dyDescent="0.2">
      <c r="A36" s="23">
        <v>22</v>
      </c>
      <c r="B36" s="13"/>
      <c r="C36" s="13"/>
      <c r="D36" s="89"/>
      <c r="E36" s="13"/>
      <c r="F36" s="11"/>
      <c r="G36" s="11" t="s">
        <v>208</v>
      </c>
      <c r="H36" s="11"/>
      <c r="I36" s="13"/>
      <c r="J36" s="49"/>
      <c r="K36" s="49"/>
      <c r="L36" s="13"/>
      <c r="M36" s="13"/>
      <c r="N36" s="14"/>
      <c r="O36" s="78"/>
      <c r="P36" s="52"/>
    </row>
    <row r="37" spans="1:16" x14ac:dyDescent="0.2">
      <c r="A37" s="23">
        <v>23</v>
      </c>
      <c r="B37" s="13"/>
      <c r="C37" s="13"/>
      <c r="D37" s="89"/>
      <c r="E37" s="13"/>
      <c r="F37" s="11"/>
      <c r="G37" s="11" t="s">
        <v>208</v>
      </c>
      <c r="H37" s="11"/>
      <c r="I37" s="13"/>
      <c r="J37" s="49"/>
      <c r="K37" s="49"/>
      <c r="L37" s="13"/>
      <c r="M37" s="13"/>
      <c r="N37" s="13"/>
      <c r="O37" s="78"/>
      <c r="P37" s="52"/>
    </row>
    <row r="38" spans="1:16" x14ac:dyDescent="0.2">
      <c r="A38" s="23">
        <v>24</v>
      </c>
      <c r="B38" s="13"/>
      <c r="C38" s="13"/>
      <c r="D38" s="89"/>
      <c r="E38" s="13"/>
      <c r="F38" s="11"/>
      <c r="G38" s="11" t="s">
        <v>208</v>
      </c>
      <c r="H38" s="11"/>
      <c r="I38" s="13"/>
      <c r="J38" s="49"/>
      <c r="K38" s="49"/>
      <c r="L38" s="13"/>
      <c r="M38" s="13"/>
      <c r="N38" s="13"/>
      <c r="O38" s="78"/>
      <c r="P38" s="52"/>
    </row>
    <row r="39" spans="1:16" x14ac:dyDescent="0.2">
      <c r="A39" s="23">
        <v>25</v>
      </c>
      <c r="B39" s="13"/>
      <c r="C39" s="13"/>
      <c r="D39" s="89"/>
      <c r="E39" s="13"/>
      <c r="F39" s="11"/>
      <c r="G39" s="11" t="s">
        <v>208</v>
      </c>
      <c r="H39" s="11"/>
      <c r="I39" s="13"/>
      <c r="J39" s="49"/>
      <c r="K39" s="49"/>
      <c r="L39" s="13"/>
      <c r="M39" s="13"/>
      <c r="N39" s="13"/>
      <c r="O39" s="78"/>
      <c r="P39" s="52"/>
    </row>
    <row r="40" spans="1:16" x14ac:dyDescent="0.2">
      <c r="A40" s="23">
        <v>26</v>
      </c>
      <c r="B40" s="13"/>
      <c r="C40" s="13"/>
      <c r="D40" s="89"/>
      <c r="E40" s="13"/>
      <c r="F40" s="11"/>
      <c r="G40" s="11" t="s">
        <v>208</v>
      </c>
      <c r="H40" s="11"/>
      <c r="I40" s="13"/>
      <c r="J40" s="49"/>
      <c r="K40" s="49"/>
      <c r="L40" s="13"/>
      <c r="M40" s="13"/>
      <c r="N40" s="13"/>
      <c r="O40" s="81"/>
      <c r="P40" s="53"/>
    </row>
    <row r="41" spans="1:16" x14ac:dyDescent="0.2">
      <c r="A41" s="23">
        <v>27</v>
      </c>
      <c r="B41" s="13"/>
      <c r="C41" s="13"/>
      <c r="D41" s="89"/>
      <c r="E41" s="13"/>
      <c r="F41" s="11"/>
      <c r="G41" s="11" t="s">
        <v>208</v>
      </c>
      <c r="H41" s="64"/>
      <c r="I41" s="13"/>
      <c r="J41" s="49"/>
      <c r="K41" s="49"/>
      <c r="L41" s="13"/>
      <c r="M41" s="13"/>
      <c r="N41" s="68"/>
      <c r="O41" s="53"/>
      <c r="P41" s="53"/>
    </row>
    <row r="42" spans="1:16" ht="119.45" customHeight="1" x14ac:dyDescent="0.2">
      <c r="A42" s="23">
        <v>28</v>
      </c>
      <c r="B42" s="13"/>
      <c r="C42" s="13"/>
      <c r="D42" s="89"/>
      <c r="E42" s="13"/>
      <c r="F42" s="11"/>
      <c r="G42" s="11" t="s">
        <v>208</v>
      </c>
      <c r="H42" s="64"/>
      <c r="I42" s="49"/>
      <c r="J42" s="49" t="s">
        <v>178</v>
      </c>
      <c r="K42" s="49"/>
      <c r="L42" s="13"/>
      <c r="M42" s="13"/>
      <c r="N42" s="68"/>
      <c r="O42" s="52"/>
      <c r="P42" s="52"/>
    </row>
    <row r="43" spans="1:16" x14ac:dyDescent="0.2">
      <c r="A43" s="23">
        <v>29</v>
      </c>
      <c r="B43" s="13"/>
      <c r="C43" s="13"/>
      <c r="D43" s="89"/>
      <c r="E43" s="13"/>
      <c r="F43" s="11"/>
      <c r="G43" s="11" t="s">
        <v>208</v>
      </c>
      <c r="H43" s="11"/>
      <c r="I43" s="13"/>
      <c r="J43" s="49"/>
      <c r="K43" s="49"/>
      <c r="L43" s="13"/>
      <c r="M43" s="13"/>
      <c r="N43" s="13"/>
      <c r="O43" s="82"/>
      <c r="P43" s="53"/>
    </row>
    <row r="44" spans="1:16" x14ac:dyDescent="0.2">
      <c r="A44" s="23">
        <v>30</v>
      </c>
      <c r="B44" s="13"/>
      <c r="C44" s="13"/>
      <c r="D44" s="89"/>
      <c r="E44" s="13"/>
      <c r="F44" s="11"/>
      <c r="G44" s="11" t="s">
        <v>208</v>
      </c>
      <c r="H44" s="11"/>
      <c r="I44" s="13"/>
      <c r="J44" s="49"/>
      <c r="K44" s="49"/>
      <c r="L44" s="13"/>
      <c r="M44" s="13"/>
      <c r="N44" s="13"/>
      <c r="O44" s="78"/>
      <c r="P44" s="52"/>
    </row>
    <row r="45" spans="1:16" x14ac:dyDescent="0.2">
      <c r="A45" s="23">
        <v>31</v>
      </c>
      <c r="B45" s="13"/>
      <c r="C45" s="13"/>
      <c r="D45" s="89"/>
      <c r="E45" s="13"/>
      <c r="F45" s="11"/>
      <c r="G45" s="11" t="s">
        <v>208</v>
      </c>
      <c r="H45" s="11"/>
      <c r="I45" s="13"/>
      <c r="J45" s="49"/>
      <c r="K45" s="49"/>
      <c r="L45" s="13"/>
      <c r="M45" s="13"/>
      <c r="N45" s="13"/>
      <c r="O45" s="78"/>
      <c r="P45" s="52"/>
    </row>
    <row r="46" spans="1:16" x14ac:dyDescent="0.2">
      <c r="A46" s="23">
        <v>32</v>
      </c>
      <c r="B46" s="13"/>
      <c r="C46" s="13"/>
      <c r="D46" s="89"/>
      <c r="E46" s="13"/>
      <c r="F46" s="11"/>
      <c r="G46" s="11" t="s">
        <v>208</v>
      </c>
      <c r="H46" s="11"/>
      <c r="I46" s="13"/>
      <c r="J46" s="49"/>
      <c r="K46" s="49"/>
      <c r="L46" s="13"/>
      <c r="M46" s="13"/>
      <c r="N46" s="13"/>
      <c r="O46" s="83"/>
      <c r="P46" s="54"/>
    </row>
    <row r="47" spans="1:16" x14ac:dyDescent="0.2">
      <c r="A47" s="23">
        <v>33</v>
      </c>
      <c r="B47" s="13"/>
      <c r="C47" s="13"/>
      <c r="D47" s="89"/>
      <c r="E47" s="13"/>
      <c r="F47" s="11"/>
      <c r="G47" s="11" t="s">
        <v>208</v>
      </c>
      <c r="H47" s="11"/>
      <c r="I47" s="13"/>
      <c r="J47" s="49"/>
      <c r="K47" s="49"/>
      <c r="L47" s="13"/>
      <c r="M47" s="13"/>
      <c r="N47" s="13"/>
      <c r="O47" s="78"/>
      <c r="P47" s="52"/>
    </row>
    <row r="48" spans="1:16" x14ac:dyDescent="0.2">
      <c r="A48" s="23">
        <v>34</v>
      </c>
      <c r="B48" s="13"/>
      <c r="C48" s="88"/>
      <c r="D48" s="89"/>
      <c r="E48" s="89"/>
      <c r="F48" s="11"/>
      <c r="G48" s="11" t="s">
        <v>208</v>
      </c>
      <c r="H48" s="11"/>
      <c r="I48" s="13"/>
      <c r="J48" s="49"/>
      <c r="K48" s="49"/>
      <c r="L48" s="13"/>
      <c r="M48" s="13"/>
      <c r="N48" s="13"/>
      <c r="O48" s="78"/>
      <c r="P48" s="52"/>
    </row>
    <row r="49" spans="1:16" x14ac:dyDescent="0.2">
      <c r="A49" s="23">
        <v>35</v>
      </c>
      <c r="B49" s="13"/>
      <c r="C49" s="13"/>
      <c r="D49" s="89"/>
      <c r="E49" s="13"/>
      <c r="F49" s="11"/>
      <c r="G49" s="11" t="s">
        <v>208</v>
      </c>
      <c r="H49" s="11"/>
      <c r="I49" s="13"/>
      <c r="J49" s="55"/>
      <c r="K49" s="49"/>
      <c r="L49" s="13"/>
      <c r="M49" s="13"/>
      <c r="N49" s="14"/>
      <c r="O49" s="78"/>
      <c r="P49" s="52"/>
    </row>
    <row r="50" spans="1:16" x14ac:dyDescent="0.2">
      <c r="A50" s="23">
        <v>36</v>
      </c>
      <c r="B50" s="13"/>
      <c r="C50" s="13"/>
      <c r="D50" s="89"/>
      <c r="E50" s="13"/>
      <c r="F50" s="11"/>
      <c r="G50" s="11" t="s">
        <v>208</v>
      </c>
      <c r="H50" s="11"/>
      <c r="I50" s="13"/>
      <c r="J50" s="55"/>
      <c r="K50" s="49"/>
      <c r="L50" s="13"/>
      <c r="M50" s="13"/>
      <c r="N50" s="14"/>
      <c r="O50" s="78"/>
      <c r="P50" s="52"/>
    </row>
    <row r="51" spans="1:16" x14ac:dyDescent="0.2">
      <c r="A51" s="23">
        <v>37</v>
      </c>
      <c r="B51" s="13"/>
      <c r="C51" s="13"/>
      <c r="D51" s="89"/>
      <c r="E51" s="13"/>
      <c r="F51" s="11"/>
      <c r="G51" s="11" t="s">
        <v>208</v>
      </c>
      <c r="H51" s="11"/>
      <c r="I51" s="13"/>
      <c r="J51" s="55"/>
      <c r="K51" s="49"/>
      <c r="L51" s="13"/>
      <c r="M51" s="13"/>
      <c r="N51" s="14"/>
      <c r="O51" s="78"/>
      <c r="P51" s="52"/>
    </row>
    <row r="52" spans="1:16" x14ac:dyDescent="0.2">
      <c r="A52" s="23">
        <v>37</v>
      </c>
      <c r="B52" s="13"/>
      <c r="C52" s="13"/>
      <c r="D52" s="89"/>
      <c r="E52" s="12"/>
      <c r="F52" s="11"/>
      <c r="G52" s="11" t="s">
        <v>208</v>
      </c>
      <c r="H52" s="11"/>
      <c r="I52" s="13"/>
      <c r="J52" s="13"/>
      <c r="K52" s="49"/>
      <c r="L52" s="13"/>
      <c r="M52" s="13"/>
      <c r="N52" s="14"/>
      <c r="O52" s="80"/>
      <c r="P52" s="53"/>
    </row>
    <row r="53" spans="1:16" x14ac:dyDescent="0.2">
      <c r="A53" s="23">
        <v>38</v>
      </c>
      <c r="B53" s="13"/>
      <c r="C53" s="13"/>
      <c r="D53" s="89"/>
      <c r="E53" s="12"/>
      <c r="F53" s="11"/>
      <c r="G53" s="11" t="s">
        <v>208</v>
      </c>
      <c r="H53" s="11"/>
      <c r="I53" s="13"/>
      <c r="J53" s="13"/>
      <c r="K53" s="49"/>
      <c r="L53" s="13"/>
      <c r="M53" s="13"/>
      <c r="N53" s="13"/>
      <c r="O53" s="81"/>
      <c r="P53" s="53"/>
    </row>
    <row r="54" spans="1:16" x14ac:dyDescent="0.2">
      <c r="A54" s="23">
        <v>39</v>
      </c>
      <c r="B54" s="13"/>
      <c r="C54" s="13"/>
      <c r="D54" s="89"/>
      <c r="E54" s="12"/>
      <c r="F54" s="11"/>
      <c r="G54" s="11" t="s">
        <v>208</v>
      </c>
      <c r="H54" s="11"/>
      <c r="I54" s="13"/>
      <c r="J54" s="55"/>
      <c r="K54" s="49"/>
      <c r="L54" s="13"/>
      <c r="M54" s="13"/>
      <c r="N54" s="67"/>
      <c r="O54" s="53"/>
      <c r="P54" s="55"/>
    </row>
    <row r="55" spans="1:16" x14ac:dyDescent="0.2">
      <c r="A55" s="23">
        <v>40</v>
      </c>
      <c r="B55" s="13"/>
      <c r="C55" s="13"/>
      <c r="D55" s="89"/>
      <c r="E55" s="12"/>
      <c r="F55" s="11"/>
      <c r="G55" s="11" t="s">
        <v>208</v>
      </c>
      <c r="H55" s="11"/>
      <c r="I55" s="13"/>
      <c r="J55" s="13"/>
      <c r="K55" s="49"/>
      <c r="L55" s="13"/>
      <c r="M55" s="13"/>
      <c r="N55" s="13"/>
      <c r="O55" s="77"/>
      <c r="P55" s="52"/>
    </row>
    <row r="56" spans="1:16" x14ac:dyDescent="0.2">
      <c r="A56" s="23">
        <v>41</v>
      </c>
      <c r="B56" s="13"/>
      <c r="C56" s="13"/>
      <c r="D56" s="89"/>
      <c r="E56" s="13"/>
      <c r="F56" s="11"/>
      <c r="G56" s="11" t="s">
        <v>208</v>
      </c>
      <c r="H56" s="11"/>
      <c r="I56" s="13"/>
      <c r="J56" s="13"/>
      <c r="K56" s="49"/>
      <c r="L56" s="13"/>
      <c r="M56" s="13"/>
      <c r="N56" s="13"/>
      <c r="O56" s="78"/>
      <c r="P56" s="52"/>
    </row>
    <row r="57" spans="1:16" x14ac:dyDescent="0.2">
      <c r="A57" s="23">
        <v>42</v>
      </c>
      <c r="P57" s="52"/>
    </row>
    <row r="58" spans="1:16" x14ac:dyDescent="0.2">
      <c r="A58" s="23"/>
      <c r="B58" s="13"/>
      <c r="C58" s="13"/>
      <c r="D58" s="12"/>
      <c r="E58" s="13"/>
      <c r="F58" s="11"/>
      <c r="G58" s="11"/>
      <c r="H58" s="11"/>
      <c r="I58" s="13"/>
      <c r="J58" s="13"/>
      <c r="K58" s="49"/>
      <c r="L58" s="13"/>
      <c r="M58" s="13"/>
      <c r="N58" s="13"/>
      <c r="O58" s="78"/>
      <c r="P58" s="52"/>
    </row>
    <row r="59" spans="1:16" x14ac:dyDescent="0.2">
      <c r="A59" s="23"/>
      <c r="B59" s="13"/>
      <c r="C59" s="13"/>
      <c r="D59" s="12"/>
      <c r="E59" s="13"/>
      <c r="F59" s="11"/>
      <c r="G59" s="11"/>
      <c r="H59" s="11"/>
      <c r="I59" s="13"/>
      <c r="J59" s="13"/>
      <c r="K59" s="49"/>
      <c r="L59" s="13"/>
      <c r="M59" s="13"/>
      <c r="N59" s="13"/>
      <c r="O59" s="78"/>
      <c r="P59" s="52"/>
    </row>
    <row r="60" spans="1:16" x14ac:dyDescent="0.2">
      <c r="A60" s="23"/>
      <c r="B60" s="13"/>
      <c r="C60" s="13"/>
      <c r="D60" s="12"/>
      <c r="E60" s="13"/>
      <c r="F60" s="11"/>
      <c r="G60" s="11"/>
      <c r="H60" s="11"/>
      <c r="I60" s="13"/>
      <c r="J60" s="13"/>
      <c r="K60" s="49"/>
      <c r="L60" s="13"/>
      <c r="M60" s="13"/>
      <c r="N60" s="13"/>
      <c r="O60" s="78"/>
      <c r="P60" s="52"/>
    </row>
    <row r="61" spans="1:16" x14ac:dyDescent="0.2">
      <c r="A61" s="23"/>
      <c r="B61" s="13"/>
      <c r="C61" s="13"/>
      <c r="D61" s="12"/>
      <c r="E61" s="13"/>
      <c r="F61" s="11"/>
      <c r="G61" s="11"/>
      <c r="H61" s="11"/>
      <c r="I61" s="13"/>
      <c r="J61" s="13"/>
      <c r="K61" s="49"/>
      <c r="L61" s="13"/>
      <c r="M61" s="13"/>
      <c r="N61" s="13"/>
      <c r="O61" s="79"/>
      <c r="P61" s="52"/>
    </row>
    <row r="62" spans="1:16" x14ac:dyDescent="0.2">
      <c r="A62" s="23"/>
      <c r="B62" s="14"/>
      <c r="C62" s="14"/>
      <c r="D62" s="56"/>
      <c r="E62" s="14"/>
      <c r="F62" s="11"/>
      <c r="G62" s="11"/>
      <c r="H62" s="64"/>
      <c r="I62" s="13"/>
      <c r="J62" s="13"/>
      <c r="K62" s="49"/>
      <c r="L62" s="13"/>
      <c r="M62" s="13"/>
      <c r="N62" s="68"/>
      <c r="O62" s="52"/>
      <c r="P62" s="52"/>
    </row>
    <row r="63" spans="1:16" x14ac:dyDescent="0.2">
      <c r="A63" s="23"/>
      <c r="B63" s="13"/>
      <c r="C63" s="13"/>
      <c r="D63" s="12"/>
      <c r="E63" s="13"/>
      <c r="F63" s="11"/>
      <c r="G63" s="11"/>
      <c r="H63" s="11"/>
      <c r="I63" s="13"/>
      <c r="J63" s="13"/>
      <c r="K63" s="49"/>
      <c r="L63" s="13"/>
      <c r="M63" s="13"/>
      <c r="N63" s="13"/>
      <c r="O63" s="77"/>
      <c r="P63" s="52"/>
    </row>
    <row r="64" spans="1:16"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8">
    <mergeCell ref="O30:O31"/>
    <mergeCell ref="A10:D10"/>
    <mergeCell ref="E10:I10"/>
    <mergeCell ref="A11:D11"/>
    <mergeCell ref="E11:I11"/>
    <mergeCell ref="A5:C5"/>
    <mergeCell ref="L5:O7"/>
    <mergeCell ref="A6:I6"/>
    <mergeCell ref="A7:I7"/>
    <mergeCell ref="A8:I8"/>
    <mergeCell ref="A9:D9"/>
    <mergeCell ref="E9:I9"/>
    <mergeCell ref="A1:E1"/>
    <mergeCell ref="A2:C2"/>
    <mergeCell ref="L2:O2"/>
    <mergeCell ref="A3:C3"/>
    <mergeCell ref="A4:C4"/>
    <mergeCell ref="L4:O4"/>
  </mergeCells>
  <dataValidations count="16">
    <dataValidation type="list" allowBlank="1" showInputMessage="1" showErrorMessage="1" sqref="N14:N22 N58:N65526 N24:N56">
      <formula1>defect_status</formula1>
    </dataValidation>
    <dataValidation type="list" allowBlank="1" showInputMessage="1" showErrorMessage="1" sqref="P111 P119 I14:I41 I43:I56 I58:I2084">
      <formula1>"Defect,Investigate,Suggestions/ Wishful Thinking"</formula1>
    </dataValidation>
    <dataValidation type="list" allowBlank="1" showInputMessage="1" showErrorMessage="1" sqref="P54 P97 I42 J14:J56 J58:J65526">
      <formula1>defect_type</formula1>
    </dataValidation>
    <dataValidation type="list" allowBlank="1" showInputMessage="1" showErrorMessage="1" sqref="L71:L106 L107:M65526 P107 M14:M56 M58:M106">
      <formula1>defect_cause</formula1>
    </dataValidation>
    <dataValidation type="list" allowBlank="1" showInputMessage="1" showErrorMessage="1" sqref="I4">
      <formula1>Review_result</formula1>
    </dataValidation>
    <dataValidation allowBlank="1" showInputMessage="1" showErrorMessage="1" promptTitle="Name of Reviewer" prompt="Name of the person/s reviewing the work product." sqref="D5"/>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Work Product Name" prompt="Please enter the name/s of the work product/s being reviewed." sqref="D3"/>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allowBlank="1" showInputMessage="1" showErrorMessage="1" promptTitle="****Computed Field****" prompt="The value in this field is automatically generated , do not change the current formulas that are entered in this cell." sqref="E10:E12"/>
    <dataValidation allowBlank="1" showInputMessage="1" showErrorMessage="1" promptTitle="****Computed Feilds****" prompt="The value in this field is automatically generated , do not change the current formulas that are entered in this cell." sqref="E9"/>
    <dataValidation type="list" allowBlank="1" showInputMessage="1" showErrorMessage="1" sqref="I2085:I65526">
      <formula1>comment_type</formula1>
    </dataValidation>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K58:K65526 K14:K56">
      <formula1>phase_of_origin</formula1>
    </dataValidation>
    <dataValidation type="list" allowBlank="1" showInputMessage="1" showErrorMessage="1" sqref="L58:L70 L14:L56">
      <formula1>Qualifier</formula1>
    </dataValidation>
  </dataValidations>
  <hyperlinks>
    <hyperlink ref="D14"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73F80B0CB5C54992628B08AB347891" ma:contentTypeVersion="0" ma:contentTypeDescription="Create a new document." ma:contentTypeScope="" ma:versionID="a51977620af80ee6161acfb45e2f947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A52136-B373-4789-8E7D-FE03F4A87E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A3964C05-35CF-4B7C-8521-723D8FB70B78}">
  <ds:schemaRefs>
    <ds:schemaRef ds:uri="http://schemas.microsoft.com/sharepoint/v3/contenttype/forms"/>
  </ds:schemaRefs>
</ds:datastoreItem>
</file>

<file path=customXml/itemProps3.xml><?xml version="1.0" encoding="utf-8"?>
<ds:datastoreItem xmlns:ds="http://schemas.openxmlformats.org/officeDocument/2006/customXml" ds:itemID="{80205481-4B6B-4515-BFD6-AE8615319691}">
  <ds:schemaRefs>
    <ds:schemaRef ds:uri="http://purl.org/dc/terms/"/>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Review_Record</vt:lpstr>
      <vt:lpstr>Graphical Summary</vt:lpstr>
      <vt:lpstr>Release3_Review</vt:lpstr>
      <vt:lpstr>Release3_Review!Cause_Defect_Col</vt:lpstr>
      <vt:lpstr>Cause_Defect_Col</vt:lpstr>
      <vt:lpstr>Release3_Review!Comment_Type_Col</vt:lpstr>
      <vt:lpstr>Comment_Type_Col</vt:lpstr>
      <vt:lpstr>Release3_Review!Defect_Type_Col</vt:lpstr>
      <vt:lpstr>Defect_Type_Col</vt:lpstr>
    </vt:vector>
  </TitlesOfParts>
  <Manager>Rani M</Manager>
  <Company>PIC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Defect Logging Sheet</dc:title>
  <dc:subject>Review Process</dc:subject>
  <dc:creator>Kooloth, Sreenath</dc:creator>
  <cp:lastModifiedBy>Philips</cp:lastModifiedBy>
  <dcterms:created xsi:type="dcterms:W3CDTF">2001-02-13T22:26:00Z</dcterms:created>
  <dcterms:modified xsi:type="dcterms:W3CDTF">2015-09-25T08:01:46Z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ssemblyLocation">
    <vt:lpwstr>C:\PhilipsARD\DefectLoggingWorkbook.vsto|97acf959-ceec-4116-b219-73e1ed5ede41|vstolocal</vt:lpwstr>
  </property>
  <property fmtid="{D5CDD505-2E9C-101B-9397-08002B2CF9AE}" pid="3" name="_AssemblyName">
    <vt:lpwstr>4E3C66D5-58D4-491E-A7D4-64AF99AF6E8B</vt:lpwstr>
  </property>
  <property fmtid="{D5CDD505-2E9C-101B-9397-08002B2CF9AE}" pid="4" name="ContentTypeId">
    <vt:lpwstr>0x0101005773F80B0CB5C54992628B08AB347891</vt:lpwstr>
  </property>
</Properties>
</file>