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Python\Odds_and_Ends\src\ChartBook NeutDen Porosity - GitHub\"/>
    </mc:Choice>
  </mc:AlternateContent>
  <xr:revisionPtr revIDLastSave="0" documentId="13_ncr:1_{68928BAC-E629-4F19-85CD-DFFDD9F5B0D6}" xr6:coauthVersionLast="45" xr6:coauthVersionMax="45" xr10:uidLastSave="{00000000-0000-0000-0000-000000000000}"/>
  <bookViews>
    <workbookView xWindow="16155" yWindow="1950" windowWidth="22995" windowHeight="16740" xr2:uid="{AB16BC7E-D7B7-461C-A515-FDD1B4D70C44}"/>
  </bookViews>
  <sheets>
    <sheet name="CNL 1p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4" i="1"/>
  <c r="R4" i="1" l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B149" i="1"/>
  <c r="B150" i="1" s="1"/>
  <c r="C148" i="1"/>
  <c r="B126" i="1"/>
  <c r="C126" i="1" s="1"/>
  <c r="E125" i="1"/>
  <c r="C125" i="1"/>
  <c r="B103" i="1"/>
  <c r="B104" i="1" s="1"/>
  <c r="E104" i="1" s="1"/>
  <c r="E102" i="1"/>
  <c r="C102" i="1"/>
  <c r="B80" i="1"/>
  <c r="C80" i="1" s="1"/>
  <c r="C79" i="1"/>
  <c r="B57" i="1"/>
  <c r="C57" i="1" s="1"/>
  <c r="E56" i="1"/>
  <c r="C56" i="1"/>
  <c r="B34" i="1"/>
  <c r="C33" i="1"/>
  <c r="C104" i="1" l="1"/>
  <c r="E57" i="1"/>
  <c r="B58" i="1"/>
  <c r="C58" i="1" s="1"/>
  <c r="B105" i="1"/>
  <c r="B81" i="1"/>
  <c r="B82" i="1" s="1"/>
  <c r="C103" i="1"/>
  <c r="C149" i="1"/>
  <c r="E103" i="1"/>
  <c r="B35" i="1"/>
  <c r="C34" i="1"/>
  <c r="B127" i="1"/>
  <c r="E126" i="1"/>
  <c r="C150" i="1"/>
  <c r="B151" i="1"/>
  <c r="C81" i="1" l="1"/>
  <c r="B59" i="1"/>
  <c r="E58" i="1"/>
  <c r="C105" i="1"/>
  <c r="B106" i="1"/>
  <c r="E105" i="1"/>
  <c r="C82" i="1"/>
  <c r="B83" i="1"/>
  <c r="B152" i="1"/>
  <c r="C151" i="1"/>
  <c r="B128" i="1"/>
  <c r="E127" i="1"/>
  <c r="C127" i="1"/>
  <c r="B36" i="1"/>
  <c r="C35" i="1"/>
  <c r="E59" i="1" l="1"/>
  <c r="B60" i="1"/>
  <c r="C59" i="1"/>
  <c r="E106" i="1"/>
  <c r="B107" i="1"/>
  <c r="C106" i="1"/>
  <c r="C128" i="1"/>
  <c r="B129" i="1"/>
  <c r="E128" i="1"/>
  <c r="B37" i="1"/>
  <c r="C36" i="1"/>
  <c r="C152" i="1"/>
  <c r="B153" i="1"/>
  <c r="B84" i="1"/>
  <c r="C83" i="1"/>
  <c r="E60" i="1" l="1"/>
  <c r="B61" i="1"/>
  <c r="C60" i="1"/>
  <c r="E107" i="1"/>
  <c r="C107" i="1"/>
  <c r="B108" i="1"/>
  <c r="C37" i="1"/>
  <c r="B38" i="1"/>
  <c r="C84" i="1"/>
  <c r="B85" i="1"/>
  <c r="B154" i="1"/>
  <c r="C153" i="1"/>
  <c r="E129" i="1"/>
  <c r="C129" i="1"/>
  <c r="B130" i="1"/>
  <c r="C61" i="1" l="1"/>
  <c r="B62" i="1"/>
  <c r="E61" i="1"/>
  <c r="C108" i="1"/>
  <c r="B109" i="1"/>
  <c r="E108" i="1"/>
  <c r="C154" i="1"/>
  <c r="B155" i="1"/>
  <c r="E130" i="1"/>
  <c r="B131" i="1"/>
  <c r="C130" i="1"/>
  <c r="C85" i="1"/>
  <c r="B86" i="1"/>
  <c r="B39" i="1"/>
  <c r="C38" i="1"/>
  <c r="E62" i="1" l="1"/>
  <c r="C62" i="1"/>
  <c r="B63" i="1"/>
  <c r="C109" i="1"/>
  <c r="B110" i="1"/>
  <c r="E109" i="1"/>
  <c r="B132" i="1"/>
  <c r="E131" i="1"/>
  <c r="C131" i="1"/>
  <c r="C86" i="1"/>
  <c r="B87" i="1"/>
  <c r="B40" i="1"/>
  <c r="C39" i="1"/>
  <c r="B156" i="1"/>
  <c r="C155" i="1"/>
  <c r="E63" i="1" l="1"/>
  <c r="B64" i="1"/>
  <c r="C63" i="1"/>
  <c r="E110" i="1"/>
  <c r="C110" i="1"/>
  <c r="B111" i="1"/>
  <c r="C156" i="1"/>
  <c r="B157" i="1"/>
  <c r="B41" i="1"/>
  <c r="C40" i="1"/>
  <c r="B88" i="1"/>
  <c r="C87" i="1"/>
  <c r="C132" i="1"/>
  <c r="B133" i="1"/>
  <c r="E132" i="1"/>
  <c r="B65" i="1" l="1"/>
  <c r="E64" i="1"/>
  <c r="C64" i="1"/>
  <c r="C111" i="1"/>
  <c r="B112" i="1"/>
  <c r="E111" i="1"/>
  <c r="C88" i="1"/>
  <c r="B89" i="1"/>
  <c r="C133" i="1"/>
  <c r="E133" i="1"/>
  <c r="B134" i="1"/>
  <c r="B42" i="1"/>
  <c r="C41" i="1"/>
  <c r="B158" i="1"/>
  <c r="C157" i="1"/>
  <c r="E65" i="1" l="1"/>
  <c r="C65" i="1"/>
  <c r="B66" i="1"/>
  <c r="C112" i="1"/>
  <c r="B113" i="1"/>
  <c r="E112" i="1"/>
  <c r="B90" i="1"/>
  <c r="C89" i="1"/>
  <c r="C158" i="1"/>
  <c r="B159" i="1"/>
  <c r="B43" i="1"/>
  <c r="C42" i="1"/>
  <c r="B135" i="1"/>
  <c r="E134" i="1"/>
  <c r="C134" i="1"/>
  <c r="C66" i="1" l="1"/>
  <c r="B67" i="1"/>
  <c r="E66" i="1"/>
  <c r="C113" i="1"/>
  <c r="B114" i="1"/>
  <c r="E113" i="1"/>
  <c r="C43" i="1"/>
  <c r="B44" i="1"/>
  <c r="B160" i="1"/>
  <c r="C159" i="1"/>
  <c r="B136" i="1"/>
  <c r="E135" i="1"/>
  <c r="C135" i="1"/>
  <c r="C90" i="1"/>
  <c r="B91" i="1"/>
  <c r="E67" i="1" l="1"/>
  <c r="B68" i="1"/>
  <c r="C67" i="1"/>
  <c r="E114" i="1"/>
  <c r="B115" i="1"/>
  <c r="C114" i="1"/>
  <c r="B92" i="1"/>
  <c r="C91" i="1"/>
  <c r="C136" i="1"/>
  <c r="B137" i="1"/>
  <c r="E136" i="1"/>
  <c r="B45" i="1"/>
  <c r="C44" i="1"/>
  <c r="C160" i="1"/>
  <c r="B161" i="1"/>
  <c r="B69" i="1" l="1"/>
  <c r="E68" i="1"/>
  <c r="C68" i="1"/>
  <c r="B116" i="1"/>
  <c r="C115" i="1"/>
  <c r="E115" i="1"/>
  <c r="B162" i="1"/>
  <c r="C161" i="1"/>
  <c r="C137" i="1"/>
  <c r="E137" i="1"/>
  <c r="B138" i="1"/>
  <c r="C45" i="1"/>
  <c r="B46" i="1"/>
  <c r="C92" i="1"/>
  <c r="B93" i="1"/>
  <c r="B70" i="1" l="1"/>
  <c r="E69" i="1"/>
  <c r="C69" i="1"/>
  <c r="B117" i="1"/>
  <c r="E116" i="1"/>
  <c r="C116" i="1"/>
  <c r="C93" i="1"/>
  <c r="B94" i="1"/>
  <c r="B47" i="1"/>
  <c r="C46" i="1"/>
  <c r="B139" i="1"/>
  <c r="E138" i="1"/>
  <c r="C138" i="1"/>
  <c r="C162" i="1"/>
  <c r="B163" i="1"/>
  <c r="E70" i="1" l="1"/>
  <c r="B71" i="1"/>
  <c r="C70" i="1"/>
  <c r="E117" i="1"/>
  <c r="B118" i="1"/>
  <c r="C117" i="1"/>
  <c r="B164" i="1"/>
  <c r="C163" i="1"/>
  <c r="B140" i="1"/>
  <c r="E139" i="1"/>
  <c r="C139" i="1"/>
  <c r="C94" i="1"/>
  <c r="B95" i="1"/>
  <c r="B48" i="1"/>
  <c r="C47" i="1"/>
  <c r="E71" i="1" l="1"/>
  <c r="B72" i="1"/>
  <c r="C71" i="1"/>
  <c r="E118" i="1"/>
  <c r="B119" i="1"/>
  <c r="C118" i="1"/>
  <c r="C164" i="1"/>
  <c r="B165" i="1"/>
  <c r="B49" i="1"/>
  <c r="C48" i="1"/>
  <c r="C140" i="1"/>
  <c r="B141" i="1"/>
  <c r="E140" i="1"/>
  <c r="B96" i="1"/>
  <c r="C95" i="1"/>
  <c r="E72" i="1" l="1"/>
  <c r="B73" i="1"/>
  <c r="C72" i="1"/>
  <c r="C119" i="1"/>
  <c r="E119" i="1"/>
  <c r="B120" i="1"/>
  <c r="C96" i="1"/>
  <c r="B97" i="1"/>
  <c r="B50" i="1"/>
  <c r="C49" i="1"/>
  <c r="C141" i="1"/>
  <c r="E141" i="1"/>
  <c r="B142" i="1"/>
  <c r="B166" i="1"/>
  <c r="C166" i="1" s="1"/>
  <c r="C165" i="1"/>
  <c r="E73" i="1" l="1"/>
  <c r="C73" i="1"/>
  <c r="B74" i="1"/>
  <c r="B121" i="1"/>
  <c r="E120" i="1"/>
  <c r="C120" i="1"/>
  <c r="B51" i="1"/>
  <c r="C50" i="1"/>
  <c r="E142" i="1"/>
  <c r="B143" i="1"/>
  <c r="C142" i="1"/>
  <c r="B98" i="1"/>
  <c r="C97" i="1"/>
  <c r="E74" i="1" l="1"/>
  <c r="C74" i="1"/>
  <c r="B75" i="1"/>
  <c r="B122" i="1"/>
  <c r="E121" i="1"/>
  <c r="C121" i="1"/>
  <c r="C98" i="1"/>
  <c r="B99" i="1"/>
  <c r="B144" i="1"/>
  <c r="E143" i="1"/>
  <c r="C143" i="1"/>
  <c r="B52" i="1"/>
  <c r="C51" i="1"/>
  <c r="E75" i="1" l="1"/>
  <c r="B76" i="1"/>
  <c r="C75" i="1"/>
  <c r="B123" i="1"/>
  <c r="C122" i="1"/>
  <c r="E122" i="1"/>
  <c r="B100" i="1"/>
  <c r="C99" i="1"/>
  <c r="B53" i="1"/>
  <c r="C52" i="1"/>
  <c r="C144" i="1"/>
  <c r="B145" i="1"/>
  <c r="E144" i="1"/>
  <c r="E76" i="1" l="1"/>
  <c r="C76" i="1"/>
  <c r="B77" i="1"/>
  <c r="E123" i="1"/>
  <c r="C123" i="1"/>
  <c r="B124" i="1"/>
  <c r="C53" i="1"/>
  <c r="B54" i="1"/>
  <c r="C145" i="1"/>
  <c r="E145" i="1"/>
  <c r="B146" i="1"/>
  <c r="C100" i="1"/>
  <c r="B101" i="1"/>
  <c r="C101" i="1" s="1"/>
  <c r="E77" i="1" l="1"/>
  <c r="C77" i="1"/>
  <c r="B78" i="1"/>
  <c r="E124" i="1"/>
  <c r="C124" i="1"/>
  <c r="E146" i="1"/>
  <c r="B147" i="1"/>
  <c r="C146" i="1"/>
  <c r="B55" i="1"/>
  <c r="C55" i="1" s="1"/>
  <c r="C54" i="1"/>
  <c r="C78" i="1" l="1"/>
  <c r="E78" i="1"/>
  <c r="E147" i="1"/>
  <c r="C147" i="1"/>
</calcChain>
</file>

<file path=xl/sharedStrings.xml><?xml version="1.0" encoding="utf-8"?>
<sst xmlns="http://schemas.openxmlformats.org/spreadsheetml/2006/main" count="182" uniqueCount="18">
  <si>
    <t xml:space="preserve"> Depth </t>
  </si>
  <si>
    <t xml:space="preserve"> RHOB </t>
  </si>
  <si>
    <t xml:space="preserve"> CNL </t>
  </si>
  <si>
    <t xml:space="preserve"> Phixnd_chartbook </t>
  </si>
  <si>
    <t xml:space="preserve"> RhoMatrix </t>
  </si>
  <si>
    <t>CNL</t>
  </si>
  <si>
    <t>RHOB</t>
  </si>
  <si>
    <t>Rho_matrix</t>
  </si>
  <si>
    <t>Por</t>
  </si>
  <si>
    <t>PHIT_ND</t>
  </si>
  <si>
    <t>Python Results</t>
  </si>
  <si>
    <t>Compare</t>
  </si>
  <si>
    <t>diff</t>
  </si>
  <si>
    <t>The Chart data I digitized or created</t>
  </si>
  <si>
    <t>Source</t>
  </si>
  <si>
    <t>Digitize</t>
  </si>
  <si>
    <t>Fit Line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</si>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</sst>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3" borderId="8" xfId="0" applyNumberFormat="1" applyFill="1" applyBorder="1"/>
    <xf numFmtId="2" fontId="0" fillId="3" borderId="2" xfId="0" applyNumberFormat="1" applyFill="1" applyBorder="1"/>
    <xf numFmtId="164" fontId="0" fillId="3" borderId="9" xfId="0" applyNumberFormat="1" applyFill="1" applyBorder="1"/>
    <xf numFmtId="165" fontId="0" fillId="3" borderId="6" xfId="0" applyNumberFormat="1" applyFill="1" applyBorder="1"/>
    <xf numFmtId="2" fontId="0" fillId="3" borderId="1" xfId="0" applyNumberFormat="1" applyFill="1" applyBorder="1"/>
    <xf numFmtId="164" fontId="0" fillId="3" borderId="7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3" borderId="3" xfId="0" applyNumberFormat="1" applyFill="1" applyBorder="1"/>
    <xf numFmtId="0" fontId="0" fillId="3" borderId="4" xfId="0" applyFill="1" applyBorder="1"/>
    <xf numFmtId="2" fontId="0" fillId="3" borderId="4" xfId="0" applyNumberFormat="1" applyFill="1" applyBorder="1"/>
    <xf numFmtId="164" fontId="0" fillId="3" borderId="5" xfId="0" applyNumberFormat="1" applyFill="1" applyBorder="1"/>
    <xf numFmtId="0" fontId="0" fillId="4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165" fontId="0" fillId="3" borderId="2" xfId="0" applyNumberFormat="1" applyFill="1" applyBorder="1"/>
    <xf numFmtId="165" fontId="0" fillId="3" borderId="4" xfId="0" applyNumberFormat="1" applyFill="1" applyBorder="1"/>
    <xf numFmtId="0" fontId="2" fillId="0" borderId="0" xfId="0" applyFont="1"/>
    <xf numFmtId="0" fontId="2" fillId="5" borderId="0" xfId="0" applyFont="1" applyFill="1"/>
    <xf numFmtId="165" fontId="0" fillId="3" borderId="20" xfId="0" applyNumberFormat="1" applyFill="1" applyBorder="1"/>
    <xf numFmtId="165" fontId="0" fillId="3" borderId="21" xfId="0" applyNumberFormat="1" applyFill="1" applyBorder="1"/>
    <xf numFmtId="2" fontId="0" fillId="3" borderId="21" xfId="0" applyNumberFormat="1" applyFill="1" applyBorder="1"/>
    <xf numFmtId="164" fontId="0" fillId="3" borderId="22" xfId="0" applyNumberFormat="1" applyFill="1" applyBorder="1"/>
    <xf numFmtId="0" fontId="0" fillId="4" borderId="23" xfId="0" applyFill="1" applyBorder="1" applyAlignment="1">
      <alignment horizontal="center" vertical="center"/>
    </xf>
    <xf numFmtId="165" fontId="0" fillId="3" borderId="17" xfId="0" applyNumberFormat="1" applyFill="1" applyBorder="1"/>
    <xf numFmtId="165" fontId="0" fillId="3" borderId="18" xfId="0" applyNumberFormat="1" applyFill="1" applyBorder="1"/>
    <xf numFmtId="2" fontId="0" fillId="3" borderId="18" xfId="0" applyNumberFormat="1" applyFill="1" applyBorder="1"/>
    <xf numFmtId="164" fontId="0" fillId="3" borderId="19" xfId="0" applyNumberFormat="1" applyFill="1" applyBorder="1"/>
    <xf numFmtId="0" fontId="0" fillId="0" borderId="24" xfId="0" applyBorder="1"/>
    <xf numFmtId="0" fontId="0" fillId="0" borderId="0" xfId="0" applyBorder="1"/>
    <xf numFmtId="0" fontId="0" fillId="4" borderId="16" xfId="0" applyFill="1" applyBorder="1" applyAlignment="1">
      <alignment horizontal="center" vertical="center"/>
    </xf>
    <xf numFmtId="0" fontId="0" fillId="0" borderId="27" xfId="0" applyBorder="1"/>
    <xf numFmtId="0" fontId="0" fillId="3" borderId="18" xfId="0" applyFill="1" applyBorder="1"/>
    <xf numFmtId="0" fontId="0" fillId="3" borderId="1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/>
    </xf>
    <xf numFmtId="165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3" borderId="15" xfId="0" applyNumberFormat="1" applyFont="1" applyFill="1" applyBorder="1"/>
    <xf numFmtId="164" fontId="1" fillId="3" borderId="15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11" xfId="0" applyFont="1" applyBorder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5" fontId="0" fillId="0" borderId="0" xfId="0" applyNumberFormat="1" applyFill="1" applyAlignment="1">
      <alignment horizontal="center"/>
    </xf>
    <xf numFmtId="165" fontId="6" fillId="2" borderId="14" xfId="0" applyNumberFormat="1" applyFont="1" applyFill="1" applyBorder="1"/>
    <xf numFmtId="165" fontId="2" fillId="2" borderId="2" xfId="0" applyNumberFormat="1" applyFont="1" applyFill="1" applyBorder="1"/>
    <xf numFmtId="165" fontId="0" fillId="0" borderId="0" xfId="0" applyNumberFormat="1" applyAlignment="1">
      <alignment horizontal="center"/>
    </xf>
    <xf numFmtId="165" fontId="1" fillId="3" borderId="15" xfId="0" applyNumberFormat="1" applyFont="1" applyFill="1" applyBorder="1"/>
    <xf numFmtId="165" fontId="0" fillId="3" borderId="9" xfId="0" applyNumberFormat="1" applyFill="1" applyBorder="1"/>
    <xf numFmtId="166" fontId="0" fillId="0" borderId="0" xfId="0" applyNumberFormat="1" applyFill="1"/>
    <xf numFmtId="166" fontId="3" fillId="0" borderId="16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/>
    </xf>
    <xf numFmtId="166" fontId="0" fillId="0" borderId="26" xfId="0" applyNumberFormat="1" applyBorder="1"/>
    <xf numFmtId="166" fontId="0" fillId="0" borderId="28" xfId="0" applyNumberFormat="1" applyBorder="1"/>
    <xf numFmtId="166" fontId="0" fillId="0" borderId="25" xfId="0" applyNumberFormat="1" applyBorder="1"/>
    <xf numFmtId="166" fontId="0" fillId="0" borderId="24" xfId="0" applyNumberFormat="1" applyBorder="1"/>
    <xf numFmtId="166" fontId="0" fillId="0" borderId="0" xfId="0" applyNumberFormat="1" applyBorder="1"/>
    <xf numFmtId="166" fontId="0" fillId="0" borderId="27" xfId="0" applyNumberFormat="1" applyBorder="1"/>
    <xf numFmtId="166" fontId="0" fillId="0" borderId="0" xfId="0" applyNumberFormat="1"/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9368-3804-43AB-958E-1B098A3F7CA4}">
  <dimension ref="B1:R166"/>
  <sheetViews>
    <sheetView tabSelected="1" workbookViewId="0">
      <selection activeCell="P4" sqref="P4"/>
    </sheetView>
  </sheetViews>
  <sheetFormatPr defaultRowHeight="15" x14ac:dyDescent="0.25"/>
  <cols>
    <col min="1" max="1" width="3.7109375" customWidth="1"/>
    <col min="2" max="2" width="13.5703125" customWidth="1"/>
    <col min="3" max="3" width="9.140625" style="1"/>
    <col min="4" max="4" width="12.140625" customWidth="1"/>
    <col min="6" max="6" width="10.85546875" style="2" customWidth="1"/>
    <col min="7" max="7" width="14.28515625" style="3" customWidth="1"/>
    <col min="8" max="8" width="6.140625" customWidth="1"/>
    <col min="9" max="9" width="7.28515625" style="21" customWidth="1"/>
    <col min="10" max="11" width="7.7109375" style="21" customWidth="1"/>
    <col min="12" max="12" width="17.85546875" style="22" customWidth="1"/>
    <col min="13" max="13" width="11.28515625" style="21" customWidth="1"/>
    <col min="14" max="14" width="5.7109375" customWidth="1"/>
    <col min="16" max="16" width="10.85546875" style="1" customWidth="1"/>
    <col min="17" max="17" width="17.85546875" style="60" customWidth="1"/>
    <col min="18" max="18" width="9.140625" style="72"/>
  </cols>
  <sheetData>
    <row r="1" spans="2:18" ht="8.25" customHeight="1" thickBot="1" x14ac:dyDescent="0.3">
      <c r="B1" s="46"/>
      <c r="C1" s="47"/>
      <c r="D1" s="46"/>
      <c r="E1" s="46"/>
      <c r="F1" s="48"/>
      <c r="G1" s="49"/>
      <c r="H1" s="46"/>
      <c r="I1" s="50"/>
      <c r="J1" s="50"/>
      <c r="K1" s="50"/>
      <c r="L1" s="50"/>
      <c r="M1" s="50"/>
      <c r="N1" s="46"/>
      <c r="O1" s="46"/>
      <c r="P1" s="47"/>
      <c r="Q1" s="57"/>
      <c r="R1" s="63"/>
    </row>
    <row r="2" spans="2:18" ht="25.5" customHeight="1" thickBot="1" x14ac:dyDescent="0.3">
      <c r="B2" s="76" t="s">
        <v>13</v>
      </c>
      <c r="C2" s="77"/>
      <c r="D2" s="77"/>
      <c r="E2" s="77"/>
      <c r="F2" s="77"/>
      <c r="G2" s="78"/>
      <c r="H2" s="44"/>
      <c r="I2" s="79" t="s">
        <v>10</v>
      </c>
      <c r="J2" s="80"/>
      <c r="K2" s="80"/>
      <c r="L2" s="80"/>
      <c r="M2" s="81"/>
      <c r="N2" s="44"/>
      <c r="O2" s="73" t="s">
        <v>11</v>
      </c>
      <c r="P2" s="74"/>
      <c r="Q2" s="75"/>
      <c r="R2" s="64" t="s">
        <v>12</v>
      </c>
    </row>
    <row r="3" spans="2:18" ht="15.75" thickBot="1" x14ac:dyDescent="0.3">
      <c r="B3" s="39" t="s">
        <v>5</v>
      </c>
      <c r="C3" s="40" t="s">
        <v>6</v>
      </c>
      <c r="D3" s="41" t="s">
        <v>7</v>
      </c>
      <c r="E3" s="41" t="s">
        <v>8</v>
      </c>
      <c r="F3" s="42" t="s">
        <v>9</v>
      </c>
      <c r="G3" s="43" t="s">
        <v>14</v>
      </c>
      <c r="H3" s="45"/>
      <c r="I3" s="85" t="s">
        <v>0</v>
      </c>
      <c r="J3" s="86" t="s">
        <v>2</v>
      </c>
      <c r="K3" s="86" t="s">
        <v>1</v>
      </c>
      <c r="L3" s="86" t="s">
        <v>3</v>
      </c>
      <c r="M3" s="87" t="s">
        <v>4</v>
      </c>
      <c r="N3" s="45"/>
      <c r="O3" s="41" t="s">
        <v>8</v>
      </c>
      <c r="P3" s="61" t="s">
        <v>9</v>
      </c>
      <c r="Q3" s="58" t="s">
        <v>3</v>
      </c>
      <c r="R3" s="65" t="s">
        <v>12</v>
      </c>
    </row>
    <row r="4" spans="2:18" ht="15.75" thickBot="1" x14ac:dyDescent="0.3">
      <c r="B4" s="4">
        <v>-1.310833E-2</v>
      </c>
      <c r="C4" s="19">
        <v>2.6570399999999998</v>
      </c>
      <c r="D4" s="5">
        <v>2.65</v>
      </c>
      <c r="E4" s="5">
        <v>0</v>
      </c>
      <c r="F4" s="6">
        <v>7.7749999999999998E-4</v>
      </c>
      <c r="G4" s="27" t="s">
        <v>15</v>
      </c>
      <c r="H4" s="33"/>
      <c r="I4" s="82">
        <v>1</v>
      </c>
      <c r="J4" s="83">
        <v>-1.310833E-2</v>
      </c>
      <c r="K4" s="83">
        <v>2.6570399999999998</v>
      </c>
      <c r="L4" s="83">
        <v>1.2771110655674083E-2</v>
      </c>
      <c r="M4" s="84">
        <v>2.6771823705788402</v>
      </c>
      <c r="N4" s="33"/>
      <c r="O4" s="5">
        <v>0</v>
      </c>
      <c r="P4" s="62">
        <f>F4</f>
        <v>7.7749999999999998E-4</v>
      </c>
      <c r="Q4" s="59">
        <f>L4</f>
        <v>1.2771110655674083E-2</v>
      </c>
      <c r="R4" s="66">
        <f>ABS(Q4-P4)</f>
        <v>1.1993610655674083E-2</v>
      </c>
    </row>
    <row r="5" spans="2:18" ht="15.75" thickBot="1" x14ac:dyDescent="0.3">
      <c r="B5" s="7">
        <v>2.2998419999999999E-2</v>
      </c>
      <c r="C5" s="11">
        <v>2.578017</v>
      </c>
      <c r="D5" s="8">
        <v>2.65</v>
      </c>
      <c r="E5" s="8">
        <v>0.05</v>
      </c>
      <c r="F5" s="9">
        <v>5.1002899999999997E-2</v>
      </c>
      <c r="G5" s="16" t="s">
        <v>15</v>
      </c>
      <c r="H5" s="33"/>
      <c r="I5" s="52">
        <v>2</v>
      </c>
      <c r="J5" s="51">
        <v>2.2998419999999999E-2</v>
      </c>
      <c r="K5" s="51">
        <v>2.578017</v>
      </c>
      <c r="L5" s="51">
        <v>4.3167442688286213E-2</v>
      </c>
      <c r="M5" s="53">
        <v>2.644697647154262</v>
      </c>
      <c r="N5" s="33"/>
      <c r="O5" s="8">
        <v>0.05</v>
      </c>
      <c r="P5" s="62">
        <f t="shared" ref="P5:P68" si="0">F5</f>
        <v>5.1002899999999997E-2</v>
      </c>
      <c r="Q5" s="59">
        <f t="shared" ref="Q5:Q68" si="1">L5</f>
        <v>4.3167442688286213E-2</v>
      </c>
      <c r="R5" s="66">
        <f t="shared" ref="R5:R68" si="2">ABS(Q5-P5)</f>
        <v>7.8354573117137838E-3</v>
      </c>
    </row>
    <row r="6" spans="2:18" ht="15.75" thickBot="1" x14ac:dyDescent="0.3">
      <c r="B6" s="7">
        <v>6.302982E-2</v>
      </c>
      <c r="C6" s="11">
        <v>2.500575</v>
      </c>
      <c r="D6" s="8">
        <v>2.65</v>
      </c>
      <c r="E6" s="8">
        <v>0.1</v>
      </c>
      <c r="F6" s="9">
        <v>9.8720699999999995E-2</v>
      </c>
      <c r="G6" s="16" t="s">
        <v>15</v>
      </c>
      <c r="H6" s="33"/>
      <c r="I6" s="52">
        <v>3</v>
      </c>
      <c r="J6" s="51">
        <v>6.302982E-2</v>
      </c>
      <c r="K6" s="51">
        <v>2.500575</v>
      </c>
      <c r="L6" s="51">
        <v>9.2256992941152055E-2</v>
      </c>
      <c r="M6" s="53">
        <v>2.6429201757642429</v>
      </c>
      <c r="N6" s="33"/>
      <c r="O6" s="8">
        <v>0.1</v>
      </c>
      <c r="P6" s="62">
        <f t="shared" si="0"/>
        <v>9.8720699999999995E-2</v>
      </c>
      <c r="Q6" s="59">
        <f t="shared" si="1"/>
        <v>9.2256992941152055E-2</v>
      </c>
      <c r="R6" s="66">
        <f t="shared" si="2"/>
        <v>6.4637070588479395E-3</v>
      </c>
    </row>
    <row r="7" spans="2:18" ht="15.75" thickBot="1" x14ac:dyDescent="0.3">
      <c r="B7" s="7">
        <v>0.1101256</v>
      </c>
      <c r="C7" s="11">
        <v>2.4247130000000001</v>
      </c>
      <c r="D7" s="8">
        <v>2.65</v>
      </c>
      <c r="E7" s="8">
        <v>0.15</v>
      </c>
      <c r="F7" s="9">
        <v>0.1485899</v>
      </c>
      <c r="G7" s="16" t="s">
        <v>15</v>
      </c>
      <c r="H7" s="33"/>
      <c r="I7" s="52">
        <v>4</v>
      </c>
      <c r="J7" s="51">
        <v>0.1101256</v>
      </c>
      <c r="K7" s="51">
        <v>2.4247130000000001</v>
      </c>
      <c r="L7" s="51">
        <v>0.14935921386813508</v>
      </c>
      <c r="M7" s="53">
        <v>2.657311877818477</v>
      </c>
      <c r="N7" s="33"/>
      <c r="O7" s="8">
        <v>0.15</v>
      </c>
      <c r="P7" s="62">
        <f t="shared" si="0"/>
        <v>0.1485899</v>
      </c>
      <c r="Q7" s="59">
        <f t="shared" si="1"/>
        <v>0.14935921386813508</v>
      </c>
      <c r="R7" s="66">
        <f t="shared" si="2"/>
        <v>7.6931386813508529E-4</v>
      </c>
    </row>
    <row r="8" spans="2:18" ht="15.75" thickBot="1" x14ac:dyDescent="0.3">
      <c r="B8" s="7">
        <v>0.15800629999999999</v>
      </c>
      <c r="C8" s="11">
        <v>2.3456899999999998</v>
      </c>
      <c r="D8" s="8">
        <v>2.65</v>
      </c>
      <c r="E8" s="8">
        <v>0.2</v>
      </c>
      <c r="F8" s="9">
        <v>0.19775909999999999</v>
      </c>
      <c r="G8" s="16" t="s">
        <v>15</v>
      </c>
      <c r="H8" s="33"/>
      <c r="I8" s="52">
        <v>5</v>
      </c>
      <c r="J8" s="51">
        <v>0.15800629999999999</v>
      </c>
      <c r="K8" s="51">
        <v>2.3456899999999998</v>
      </c>
      <c r="L8" s="51">
        <v>0.1934376268648621</v>
      </c>
      <c r="M8" s="53">
        <v>2.6444434819813831</v>
      </c>
      <c r="N8" s="33"/>
      <c r="O8" s="8">
        <v>0.2</v>
      </c>
      <c r="P8" s="62">
        <f t="shared" si="0"/>
        <v>0.19775909999999999</v>
      </c>
      <c r="Q8" s="59">
        <f t="shared" si="1"/>
        <v>0.1934376268648621</v>
      </c>
      <c r="R8" s="66">
        <f t="shared" si="2"/>
        <v>4.3214731351378932E-3</v>
      </c>
    </row>
    <row r="9" spans="2:18" ht="15.75" thickBot="1" x14ac:dyDescent="0.3">
      <c r="B9" s="7">
        <v>0.2074568</v>
      </c>
      <c r="C9" s="11">
        <v>2.269828</v>
      </c>
      <c r="D9" s="8">
        <v>2.65</v>
      </c>
      <c r="E9" s="8">
        <v>0.25</v>
      </c>
      <c r="F9" s="9">
        <v>0.24678810000000001</v>
      </c>
      <c r="G9" s="16" t="s">
        <v>15</v>
      </c>
      <c r="H9" s="33"/>
      <c r="I9" s="52">
        <v>6</v>
      </c>
      <c r="J9" s="51">
        <v>0.2074568</v>
      </c>
      <c r="K9" s="51">
        <v>2.269828</v>
      </c>
      <c r="L9" s="51">
        <v>0.24705674173396919</v>
      </c>
      <c r="M9" s="53">
        <v>2.6536735167720633</v>
      </c>
      <c r="N9" s="33"/>
      <c r="O9" s="8">
        <v>0.25</v>
      </c>
      <c r="P9" s="62">
        <f t="shared" si="0"/>
        <v>0.24678810000000001</v>
      </c>
      <c r="Q9" s="59">
        <f t="shared" si="1"/>
        <v>0.24705674173396919</v>
      </c>
      <c r="R9" s="66">
        <f t="shared" si="2"/>
        <v>2.6864173396917712E-4</v>
      </c>
    </row>
    <row r="10" spans="2:18" ht="15.75" thickBot="1" x14ac:dyDescent="0.3">
      <c r="B10" s="7">
        <v>0.2553375</v>
      </c>
      <c r="C10" s="11">
        <v>2.1923849999999998</v>
      </c>
      <c r="D10" s="8">
        <v>2.65</v>
      </c>
      <c r="E10" s="8">
        <v>0.3</v>
      </c>
      <c r="F10" s="9">
        <v>0.29620639999999998</v>
      </c>
      <c r="G10" s="16" t="s">
        <v>15</v>
      </c>
      <c r="H10" s="33"/>
      <c r="I10" s="52">
        <v>7</v>
      </c>
      <c r="J10" s="51">
        <v>0.2553375</v>
      </c>
      <c r="K10" s="51">
        <v>2.1923849999999998</v>
      </c>
      <c r="L10" s="51">
        <v>0.29178923638819348</v>
      </c>
      <c r="M10" s="53">
        <v>2.6424574944737382</v>
      </c>
      <c r="N10" s="33"/>
      <c r="O10" s="8">
        <v>0.3</v>
      </c>
      <c r="P10" s="62">
        <f t="shared" si="0"/>
        <v>0.29620639999999998</v>
      </c>
      <c r="Q10" s="59">
        <f t="shared" si="1"/>
        <v>0.29178923638819348</v>
      </c>
      <c r="R10" s="66">
        <f t="shared" si="2"/>
        <v>4.4171636118064961E-3</v>
      </c>
    </row>
    <row r="11" spans="2:18" ht="15.75" thickBot="1" x14ac:dyDescent="0.3">
      <c r="B11" s="7">
        <v>0.30557299999999998</v>
      </c>
      <c r="C11" s="11">
        <v>2.1149429999999998</v>
      </c>
      <c r="D11" s="8">
        <v>2.65</v>
      </c>
      <c r="E11" s="8">
        <v>0.35</v>
      </c>
      <c r="F11" s="9">
        <v>0.34630860000000002</v>
      </c>
      <c r="G11" s="16" t="s">
        <v>15</v>
      </c>
      <c r="H11" s="33"/>
      <c r="I11" s="52">
        <v>8</v>
      </c>
      <c r="J11" s="51">
        <v>0.30557299999999998</v>
      </c>
      <c r="K11" s="51">
        <v>2.1149429999999998</v>
      </c>
      <c r="L11" s="51">
        <v>0.34709193439529984</v>
      </c>
      <c r="M11" s="53">
        <v>2.6544960362221834</v>
      </c>
      <c r="N11" s="33"/>
      <c r="O11" s="8">
        <v>0.35</v>
      </c>
      <c r="P11" s="62">
        <f t="shared" si="0"/>
        <v>0.34630860000000002</v>
      </c>
      <c r="Q11" s="59">
        <f t="shared" si="1"/>
        <v>0.34709193439529984</v>
      </c>
      <c r="R11" s="66">
        <f t="shared" si="2"/>
        <v>7.833343952998173E-4</v>
      </c>
    </row>
    <row r="12" spans="2:18" ht="15.75" thickBot="1" x14ac:dyDescent="0.3">
      <c r="B12" s="7">
        <v>0.3565934</v>
      </c>
      <c r="C12" s="11">
        <v>2.0390799999999998</v>
      </c>
      <c r="D12" s="8">
        <v>2.65</v>
      </c>
      <c r="E12" s="8">
        <v>0.4</v>
      </c>
      <c r="F12" s="9">
        <v>0.39524609999999999</v>
      </c>
      <c r="G12" s="16" t="s">
        <v>15</v>
      </c>
      <c r="H12" s="33"/>
      <c r="I12" s="52">
        <v>9</v>
      </c>
      <c r="J12" s="51">
        <v>0.3565934</v>
      </c>
      <c r="K12" s="51">
        <v>2.0390799999999998</v>
      </c>
      <c r="L12" s="51">
        <v>0.3900206375312687</v>
      </c>
      <c r="M12" s="53">
        <v>2.6395274951587213</v>
      </c>
      <c r="N12" s="33"/>
      <c r="O12" s="8">
        <v>0.4</v>
      </c>
      <c r="P12" s="62">
        <f t="shared" si="0"/>
        <v>0.39524609999999999</v>
      </c>
      <c r="Q12" s="59">
        <f t="shared" si="1"/>
        <v>0.3900206375312687</v>
      </c>
      <c r="R12" s="66">
        <f t="shared" si="2"/>
        <v>5.2254624687312901E-3</v>
      </c>
    </row>
    <row r="13" spans="2:18" ht="15.75" thickBot="1" x14ac:dyDescent="0.3">
      <c r="B13" s="12">
        <v>0.4044741</v>
      </c>
      <c r="C13" s="20">
        <v>1.9632179999999999</v>
      </c>
      <c r="D13" s="14">
        <v>2.65</v>
      </c>
      <c r="E13" s="14">
        <v>0.45</v>
      </c>
      <c r="F13" s="15">
        <v>0.44134659999999998</v>
      </c>
      <c r="G13" s="34" t="s">
        <v>15</v>
      </c>
      <c r="H13" s="35"/>
      <c r="I13" s="52">
        <v>10</v>
      </c>
      <c r="J13" s="51">
        <v>0.4044741</v>
      </c>
      <c r="K13" s="51">
        <v>1.9632179999999999</v>
      </c>
      <c r="L13" s="51">
        <v>0.4416975498270187</v>
      </c>
      <c r="M13" s="53">
        <v>2.6461476118052953</v>
      </c>
      <c r="N13" s="35"/>
      <c r="O13" s="14">
        <v>0.45</v>
      </c>
      <c r="P13" s="62">
        <f t="shared" si="0"/>
        <v>0.44134659999999998</v>
      </c>
      <c r="Q13" s="59">
        <f t="shared" si="1"/>
        <v>0.4416975498270187</v>
      </c>
      <c r="R13" s="67">
        <f t="shared" si="2"/>
        <v>3.5094982701872057E-4</v>
      </c>
    </row>
    <row r="14" spans="2:18" ht="15.75" thickBot="1" x14ac:dyDescent="0.3">
      <c r="B14" s="28">
        <v>0</v>
      </c>
      <c r="C14" s="29">
        <v>2.7091949999999998</v>
      </c>
      <c r="D14" s="30">
        <v>2.71</v>
      </c>
      <c r="E14" s="30">
        <v>0</v>
      </c>
      <c r="F14" s="31">
        <v>0</v>
      </c>
      <c r="G14" s="16" t="s">
        <v>15</v>
      </c>
      <c r="H14" s="32"/>
      <c r="I14" s="52">
        <v>11</v>
      </c>
      <c r="J14" s="51">
        <v>0</v>
      </c>
      <c r="K14" s="51">
        <v>2.7091949999999998</v>
      </c>
      <c r="L14" s="51">
        <v>1.9980610721148395E-3</v>
      </c>
      <c r="M14" s="53">
        <v>2.712416707054393</v>
      </c>
      <c r="N14" s="32"/>
      <c r="O14" s="30">
        <v>0</v>
      </c>
      <c r="P14" s="62">
        <f t="shared" si="0"/>
        <v>0</v>
      </c>
      <c r="Q14" s="59">
        <f t="shared" si="1"/>
        <v>1.9980610721148395E-3</v>
      </c>
      <c r="R14" s="68">
        <f t="shared" si="2"/>
        <v>1.9980610721148395E-3</v>
      </c>
    </row>
    <row r="15" spans="2:18" ht="15.75" thickBot="1" x14ac:dyDescent="0.3">
      <c r="B15" s="7">
        <v>5.1255879999999997E-2</v>
      </c>
      <c r="C15" s="11">
        <v>2.6317529999999998</v>
      </c>
      <c r="D15" s="8">
        <v>2.71</v>
      </c>
      <c r="E15" s="8">
        <v>0.05</v>
      </c>
      <c r="F15" s="9">
        <v>0.05</v>
      </c>
      <c r="G15" s="16" t="s">
        <v>15</v>
      </c>
      <c r="H15" s="33"/>
      <c r="I15" s="52">
        <v>12</v>
      </c>
      <c r="J15" s="51">
        <v>5.1255879999999997E-2</v>
      </c>
      <c r="K15" s="51">
        <v>2.6317529999999998</v>
      </c>
      <c r="L15" s="51">
        <v>4.7485060716661011E-2</v>
      </c>
      <c r="M15" s="53">
        <v>2.7081144104180379</v>
      </c>
      <c r="N15" s="33"/>
      <c r="O15" s="8">
        <v>0.05</v>
      </c>
      <c r="P15" s="62">
        <f t="shared" si="0"/>
        <v>0.05</v>
      </c>
      <c r="Q15" s="59">
        <f t="shared" si="1"/>
        <v>4.7485060716661011E-2</v>
      </c>
      <c r="R15" s="66">
        <f t="shared" si="2"/>
        <v>2.5149392833389919E-3</v>
      </c>
    </row>
    <row r="16" spans="2:18" ht="15.75" thickBot="1" x14ac:dyDescent="0.3">
      <c r="B16" s="7">
        <v>9.9921499999999996E-2</v>
      </c>
      <c r="C16" s="11">
        <v>2.5511490000000001</v>
      </c>
      <c r="D16" s="8">
        <v>2.71</v>
      </c>
      <c r="E16" s="8">
        <v>0.1</v>
      </c>
      <c r="F16" s="9">
        <v>9.9370700000000006E-2</v>
      </c>
      <c r="G16" s="16" t="s">
        <v>15</v>
      </c>
      <c r="H16" s="33"/>
      <c r="I16" s="52">
        <v>13</v>
      </c>
      <c r="J16" s="51">
        <v>9.9921499999999996E-2</v>
      </c>
      <c r="K16" s="51">
        <v>2.5511490000000001</v>
      </c>
      <c r="L16" s="51">
        <v>9.9771779500161542E-2</v>
      </c>
      <c r="M16" s="53">
        <v>2.7119790148261198</v>
      </c>
      <c r="N16" s="33"/>
      <c r="O16" s="8">
        <v>0.1</v>
      </c>
      <c r="P16" s="62">
        <f t="shared" si="0"/>
        <v>9.9370700000000006E-2</v>
      </c>
      <c r="Q16" s="59">
        <f t="shared" si="1"/>
        <v>9.9771779500161542E-2</v>
      </c>
      <c r="R16" s="66">
        <f t="shared" si="2"/>
        <v>4.0107950016153582E-4</v>
      </c>
    </row>
    <row r="17" spans="2:18" ht="15.75" thickBot="1" x14ac:dyDescent="0.3">
      <c r="B17" s="7">
        <v>0.14937210000000001</v>
      </c>
      <c r="C17" s="11">
        <v>2.4721259999999998</v>
      </c>
      <c r="D17" s="8">
        <v>2.71</v>
      </c>
      <c r="E17" s="8">
        <v>0.15</v>
      </c>
      <c r="F17" s="9">
        <v>0.14769740000000001</v>
      </c>
      <c r="G17" s="16" t="s">
        <v>15</v>
      </c>
      <c r="H17" s="33"/>
      <c r="I17" s="52">
        <v>14</v>
      </c>
      <c r="J17" s="51">
        <v>0.14937210000000001</v>
      </c>
      <c r="K17" s="51">
        <v>2.4721259999999998</v>
      </c>
      <c r="L17" s="51">
        <v>0.15254804295037372</v>
      </c>
      <c r="M17" s="53">
        <v>2.7191195130128762</v>
      </c>
      <c r="N17" s="33"/>
      <c r="O17" s="8">
        <v>0.15</v>
      </c>
      <c r="P17" s="62">
        <f t="shared" si="0"/>
        <v>0.14769740000000001</v>
      </c>
      <c r="Q17" s="59">
        <f t="shared" si="1"/>
        <v>0.15254804295037372</v>
      </c>
      <c r="R17" s="66">
        <f t="shared" si="2"/>
        <v>4.8506429503737125E-3</v>
      </c>
    </row>
    <row r="18" spans="2:18" ht="15.75" thickBot="1" x14ac:dyDescent="0.3">
      <c r="B18" s="7">
        <v>0.2003925</v>
      </c>
      <c r="C18" s="11">
        <v>2.3899430000000002</v>
      </c>
      <c r="D18" s="8">
        <v>2.71</v>
      </c>
      <c r="E18" s="8">
        <v>0.2</v>
      </c>
      <c r="F18" s="9">
        <v>0.1987767</v>
      </c>
      <c r="G18" s="16" t="s">
        <v>15</v>
      </c>
      <c r="H18" s="33"/>
      <c r="I18" s="52">
        <v>15</v>
      </c>
      <c r="J18" s="51">
        <v>0.2003925</v>
      </c>
      <c r="K18" s="51">
        <v>2.3899430000000002</v>
      </c>
      <c r="L18" s="51">
        <v>0.19701671800300172</v>
      </c>
      <c r="M18" s="53">
        <v>2.7064381773826547</v>
      </c>
      <c r="N18" s="33"/>
      <c r="O18" s="8">
        <v>0.2</v>
      </c>
      <c r="P18" s="62">
        <f t="shared" si="0"/>
        <v>0.1987767</v>
      </c>
      <c r="Q18" s="59">
        <f t="shared" si="1"/>
        <v>0.19701671800300172</v>
      </c>
      <c r="R18" s="66">
        <f t="shared" si="2"/>
        <v>1.7599819969982833E-3</v>
      </c>
    </row>
    <row r="19" spans="2:18" ht="15.75" thickBot="1" x14ac:dyDescent="0.3">
      <c r="B19" s="7">
        <v>0.24984300000000001</v>
      </c>
      <c r="C19" s="11">
        <v>2.309339</v>
      </c>
      <c r="D19" s="8">
        <v>2.71</v>
      </c>
      <c r="E19" s="8">
        <v>0.25</v>
      </c>
      <c r="F19" s="9">
        <v>0.2488061</v>
      </c>
      <c r="G19" s="16" t="s">
        <v>15</v>
      </c>
      <c r="H19" s="33"/>
      <c r="I19" s="52">
        <v>16</v>
      </c>
      <c r="J19" s="51">
        <v>0.24984300000000001</v>
      </c>
      <c r="K19" s="51">
        <v>2.309339</v>
      </c>
      <c r="L19" s="51">
        <v>0.25186821261954612</v>
      </c>
      <c r="M19" s="53">
        <v>2.7164785675454861</v>
      </c>
      <c r="N19" s="33"/>
      <c r="O19" s="8">
        <v>0.25</v>
      </c>
      <c r="P19" s="62">
        <f t="shared" si="0"/>
        <v>0.2488061</v>
      </c>
      <c r="Q19" s="59">
        <f t="shared" si="1"/>
        <v>0.25186821261954612</v>
      </c>
      <c r="R19" s="66">
        <f t="shared" si="2"/>
        <v>3.0621126195461146E-3</v>
      </c>
    </row>
    <row r="20" spans="2:18" ht="15.75" thickBot="1" x14ac:dyDescent="0.3">
      <c r="B20" s="7">
        <v>0.29772369999999998</v>
      </c>
      <c r="C20" s="11">
        <v>2.231897</v>
      </c>
      <c r="D20" s="8">
        <v>2.71</v>
      </c>
      <c r="E20" s="8">
        <v>0.3</v>
      </c>
      <c r="F20" s="9">
        <v>0.29661169999999998</v>
      </c>
      <c r="G20" s="16" t="s">
        <v>15</v>
      </c>
      <c r="H20" s="33"/>
      <c r="I20" s="52">
        <v>17</v>
      </c>
      <c r="J20" s="51">
        <v>0.29772369999999998</v>
      </c>
      <c r="K20" s="51">
        <v>2.231897</v>
      </c>
      <c r="L20" s="51">
        <v>0.29604139187341738</v>
      </c>
      <c r="M20" s="53">
        <v>2.7079027757218186</v>
      </c>
      <c r="N20" s="33"/>
      <c r="O20" s="8">
        <v>0.3</v>
      </c>
      <c r="P20" s="62">
        <f t="shared" si="0"/>
        <v>0.29661169999999998</v>
      </c>
      <c r="Q20" s="59">
        <f t="shared" si="1"/>
        <v>0.29604139187341738</v>
      </c>
      <c r="R20" s="66">
        <f t="shared" si="2"/>
        <v>5.7030812658259711E-4</v>
      </c>
    </row>
    <row r="21" spans="2:18" ht="15.75" thickBot="1" x14ac:dyDescent="0.3">
      <c r="B21" s="7">
        <v>0.34795920000000002</v>
      </c>
      <c r="C21" s="11">
        <v>2.1497130000000002</v>
      </c>
      <c r="D21" s="8">
        <v>2.71</v>
      </c>
      <c r="E21" s="8">
        <v>0.35</v>
      </c>
      <c r="F21" s="9">
        <v>0.34655049999999998</v>
      </c>
      <c r="G21" s="16" t="s">
        <v>15</v>
      </c>
      <c r="H21" s="33"/>
      <c r="I21" s="52">
        <v>18</v>
      </c>
      <c r="J21" s="51">
        <v>0.34795920000000002</v>
      </c>
      <c r="K21" s="51">
        <v>2.1497130000000002</v>
      </c>
      <c r="L21" s="51">
        <v>0.34768934404623164</v>
      </c>
      <c r="M21" s="53">
        <v>2.7092225236841712</v>
      </c>
      <c r="N21" s="33"/>
      <c r="O21" s="8">
        <v>0.35</v>
      </c>
      <c r="P21" s="62">
        <f t="shared" si="0"/>
        <v>0.34655049999999998</v>
      </c>
      <c r="Q21" s="59">
        <f t="shared" si="1"/>
        <v>0.34768934404623164</v>
      </c>
      <c r="R21" s="66">
        <f t="shared" si="2"/>
        <v>1.1388440462316574E-3</v>
      </c>
    </row>
    <row r="22" spans="2:18" ht="15.75" thickBot="1" x14ac:dyDescent="0.3">
      <c r="B22" s="7">
        <v>0.39740969999999998</v>
      </c>
      <c r="C22" s="11">
        <v>2.0706899999999999</v>
      </c>
      <c r="D22" s="8">
        <v>2.71</v>
      </c>
      <c r="E22" s="8">
        <v>0.4</v>
      </c>
      <c r="F22" s="9">
        <v>0.39676070000000002</v>
      </c>
      <c r="G22" s="16" t="s">
        <v>15</v>
      </c>
      <c r="H22" s="33"/>
      <c r="I22" s="52">
        <v>19</v>
      </c>
      <c r="J22" s="51">
        <v>0.39740969999999998</v>
      </c>
      <c r="K22" s="51">
        <v>2.0706899999999999</v>
      </c>
      <c r="L22" s="51">
        <v>0.40364299549929766</v>
      </c>
      <c r="M22" s="53">
        <v>2.7276995032743963</v>
      </c>
      <c r="N22" s="33"/>
      <c r="O22" s="8">
        <v>0.4</v>
      </c>
      <c r="P22" s="62">
        <f t="shared" si="0"/>
        <v>0.39676070000000002</v>
      </c>
      <c r="Q22" s="59">
        <f t="shared" si="1"/>
        <v>0.40364299549929766</v>
      </c>
      <c r="R22" s="66">
        <f t="shared" si="2"/>
        <v>6.8822954992976415E-3</v>
      </c>
    </row>
    <row r="23" spans="2:18" ht="15.75" thickBot="1" x14ac:dyDescent="0.3">
      <c r="B23" s="12">
        <v>0.44764520000000002</v>
      </c>
      <c r="C23" s="20">
        <v>1.9869250000000001</v>
      </c>
      <c r="D23" s="14">
        <v>2.71</v>
      </c>
      <c r="E23" s="14">
        <v>0.45</v>
      </c>
      <c r="F23" s="15">
        <v>0.43137940000000002</v>
      </c>
      <c r="G23" s="34" t="s">
        <v>15</v>
      </c>
      <c r="H23" s="35"/>
      <c r="I23" s="52">
        <v>20</v>
      </c>
      <c r="J23" s="51">
        <v>0.44764520000000002</v>
      </c>
      <c r="K23" s="51">
        <v>1.9869250000000001</v>
      </c>
      <c r="L23" s="51">
        <v>0.4279883923836329</v>
      </c>
      <c r="M23" s="53">
        <v>2.6505367167213802</v>
      </c>
      <c r="N23" s="35"/>
      <c r="O23" s="14">
        <v>0.45</v>
      </c>
      <c r="P23" s="62">
        <f t="shared" si="0"/>
        <v>0.43137940000000002</v>
      </c>
      <c r="Q23" s="59">
        <f t="shared" si="1"/>
        <v>0.4279883923836329</v>
      </c>
      <c r="R23" s="67">
        <f t="shared" si="2"/>
        <v>3.3910076163671254E-3</v>
      </c>
    </row>
    <row r="24" spans="2:18" ht="15.75" thickBot="1" x14ac:dyDescent="0.3">
      <c r="B24" s="28">
        <v>2.6138140000000001E-2</v>
      </c>
      <c r="C24" s="29">
        <v>2.8719830000000002</v>
      </c>
      <c r="D24" s="30">
        <v>2.87</v>
      </c>
      <c r="E24" s="30">
        <v>0</v>
      </c>
      <c r="F24" s="31">
        <v>1.6475000000000001E-3</v>
      </c>
      <c r="G24" s="16" t="s">
        <v>15</v>
      </c>
      <c r="H24" s="32"/>
      <c r="I24" s="52">
        <v>21</v>
      </c>
      <c r="J24" s="51">
        <v>2.6138140000000001E-2</v>
      </c>
      <c r="K24" s="51">
        <v>2.8719830000000002</v>
      </c>
      <c r="L24" s="51">
        <v>4.5649542606488441E-3</v>
      </c>
      <c r="M24" s="53">
        <v>2.8801091166966843</v>
      </c>
      <c r="N24" s="32"/>
      <c r="O24" s="30">
        <v>0</v>
      </c>
      <c r="P24" s="62">
        <f t="shared" si="0"/>
        <v>1.6475000000000001E-3</v>
      </c>
      <c r="Q24" s="59">
        <f t="shared" si="1"/>
        <v>4.5649542606488441E-3</v>
      </c>
      <c r="R24" s="68">
        <f t="shared" si="2"/>
        <v>2.917454260648844E-3</v>
      </c>
    </row>
    <row r="25" spans="2:18" ht="15.75" thickBot="1" x14ac:dyDescent="0.3">
      <c r="B25" s="7">
        <v>0.1195447</v>
      </c>
      <c r="C25" s="11">
        <v>2.7882180000000001</v>
      </c>
      <c r="D25" s="8">
        <v>2.87</v>
      </c>
      <c r="E25" s="8">
        <v>0.05</v>
      </c>
      <c r="F25" s="9">
        <v>4.9259699999999997E-2</v>
      </c>
      <c r="G25" s="16" t="s">
        <v>15</v>
      </c>
      <c r="H25" s="33"/>
      <c r="I25" s="52">
        <v>22</v>
      </c>
      <c r="J25" s="51">
        <v>0.1195447</v>
      </c>
      <c r="K25" s="51">
        <v>2.7882180000000001</v>
      </c>
      <c r="L25" s="51">
        <v>4.7139658680623926E-2</v>
      </c>
      <c r="M25" s="53">
        <v>2.8717370812835097</v>
      </c>
      <c r="N25" s="33"/>
      <c r="O25" s="8">
        <v>0.05</v>
      </c>
      <c r="P25" s="62">
        <f t="shared" si="0"/>
        <v>4.9259699999999997E-2</v>
      </c>
      <c r="Q25" s="59">
        <f t="shared" si="1"/>
        <v>4.7139658680623926E-2</v>
      </c>
      <c r="R25" s="66">
        <f t="shared" si="2"/>
        <v>2.1200413193760703E-3</v>
      </c>
    </row>
    <row r="26" spans="2:18" ht="15.75" thickBot="1" x14ac:dyDescent="0.3">
      <c r="B26" s="7">
        <v>0.17684459999999999</v>
      </c>
      <c r="C26" s="11">
        <v>2.702874</v>
      </c>
      <c r="D26" s="8">
        <v>2.87</v>
      </c>
      <c r="E26" s="8">
        <v>0.1</v>
      </c>
      <c r="F26" s="9">
        <v>9.7237599999999993E-2</v>
      </c>
      <c r="G26" s="16" t="s">
        <v>15</v>
      </c>
      <c r="H26" s="33"/>
      <c r="I26" s="52">
        <v>23</v>
      </c>
      <c r="J26" s="51">
        <v>0.17684459999999999</v>
      </c>
      <c r="K26" s="51">
        <v>2.702874</v>
      </c>
      <c r="L26" s="51">
        <v>9.7583189877627582E-2</v>
      </c>
      <c r="M26" s="53">
        <v>2.8762013983124297</v>
      </c>
      <c r="N26" s="33"/>
      <c r="O26" s="8">
        <v>0.1</v>
      </c>
      <c r="P26" s="62">
        <f t="shared" si="0"/>
        <v>9.7237599999999993E-2</v>
      </c>
      <c r="Q26" s="59">
        <f t="shared" si="1"/>
        <v>9.7583189877627582E-2</v>
      </c>
      <c r="R26" s="66">
        <f t="shared" si="2"/>
        <v>3.4558987762758897E-4</v>
      </c>
    </row>
    <row r="27" spans="2:18" ht="15.75" thickBot="1" x14ac:dyDescent="0.3">
      <c r="B27" s="7">
        <v>0.2262951</v>
      </c>
      <c r="C27" s="11">
        <v>2.6112069999999998</v>
      </c>
      <c r="D27" s="8">
        <v>2.87</v>
      </c>
      <c r="E27" s="8">
        <v>0.15</v>
      </c>
      <c r="F27" s="9">
        <v>0.1482107</v>
      </c>
      <c r="G27" s="16" t="s">
        <v>15</v>
      </c>
      <c r="H27" s="33"/>
      <c r="I27" s="52">
        <v>24</v>
      </c>
      <c r="J27" s="51">
        <v>0.2262951</v>
      </c>
      <c r="K27" s="51">
        <v>2.6112069999999998</v>
      </c>
      <c r="L27" s="51">
        <v>0.15060192291985858</v>
      </c>
      <c r="M27" s="53">
        <v>2.8791504840638065</v>
      </c>
      <c r="N27" s="33"/>
      <c r="O27" s="8">
        <v>0.15</v>
      </c>
      <c r="P27" s="62">
        <f t="shared" si="0"/>
        <v>0.1482107</v>
      </c>
      <c r="Q27" s="59">
        <f t="shared" si="1"/>
        <v>0.15060192291985858</v>
      </c>
      <c r="R27" s="66">
        <f t="shared" si="2"/>
        <v>2.3912229198585766E-3</v>
      </c>
    </row>
    <row r="28" spans="2:18" ht="15.75" thickBot="1" x14ac:dyDescent="0.3">
      <c r="B28" s="7">
        <v>0.27025120000000002</v>
      </c>
      <c r="C28" s="11">
        <v>2.5195400000000001</v>
      </c>
      <c r="D28" s="8">
        <v>2.87</v>
      </c>
      <c r="E28" s="8">
        <v>0.2</v>
      </c>
      <c r="F28" s="9">
        <v>0.1970951</v>
      </c>
      <c r="G28" s="16" t="s">
        <v>15</v>
      </c>
      <c r="H28" s="33"/>
      <c r="I28" s="52">
        <v>25</v>
      </c>
      <c r="J28" s="51">
        <v>0.27025120000000002</v>
      </c>
      <c r="K28" s="51">
        <v>2.5195400000000001</v>
      </c>
      <c r="L28" s="51">
        <v>0.19520076299393121</v>
      </c>
      <c r="M28" s="53">
        <v>2.863843620529297</v>
      </c>
      <c r="N28" s="33"/>
      <c r="O28" s="8">
        <v>0.2</v>
      </c>
      <c r="P28" s="62">
        <f t="shared" si="0"/>
        <v>0.1970951</v>
      </c>
      <c r="Q28" s="59">
        <f t="shared" si="1"/>
        <v>0.19520076299393121</v>
      </c>
      <c r="R28" s="66">
        <f t="shared" si="2"/>
        <v>1.8943370060687803E-3</v>
      </c>
    </row>
    <row r="29" spans="2:18" ht="15.75" thickBot="1" x14ac:dyDescent="0.3">
      <c r="B29" s="7">
        <v>0.31185239999999997</v>
      </c>
      <c r="C29" s="11">
        <v>2.4310350000000001</v>
      </c>
      <c r="D29" s="8">
        <v>2.87</v>
      </c>
      <c r="E29" s="8">
        <v>0.25</v>
      </c>
      <c r="F29" s="9">
        <v>0.24707960000000001</v>
      </c>
      <c r="G29" s="16" t="s">
        <v>15</v>
      </c>
      <c r="H29" s="33"/>
      <c r="I29" s="52">
        <v>26</v>
      </c>
      <c r="J29" s="51">
        <v>0.31185239999999997</v>
      </c>
      <c r="K29" s="51">
        <v>2.4310350000000001</v>
      </c>
      <c r="L29" s="51">
        <v>0.25024326477040887</v>
      </c>
      <c r="M29" s="53">
        <v>2.8752891537445273</v>
      </c>
      <c r="N29" s="33"/>
      <c r="O29" s="8">
        <v>0.25</v>
      </c>
      <c r="P29" s="62">
        <f t="shared" si="0"/>
        <v>0.24707960000000001</v>
      </c>
      <c r="Q29" s="59">
        <f t="shared" si="1"/>
        <v>0.25024326477040887</v>
      </c>
      <c r="R29" s="66">
        <f t="shared" si="2"/>
        <v>3.1636647704088583E-3</v>
      </c>
    </row>
    <row r="30" spans="2:18" ht="15.75" thickBot="1" x14ac:dyDescent="0.3">
      <c r="B30" s="7">
        <v>0.35188380000000002</v>
      </c>
      <c r="C30" s="11">
        <v>2.344109</v>
      </c>
      <c r="D30" s="8">
        <v>2.87</v>
      </c>
      <c r="E30" s="8">
        <v>0.3</v>
      </c>
      <c r="F30" s="9">
        <v>0.29664590000000002</v>
      </c>
      <c r="G30" s="16" t="s">
        <v>15</v>
      </c>
      <c r="H30" s="33"/>
      <c r="I30" s="52">
        <v>27</v>
      </c>
      <c r="J30" s="51">
        <v>0.35188380000000002</v>
      </c>
      <c r="K30" s="51">
        <v>2.344109</v>
      </c>
      <c r="L30" s="51">
        <v>0.2940111474129451</v>
      </c>
      <c r="M30" s="53">
        <v>2.8622218756585678</v>
      </c>
      <c r="N30" s="33"/>
      <c r="O30" s="8">
        <v>0.3</v>
      </c>
      <c r="P30" s="62">
        <f t="shared" si="0"/>
        <v>0.29664590000000002</v>
      </c>
      <c r="Q30" s="59">
        <f t="shared" si="1"/>
        <v>0.2940111474129451</v>
      </c>
      <c r="R30" s="66">
        <f t="shared" si="2"/>
        <v>2.6347525870549227E-3</v>
      </c>
    </row>
    <row r="31" spans="2:18" ht="15.75" thickBot="1" x14ac:dyDescent="0.3">
      <c r="B31" s="7">
        <v>0.38799060000000002</v>
      </c>
      <c r="C31" s="11">
        <v>2.252443</v>
      </c>
      <c r="D31" s="8">
        <v>2.87</v>
      </c>
      <c r="E31" s="8">
        <v>0.35</v>
      </c>
      <c r="F31" s="9">
        <v>0.34556609999999999</v>
      </c>
      <c r="G31" s="16" t="s">
        <v>15</v>
      </c>
      <c r="H31" s="33"/>
      <c r="I31" s="52">
        <v>28</v>
      </c>
      <c r="J31" s="51">
        <v>0.38799060000000002</v>
      </c>
      <c r="K31" s="51">
        <v>2.252443</v>
      </c>
      <c r="L31" s="51">
        <v>0.35354426677482309</v>
      </c>
      <c r="M31" s="53">
        <v>2.8827098450352433</v>
      </c>
      <c r="N31" s="33"/>
      <c r="O31" s="8">
        <v>0.35</v>
      </c>
      <c r="P31" s="62">
        <f t="shared" si="0"/>
        <v>0.34556609999999999</v>
      </c>
      <c r="Q31" s="59">
        <f t="shared" si="1"/>
        <v>0.35354426677482309</v>
      </c>
      <c r="R31" s="66">
        <f t="shared" si="2"/>
        <v>7.9781667748231033E-3</v>
      </c>
    </row>
    <row r="32" spans="2:18" ht="15.75" thickBot="1" x14ac:dyDescent="0.3">
      <c r="B32" s="12">
        <v>0.42331239999999998</v>
      </c>
      <c r="C32" s="20">
        <v>2.173419</v>
      </c>
      <c r="D32" s="14">
        <v>2.87</v>
      </c>
      <c r="E32" s="14">
        <v>0.4</v>
      </c>
      <c r="F32" s="15">
        <v>0.37576920000000003</v>
      </c>
      <c r="G32" s="34" t="s">
        <v>15</v>
      </c>
      <c r="H32" s="35"/>
      <c r="I32" s="52">
        <v>29</v>
      </c>
      <c r="J32" s="51">
        <v>0.42331239999999998</v>
      </c>
      <c r="K32" s="51">
        <v>2.173419</v>
      </c>
      <c r="L32" s="51">
        <v>0.37730079047274184</v>
      </c>
      <c r="M32" s="53">
        <v>2.8238162239115741</v>
      </c>
      <c r="N32" s="35"/>
      <c r="O32" s="14">
        <v>0.4</v>
      </c>
      <c r="P32" s="62">
        <f t="shared" si="0"/>
        <v>0.37576920000000003</v>
      </c>
      <c r="Q32" s="59">
        <f t="shared" si="1"/>
        <v>0.37730079047274184</v>
      </c>
      <c r="R32" s="67">
        <f t="shared" si="2"/>
        <v>1.5315904727418173E-3</v>
      </c>
    </row>
    <row r="33" spans="2:18" ht="15.75" thickBot="1" x14ac:dyDescent="0.3">
      <c r="B33" s="28">
        <v>0</v>
      </c>
      <c r="C33" s="29">
        <f>-0.135+2.76*EXP(-B33/1.49)</f>
        <v>2.625</v>
      </c>
      <c r="D33" s="30">
        <v>2.65</v>
      </c>
      <c r="E33" s="36"/>
      <c r="F33" s="31">
        <v>1.9265600000000001E-2</v>
      </c>
      <c r="G33" s="17" t="s">
        <v>16</v>
      </c>
      <c r="H33" s="32"/>
      <c r="I33" s="52">
        <v>30</v>
      </c>
      <c r="J33" s="51">
        <v>0</v>
      </c>
      <c r="K33" s="51">
        <v>2.625</v>
      </c>
      <c r="L33" s="51">
        <v>1.7560014285714277E-2</v>
      </c>
      <c r="M33" s="53">
        <v>2.6522576668041911</v>
      </c>
      <c r="N33" s="32"/>
      <c r="O33" s="36"/>
      <c r="P33" s="62">
        <f t="shared" si="0"/>
        <v>1.9265600000000001E-2</v>
      </c>
      <c r="Q33" s="59">
        <f t="shared" si="1"/>
        <v>1.7560014285714277E-2</v>
      </c>
      <c r="R33" s="68">
        <f t="shared" si="2"/>
        <v>1.7055857142857234E-3</v>
      </c>
    </row>
    <row r="34" spans="2:18" ht="15.75" thickBot="1" x14ac:dyDescent="0.3">
      <c r="B34" s="7">
        <f>B33+0.02</f>
        <v>0.02</v>
      </c>
      <c r="C34" s="11">
        <f t="shared" ref="C34:C55" si="3">-0.135+2.76*EXP(-B34/1.49)</f>
        <v>2.5882005488343127</v>
      </c>
      <c r="D34" s="8">
        <v>2.65</v>
      </c>
      <c r="E34" s="10"/>
      <c r="F34" s="9">
        <v>4.5964999999999999E-2</v>
      </c>
      <c r="G34" s="17" t="s">
        <v>16</v>
      </c>
      <c r="H34" s="33"/>
      <c r="I34" s="52">
        <v>31</v>
      </c>
      <c r="J34" s="51">
        <v>0.02</v>
      </c>
      <c r="K34" s="51">
        <v>2.5882005488343127</v>
      </c>
      <c r="L34" s="51">
        <v>4.1774834635046228E-2</v>
      </c>
      <c r="M34" s="53">
        <v>2.6530802181212914</v>
      </c>
      <c r="N34" s="33"/>
      <c r="O34" s="10"/>
      <c r="P34" s="62">
        <f t="shared" si="0"/>
        <v>4.5964999999999999E-2</v>
      </c>
      <c r="Q34" s="59">
        <f t="shared" si="1"/>
        <v>4.1774834635046228E-2</v>
      </c>
      <c r="R34" s="66">
        <f t="shared" si="2"/>
        <v>4.1901653649537712E-3</v>
      </c>
    </row>
    <row r="35" spans="2:18" ht="15.75" thickBot="1" x14ac:dyDescent="0.3">
      <c r="B35" s="7">
        <f t="shared" ref="B35:B55" si="4">B34+0.02</f>
        <v>0.04</v>
      </c>
      <c r="C35" s="11">
        <f t="shared" si="3"/>
        <v>2.551891749699819</v>
      </c>
      <c r="D35" s="8">
        <v>2.65</v>
      </c>
      <c r="E35" s="10"/>
      <c r="F35" s="9">
        <v>6.8990300000000004E-2</v>
      </c>
      <c r="G35" s="17" t="s">
        <v>16</v>
      </c>
      <c r="H35" s="33"/>
      <c r="I35" s="52">
        <v>32</v>
      </c>
      <c r="J35" s="51">
        <v>0.04</v>
      </c>
      <c r="K35" s="51">
        <v>2.551891749699819</v>
      </c>
      <c r="L35" s="51">
        <v>7.493954577321206E-2</v>
      </c>
      <c r="M35" s="53">
        <v>2.6695101255986375</v>
      </c>
      <c r="N35" s="33"/>
      <c r="O35" s="10"/>
      <c r="P35" s="62">
        <f t="shared" si="0"/>
        <v>6.8990300000000004E-2</v>
      </c>
      <c r="Q35" s="59">
        <f t="shared" si="1"/>
        <v>7.493954577321206E-2</v>
      </c>
      <c r="R35" s="66">
        <f t="shared" si="2"/>
        <v>5.9492457732120557E-3</v>
      </c>
    </row>
    <row r="36" spans="2:18" ht="15.75" thickBot="1" x14ac:dyDescent="0.3">
      <c r="B36" s="7">
        <f t="shared" si="4"/>
        <v>0.06</v>
      </c>
      <c r="C36" s="11">
        <f t="shared" si="3"/>
        <v>2.5160670606670053</v>
      </c>
      <c r="D36" s="8">
        <v>2.65</v>
      </c>
      <c r="E36" s="10"/>
      <c r="F36" s="9">
        <v>9.1905399999999998E-2</v>
      </c>
      <c r="G36" s="17" t="s">
        <v>16</v>
      </c>
      <c r="H36" s="33"/>
      <c r="I36" s="52">
        <v>33</v>
      </c>
      <c r="J36" s="51">
        <v>0.06</v>
      </c>
      <c r="K36" s="51">
        <v>2.5160670606670053</v>
      </c>
      <c r="L36" s="51">
        <v>8.9894202677359161E-2</v>
      </c>
      <c r="M36" s="53">
        <v>2.6559367546419406</v>
      </c>
      <c r="N36" s="33"/>
      <c r="O36" s="10"/>
      <c r="P36" s="62">
        <f t="shared" si="0"/>
        <v>9.1905399999999998E-2</v>
      </c>
      <c r="Q36" s="59">
        <f t="shared" si="1"/>
        <v>8.9894202677359161E-2</v>
      </c>
      <c r="R36" s="66">
        <f t="shared" si="2"/>
        <v>2.0111973226408369E-3</v>
      </c>
    </row>
    <row r="37" spans="2:18" ht="15.75" thickBot="1" x14ac:dyDescent="0.3">
      <c r="B37" s="7">
        <f t="shared" si="4"/>
        <v>0.08</v>
      </c>
      <c r="C37" s="11">
        <f t="shared" si="3"/>
        <v>2.480720027030781</v>
      </c>
      <c r="D37" s="8">
        <v>2.65</v>
      </c>
      <c r="E37" s="10"/>
      <c r="F37" s="9">
        <v>0.1140726</v>
      </c>
      <c r="G37" s="17" t="s">
        <v>16</v>
      </c>
      <c r="H37" s="33"/>
      <c r="I37" s="52">
        <v>34</v>
      </c>
      <c r="J37" s="51">
        <v>0.08</v>
      </c>
      <c r="K37" s="51">
        <v>2.480720027030781</v>
      </c>
      <c r="L37" s="51">
        <v>0.11592523523764967</v>
      </c>
      <c r="M37" s="53">
        <v>2.6617683956875915</v>
      </c>
      <c r="N37" s="33"/>
      <c r="O37" s="10"/>
      <c r="P37" s="62">
        <f t="shared" si="0"/>
        <v>0.1140726</v>
      </c>
      <c r="Q37" s="59">
        <f t="shared" si="1"/>
        <v>0.11592523523764967</v>
      </c>
      <c r="R37" s="66">
        <f t="shared" si="2"/>
        <v>1.8526352376496691E-3</v>
      </c>
    </row>
    <row r="38" spans="2:18" ht="15.75" thickBot="1" x14ac:dyDescent="0.3">
      <c r="B38" s="7">
        <f t="shared" si="4"/>
        <v>0.1</v>
      </c>
      <c r="C38" s="11">
        <f t="shared" si="3"/>
        <v>2.4458442801475098</v>
      </c>
      <c r="D38" s="8">
        <v>2.65</v>
      </c>
      <c r="E38" s="10"/>
      <c r="F38" s="9">
        <v>0.13642580000000001</v>
      </c>
      <c r="G38" s="17" t="s">
        <v>16</v>
      </c>
      <c r="H38" s="33"/>
      <c r="I38" s="52">
        <v>35</v>
      </c>
      <c r="J38" s="51">
        <v>0.1</v>
      </c>
      <c r="K38" s="51">
        <v>2.4458442801475098</v>
      </c>
      <c r="L38" s="51">
        <v>0.135127971965532</v>
      </c>
      <c r="M38" s="53">
        <v>2.6561195604927965</v>
      </c>
      <c r="N38" s="33"/>
      <c r="O38" s="10"/>
      <c r="P38" s="62">
        <f t="shared" si="0"/>
        <v>0.13642580000000001</v>
      </c>
      <c r="Q38" s="59">
        <f t="shared" si="1"/>
        <v>0.135127971965532</v>
      </c>
      <c r="R38" s="66">
        <f t="shared" si="2"/>
        <v>1.2978280344680126E-3</v>
      </c>
    </row>
    <row r="39" spans="2:18" ht="15.75" thickBot="1" x14ac:dyDescent="0.3">
      <c r="B39" s="7">
        <f t="shared" si="4"/>
        <v>0.12000000000000001</v>
      </c>
      <c r="C39" s="11">
        <f t="shared" si="3"/>
        <v>2.4114335362875341</v>
      </c>
      <c r="D39" s="8">
        <v>2.65</v>
      </c>
      <c r="E39" s="10"/>
      <c r="F39" s="9">
        <v>0.1577644</v>
      </c>
      <c r="G39" s="17" t="s">
        <v>16</v>
      </c>
      <c r="H39" s="33"/>
      <c r="I39" s="52">
        <v>36</v>
      </c>
      <c r="J39" s="51">
        <v>0.12000000000000001</v>
      </c>
      <c r="K39" s="51">
        <v>2.4114335362875341</v>
      </c>
      <c r="L39" s="51">
        <v>0.15391436018555321</v>
      </c>
      <c r="M39" s="53">
        <v>2.6500009391190495</v>
      </c>
      <c r="N39" s="33"/>
      <c r="O39" s="10"/>
      <c r="P39" s="62">
        <f t="shared" si="0"/>
        <v>0.1577644</v>
      </c>
      <c r="Q39" s="59">
        <f t="shared" si="1"/>
        <v>0.15391436018555321</v>
      </c>
      <c r="R39" s="66">
        <f t="shared" si="2"/>
        <v>3.8500398144467873E-3</v>
      </c>
    </row>
    <row r="40" spans="2:18" ht="15.75" thickBot="1" x14ac:dyDescent="0.3">
      <c r="B40" s="7">
        <f t="shared" si="4"/>
        <v>0.14000000000000001</v>
      </c>
      <c r="C40" s="11">
        <f t="shared" si="3"/>
        <v>2.3774815955030117</v>
      </c>
      <c r="D40" s="8">
        <v>2.65</v>
      </c>
      <c r="E40" s="10"/>
      <c r="F40" s="9">
        <v>0.1785062</v>
      </c>
      <c r="G40" s="17" t="s">
        <v>16</v>
      </c>
      <c r="H40" s="33"/>
      <c r="I40" s="52">
        <v>37</v>
      </c>
      <c r="J40" s="51">
        <v>0.14000000000000001</v>
      </c>
      <c r="K40" s="51">
        <v>2.3774815955030117</v>
      </c>
      <c r="L40" s="51">
        <v>0.17776509976388269</v>
      </c>
      <c r="M40" s="53">
        <v>2.6536698760125157</v>
      </c>
      <c r="N40" s="33"/>
      <c r="O40" s="10"/>
      <c r="P40" s="62">
        <f t="shared" si="0"/>
        <v>0.1785062</v>
      </c>
      <c r="Q40" s="59">
        <f t="shared" si="1"/>
        <v>0.17776509976388269</v>
      </c>
      <c r="R40" s="66">
        <f t="shared" si="2"/>
        <v>7.4110023611731468E-4</v>
      </c>
    </row>
    <row r="41" spans="2:18" ht="15.75" thickBot="1" x14ac:dyDescent="0.3">
      <c r="B41" s="7">
        <f t="shared" si="4"/>
        <v>0.16</v>
      </c>
      <c r="C41" s="11">
        <f t="shared" si="3"/>
        <v>2.3439823405108378</v>
      </c>
      <c r="D41" s="8">
        <v>2.65</v>
      </c>
      <c r="E41" s="10"/>
      <c r="F41" s="9">
        <v>0.1993009</v>
      </c>
      <c r="G41" s="17" t="s">
        <v>16</v>
      </c>
      <c r="H41" s="33"/>
      <c r="I41" s="52">
        <v>38</v>
      </c>
      <c r="J41" s="51">
        <v>0.16</v>
      </c>
      <c r="K41" s="51">
        <v>2.3439823405108378</v>
      </c>
      <c r="L41" s="51">
        <v>0.19373158813621649</v>
      </c>
      <c r="M41" s="53">
        <v>2.6428885991393698</v>
      </c>
      <c r="N41" s="33"/>
      <c r="O41" s="10"/>
      <c r="P41" s="62">
        <f t="shared" si="0"/>
        <v>0.1993009</v>
      </c>
      <c r="Q41" s="59">
        <f t="shared" si="1"/>
        <v>0.19373158813621649</v>
      </c>
      <c r="R41" s="66">
        <f t="shared" si="2"/>
        <v>5.5693118637835104E-3</v>
      </c>
    </row>
    <row r="42" spans="2:18" ht="15.75" thickBot="1" x14ac:dyDescent="0.3">
      <c r="B42" s="7">
        <f t="shared" si="4"/>
        <v>0.18</v>
      </c>
      <c r="C42" s="11">
        <f t="shared" si="3"/>
        <v>2.3109297355904648</v>
      </c>
      <c r="D42" s="8">
        <v>2.65</v>
      </c>
      <c r="E42" s="10"/>
      <c r="F42" s="9">
        <v>0.2198592</v>
      </c>
      <c r="G42" s="17" t="s">
        <v>16</v>
      </c>
      <c r="H42" s="33"/>
      <c r="I42" s="52">
        <v>39</v>
      </c>
      <c r="J42" s="51">
        <v>0.18</v>
      </c>
      <c r="K42" s="51">
        <v>2.3109297355904648</v>
      </c>
      <c r="L42" s="51">
        <v>0.22085317640878779</v>
      </c>
      <c r="M42" s="53">
        <v>2.6541740002341228</v>
      </c>
      <c r="N42" s="33"/>
      <c r="O42" s="10"/>
      <c r="P42" s="62">
        <f t="shared" si="0"/>
        <v>0.2198592</v>
      </c>
      <c r="Q42" s="59">
        <f t="shared" si="1"/>
        <v>0.22085317640878779</v>
      </c>
      <c r="R42" s="66">
        <f t="shared" si="2"/>
        <v>9.9397640878778892E-4</v>
      </c>
    </row>
    <row r="43" spans="2:18" ht="15.75" thickBot="1" x14ac:dyDescent="0.3">
      <c r="B43" s="7">
        <f t="shared" si="4"/>
        <v>0.19999999999999998</v>
      </c>
      <c r="C43" s="11">
        <f t="shared" si="3"/>
        <v>2.27831782549642</v>
      </c>
      <c r="D43" s="8">
        <v>2.65</v>
      </c>
      <c r="E43" s="10"/>
      <c r="F43" s="9">
        <v>0.24049899999999999</v>
      </c>
      <c r="G43" s="17" t="s">
        <v>16</v>
      </c>
      <c r="H43" s="33"/>
      <c r="I43" s="52">
        <v>40</v>
      </c>
      <c r="J43" s="51">
        <v>0.19999999999999998</v>
      </c>
      <c r="K43" s="51">
        <v>2.27831782549642</v>
      </c>
      <c r="L43" s="51">
        <v>0.23626203942556559</v>
      </c>
      <c r="M43" s="53">
        <v>2.642829984004154</v>
      </c>
      <c r="N43" s="33"/>
      <c r="O43" s="10"/>
      <c r="P43" s="62">
        <f t="shared" si="0"/>
        <v>0.24049899999999999</v>
      </c>
      <c r="Q43" s="59">
        <f t="shared" si="1"/>
        <v>0.23626203942556559</v>
      </c>
      <c r="R43" s="66">
        <f t="shared" si="2"/>
        <v>4.2369605744344008E-3</v>
      </c>
    </row>
    <row r="44" spans="2:18" ht="15.75" thickBot="1" x14ac:dyDescent="0.3">
      <c r="B44" s="7">
        <f t="shared" si="4"/>
        <v>0.21999999999999997</v>
      </c>
      <c r="C44" s="11">
        <f t="shared" si="3"/>
        <v>2.2461407343853192</v>
      </c>
      <c r="D44" s="8">
        <v>2.65</v>
      </c>
      <c r="E44" s="10"/>
      <c r="F44" s="9">
        <v>0.2607796</v>
      </c>
      <c r="G44" s="17" t="s">
        <v>16</v>
      </c>
      <c r="H44" s="33"/>
      <c r="I44" s="52">
        <v>41</v>
      </c>
      <c r="J44" s="51">
        <v>0.21999999999999997</v>
      </c>
      <c r="K44" s="51">
        <v>2.2461407343853192</v>
      </c>
      <c r="L44" s="51">
        <v>0.26143778460709349</v>
      </c>
      <c r="M44" s="53">
        <v>2.6518540083662221</v>
      </c>
      <c r="N44" s="33"/>
      <c r="O44" s="10"/>
      <c r="P44" s="62">
        <f t="shared" si="0"/>
        <v>0.2607796</v>
      </c>
      <c r="Q44" s="59">
        <f t="shared" si="1"/>
        <v>0.26143778460709349</v>
      </c>
      <c r="R44" s="66">
        <f t="shared" si="2"/>
        <v>6.5818460709349269E-4</v>
      </c>
    </row>
    <row r="45" spans="2:18" ht="15.75" thickBot="1" x14ac:dyDescent="0.3">
      <c r="B45" s="7">
        <f t="shared" si="4"/>
        <v>0.23999999999999996</v>
      </c>
      <c r="C45" s="11">
        <f t="shared" si="3"/>
        <v>2.2143926647571872</v>
      </c>
      <c r="D45" s="8">
        <v>2.65</v>
      </c>
      <c r="E45" s="10"/>
      <c r="F45" s="9">
        <v>0.28122019999999998</v>
      </c>
      <c r="G45" s="17" t="s">
        <v>16</v>
      </c>
      <c r="H45" s="33"/>
      <c r="I45" s="52">
        <v>42</v>
      </c>
      <c r="J45" s="51">
        <v>0.23999999999999996</v>
      </c>
      <c r="K45" s="51">
        <v>2.2143926647571872</v>
      </c>
      <c r="L45" s="51">
        <v>0.28849444445058164</v>
      </c>
      <c r="M45" s="53">
        <v>2.6662459078013283</v>
      </c>
      <c r="N45" s="33"/>
      <c r="O45" s="10"/>
      <c r="P45" s="62">
        <f t="shared" si="0"/>
        <v>0.28122019999999998</v>
      </c>
      <c r="Q45" s="59">
        <f t="shared" si="1"/>
        <v>0.28849444445058164</v>
      </c>
      <c r="R45" s="66">
        <f t="shared" si="2"/>
        <v>7.2742444505816684E-3</v>
      </c>
    </row>
    <row r="46" spans="2:18" ht="15.75" thickBot="1" x14ac:dyDescent="0.3">
      <c r="B46" s="7">
        <f t="shared" si="4"/>
        <v>0.25999999999999995</v>
      </c>
      <c r="C46" s="11">
        <f t="shared" si="3"/>
        <v>2.1830678964108996</v>
      </c>
      <c r="D46" s="8">
        <v>2.65</v>
      </c>
      <c r="E46" s="10"/>
      <c r="F46" s="9">
        <v>0.30149589999999998</v>
      </c>
      <c r="G46" s="17" t="s">
        <v>16</v>
      </c>
      <c r="H46" s="33"/>
      <c r="I46" s="52">
        <v>43</v>
      </c>
      <c r="J46" s="51">
        <v>0.25999999999999995</v>
      </c>
      <c r="K46" s="51">
        <v>2.1830678964108996</v>
      </c>
      <c r="L46" s="51">
        <v>0.29372429014759571</v>
      </c>
      <c r="M46" s="53">
        <v>2.6334916397411381</v>
      </c>
      <c r="N46" s="33"/>
      <c r="O46" s="10"/>
      <c r="P46" s="62">
        <f t="shared" si="0"/>
        <v>0.30149589999999998</v>
      </c>
      <c r="Q46" s="59">
        <f t="shared" si="1"/>
        <v>0.29372429014759571</v>
      </c>
      <c r="R46" s="66">
        <f t="shared" si="2"/>
        <v>7.7716098524042709E-3</v>
      </c>
    </row>
    <row r="47" spans="2:18" ht="15.75" thickBot="1" x14ac:dyDescent="0.3">
      <c r="B47" s="7">
        <f t="shared" si="4"/>
        <v>0.27999999999999997</v>
      </c>
      <c r="C47" s="11">
        <f t="shared" si="3"/>
        <v>2.1521607854135372</v>
      </c>
      <c r="D47" s="8">
        <v>2.65</v>
      </c>
      <c r="E47" s="10"/>
      <c r="F47" s="9">
        <v>0.32123679999999999</v>
      </c>
      <c r="G47" s="17" t="s">
        <v>16</v>
      </c>
      <c r="H47" s="33"/>
      <c r="I47" s="52">
        <v>44</v>
      </c>
      <c r="J47" s="51">
        <v>0.27999999999999997</v>
      </c>
      <c r="K47" s="51">
        <v>2.1521607854135372</v>
      </c>
      <c r="L47" s="51">
        <v>0.31887304154190454</v>
      </c>
      <c r="M47" s="53">
        <v>2.6447351956166458</v>
      </c>
      <c r="N47" s="33"/>
      <c r="O47" s="10"/>
      <c r="P47" s="62">
        <f t="shared" si="0"/>
        <v>0.32123679999999999</v>
      </c>
      <c r="Q47" s="59">
        <f t="shared" si="1"/>
        <v>0.31887304154190454</v>
      </c>
      <c r="R47" s="66">
        <f t="shared" si="2"/>
        <v>2.363758458095444E-3</v>
      </c>
    </row>
    <row r="48" spans="2:18" ht="15.75" thickBot="1" x14ac:dyDescent="0.3">
      <c r="B48" s="7">
        <f t="shared" si="4"/>
        <v>0.3</v>
      </c>
      <c r="C48" s="11">
        <f t="shared" si="3"/>
        <v>2.1216657630835005</v>
      </c>
      <c r="D48" s="8">
        <v>2.65</v>
      </c>
      <c r="E48" s="10"/>
      <c r="F48" s="9">
        <v>0.34144020000000003</v>
      </c>
      <c r="G48" s="17" t="s">
        <v>16</v>
      </c>
      <c r="H48" s="33"/>
      <c r="I48" s="52">
        <v>45</v>
      </c>
      <c r="J48" s="51">
        <v>0.3</v>
      </c>
      <c r="K48" s="51">
        <v>2.1216657630835005</v>
      </c>
      <c r="L48" s="51">
        <v>0.34519157674507034</v>
      </c>
      <c r="M48" s="53">
        <v>2.6602514060600995</v>
      </c>
      <c r="N48" s="33"/>
      <c r="O48" s="10"/>
      <c r="P48" s="62">
        <f t="shared" si="0"/>
        <v>0.34144020000000003</v>
      </c>
      <c r="Q48" s="59">
        <f t="shared" si="1"/>
        <v>0.34519157674507034</v>
      </c>
      <c r="R48" s="66">
        <f t="shared" si="2"/>
        <v>3.7513767450703117E-3</v>
      </c>
    </row>
    <row r="49" spans="2:18" ht="15.75" thickBot="1" x14ac:dyDescent="0.3">
      <c r="B49" s="7">
        <f t="shared" si="4"/>
        <v>0.32</v>
      </c>
      <c r="C49" s="11">
        <f t="shared" si="3"/>
        <v>2.0915773349871705</v>
      </c>
      <c r="D49" s="8">
        <v>2.65</v>
      </c>
      <c r="E49" s="10"/>
      <c r="F49" s="9">
        <v>0.3605679</v>
      </c>
      <c r="G49" s="17" t="s">
        <v>16</v>
      </c>
      <c r="H49" s="33"/>
      <c r="I49" s="52">
        <v>46</v>
      </c>
      <c r="J49" s="51">
        <v>0.32</v>
      </c>
      <c r="K49" s="51">
        <v>2.0915773349871705</v>
      </c>
      <c r="L49" s="51">
        <v>0.36049143092836333</v>
      </c>
      <c r="M49" s="53">
        <v>2.6505301772994625</v>
      </c>
      <c r="N49" s="33"/>
      <c r="O49" s="10"/>
      <c r="P49" s="62">
        <f t="shared" si="0"/>
        <v>0.3605679</v>
      </c>
      <c r="Q49" s="59">
        <f t="shared" si="1"/>
        <v>0.36049143092836333</v>
      </c>
      <c r="R49" s="66">
        <f t="shared" si="2"/>
        <v>7.6469071636664498E-5</v>
      </c>
    </row>
    <row r="50" spans="2:18" ht="15.75" thickBot="1" x14ac:dyDescent="0.3">
      <c r="B50" s="7">
        <f t="shared" si="4"/>
        <v>0.34</v>
      </c>
      <c r="C50" s="11">
        <f t="shared" si="3"/>
        <v>2.0618900799489506</v>
      </c>
      <c r="D50" s="8">
        <v>2.65</v>
      </c>
      <c r="E50" s="10"/>
      <c r="F50" s="9">
        <v>0.37989079999999997</v>
      </c>
      <c r="G50" s="17" t="s">
        <v>16</v>
      </c>
      <c r="H50" s="33"/>
      <c r="I50" s="52">
        <v>47</v>
      </c>
      <c r="J50" s="51">
        <v>0.34</v>
      </c>
      <c r="K50" s="51">
        <v>2.0618900799489506</v>
      </c>
      <c r="L50" s="51">
        <v>0.38632881079960107</v>
      </c>
      <c r="M50" s="53">
        <v>2.6674356184168815</v>
      </c>
      <c r="N50" s="33"/>
      <c r="O50" s="10"/>
      <c r="P50" s="62">
        <f t="shared" si="0"/>
        <v>0.37989079999999997</v>
      </c>
      <c r="Q50" s="59">
        <f t="shared" si="1"/>
        <v>0.38632881079960107</v>
      </c>
      <c r="R50" s="66">
        <f t="shared" si="2"/>
        <v>6.4380107996011016E-3</v>
      </c>
    </row>
    <row r="51" spans="2:18" ht="15.75" thickBot="1" x14ac:dyDescent="0.3">
      <c r="B51" s="7">
        <f>B50+0.02</f>
        <v>0.36000000000000004</v>
      </c>
      <c r="C51" s="11">
        <f t="shared" si="3"/>
        <v>2.0325986490745072</v>
      </c>
      <c r="D51" s="8">
        <v>2.65</v>
      </c>
      <c r="E51" s="10"/>
      <c r="F51" s="9">
        <v>0.3990129</v>
      </c>
      <c r="G51" s="17" t="s">
        <v>16</v>
      </c>
      <c r="H51" s="33"/>
      <c r="I51" s="52">
        <v>48</v>
      </c>
      <c r="J51" s="51">
        <v>0.36000000000000004</v>
      </c>
      <c r="K51" s="51">
        <v>2.0325986490745072</v>
      </c>
      <c r="L51" s="51">
        <v>0.39155625916516107</v>
      </c>
      <c r="M51" s="53">
        <v>2.6327606917196631</v>
      </c>
      <c r="N51" s="33"/>
      <c r="O51" s="10"/>
      <c r="P51" s="62">
        <f t="shared" si="0"/>
        <v>0.3990129</v>
      </c>
      <c r="Q51" s="59">
        <f t="shared" si="1"/>
        <v>0.39155625916516107</v>
      </c>
      <c r="R51" s="66">
        <f t="shared" si="2"/>
        <v>7.4566408348389346E-3</v>
      </c>
    </row>
    <row r="52" spans="2:18" ht="15.75" thickBot="1" x14ac:dyDescent="0.3">
      <c r="B52" s="7">
        <f t="shared" si="4"/>
        <v>0.38000000000000006</v>
      </c>
      <c r="C52" s="11">
        <f t="shared" si="3"/>
        <v>2.0036977647870335</v>
      </c>
      <c r="D52" s="8">
        <v>2.65</v>
      </c>
      <c r="E52" s="10"/>
      <c r="F52" s="9">
        <v>0.4163231</v>
      </c>
      <c r="G52" s="17" t="s">
        <v>16</v>
      </c>
      <c r="H52" s="33"/>
      <c r="I52" s="52">
        <v>49</v>
      </c>
      <c r="J52" s="51">
        <v>0.38000000000000006</v>
      </c>
      <c r="K52" s="51">
        <v>2.0036977647870335</v>
      </c>
      <c r="L52" s="51">
        <v>0.4155470009750164</v>
      </c>
      <c r="M52" s="53">
        <v>2.6462282960214618</v>
      </c>
      <c r="N52" s="33"/>
      <c r="O52" s="10"/>
      <c r="P52" s="62">
        <f t="shared" si="0"/>
        <v>0.4163231</v>
      </c>
      <c r="Q52" s="59">
        <f t="shared" si="1"/>
        <v>0.4155470009750164</v>
      </c>
      <c r="R52" s="66">
        <f t="shared" si="2"/>
        <v>7.7609902498360084E-4</v>
      </c>
    </row>
    <row r="53" spans="2:18" ht="15.75" thickBot="1" x14ac:dyDescent="0.3">
      <c r="B53" s="7">
        <f t="shared" si="4"/>
        <v>0.40000000000000008</v>
      </c>
      <c r="C53" s="11">
        <f t="shared" si="3"/>
        <v>1.9751822198763651</v>
      </c>
      <c r="D53" s="8">
        <v>2.65</v>
      </c>
      <c r="E53" s="10"/>
      <c r="F53" s="9">
        <v>0.43628739999999999</v>
      </c>
      <c r="G53" s="17" t="s">
        <v>16</v>
      </c>
      <c r="H53" s="33"/>
      <c r="I53" s="52">
        <v>50</v>
      </c>
      <c r="J53" s="51">
        <v>0.40000000000000008</v>
      </c>
      <c r="K53" s="51">
        <v>1.9751822198763651</v>
      </c>
      <c r="L53" s="51">
        <v>0.43187665079767318</v>
      </c>
      <c r="M53" s="53">
        <v>2.6404792306198366</v>
      </c>
      <c r="N53" s="33"/>
      <c r="O53" s="10"/>
      <c r="P53" s="62">
        <f t="shared" si="0"/>
        <v>0.43628739999999999</v>
      </c>
      <c r="Q53" s="59">
        <f t="shared" si="1"/>
        <v>0.43187665079767318</v>
      </c>
      <c r="R53" s="66">
        <f t="shared" si="2"/>
        <v>4.4107492023268136E-3</v>
      </c>
    </row>
    <row r="54" spans="2:18" ht="15.75" thickBot="1" x14ac:dyDescent="0.3">
      <c r="B54" s="7">
        <f t="shared" si="4"/>
        <v>0.4200000000000001</v>
      </c>
      <c r="C54" s="11">
        <f t="shared" si="3"/>
        <v>1.9470468765607698</v>
      </c>
      <c r="D54" s="8">
        <v>2.65</v>
      </c>
      <c r="E54" s="10"/>
      <c r="F54" s="9">
        <v>0.44684210000000002</v>
      </c>
      <c r="G54" s="17" t="s">
        <v>16</v>
      </c>
      <c r="H54" s="33"/>
      <c r="I54" s="52">
        <v>51</v>
      </c>
      <c r="J54" s="51">
        <v>0.4200000000000001</v>
      </c>
      <c r="K54" s="51">
        <v>1.9470468765607698</v>
      </c>
      <c r="L54" s="51">
        <v>0.44684210000000008</v>
      </c>
      <c r="M54" s="53">
        <v>2.6312931019529322</v>
      </c>
      <c r="N54" s="33"/>
      <c r="O54" s="10"/>
      <c r="P54" s="62">
        <f t="shared" si="0"/>
        <v>0.44684210000000002</v>
      </c>
      <c r="Q54" s="59">
        <f t="shared" si="1"/>
        <v>0.44684210000000008</v>
      </c>
      <c r="R54" s="66">
        <f t="shared" si="2"/>
        <v>5.5511151231257827E-17</v>
      </c>
    </row>
    <row r="55" spans="2:18" ht="15.75" thickBot="1" x14ac:dyDescent="0.3">
      <c r="B55" s="12">
        <f t="shared" si="4"/>
        <v>0.44000000000000011</v>
      </c>
      <c r="C55" s="20">
        <f t="shared" si="3"/>
        <v>1.9192866655612517</v>
      </c>
      <c r="D55" s="14">
        <v>2.65</v>
      </c>
      <c r="E55" s="13"/>
      <c r="F55" s="15">
        <v>0.44684210000000002</v>
      </c>
      <c r="G55" s="37" t="s">
        <v>16</v>
      </c>
      <c r="H55" s="35"/>
      <c r="I55" s="52">
        <v>52</v>
      </c>
      <c r="J55" s="51">
        <v>0.44000000000000011</v>
      </c>
      <c r="K55" s="51">
        <v>1.9192866655612517</v>
      </c>
      <c r="L55" s="51">
        <v>0.44684209999999996</v>
      </c>
      <c r="M55" s="53">
        <v>2.5811081348765907</v>
      </c>
      <c r="N55" s="35"/>
      <c r="O55" s="13"/>
      <c r="P55" s="62">
        <f t="shared" si="0"/>
        <v>0.44684210000000002</v>
      </c>
      <c r="Q55" s="59">
        <f t="shared" si="1"/>
        <v>0.44684209999999996</v>
      </c>
      <c r="R55" s="67">
        <f t="shared" si="2"/>
        <v>5.5511151231257827E-17</v>
      </c>
    </row>
    <row r="56" spans="2:18" ht="15.75" thickBot="1" x14ac:dyDescent="0.3">
      <c r="B56" s="28">
        <v>0</v>
      </c>
      <c r="C56" s="29">
        <f>2.71-1.6163*B56</f>
        <v>2.71</v>
      </c>
      <c r="D56" s="30">
        <v>2.71</v>
      </c>
      <c r="E56" s="29">
        <f>B56</f>
        <v>0</v>
      </c>
      <c r="F56" s="31">
        <v>-1.0739999999999999E-4</v>
      </c>
      <c r="G56" s="17" t="s">
        <v>16</v>
      </c>
      <c r="H56" s="32"/>
      <c r="I56" s="52">
        <v>53</v>
      </c>
      <c r="J56" s="51">
        <v>0</v>
      </c>
      <c r="K56" s="51">
        <v>2.71</v>
      </c>
      <c r="L56" s="51">
        <v>1.9757882352941149E-3</v>
      </c>
      <c r="M56" s="53">
        <v>2.7131873165213087</v>
      </c>
      <c r="N56" s="32"/>
      <c r="O56" s="29">
        <v>0</v>
      </c>
      <c r="P56" s="62">
        <f t="shared" si="0"/>
        <v>-1.0739999999999999E-4</v>
      </c>
      <c r="Q56" s="59">
        <f t="shared" si="1"/>
        <v>1.9757882352941149E-3</v>
      </c>
      <c r="R56" s="68">
        <f t="shared" si="2"/>
        <v>2.0831882352941151E-3</v>
      </c>
    </row>
    <row r="57" spans="2:18" ht="15.75" thickBot="1" x14ac:dyDescent="0.3">
      <c r="B57" s="7">
        <f>B56+0.02</f>
        <v>0.02</v>
      </c>
      <c r="C57" s="11">
        <f t="shared" ref="C57:C78" si="5">2.71-1.6163*B57</f>
        <v>2.6776740000000001</v>
      </c>
      <c r="D57" s="8">
        <v>2.71</v>
      </c>
      <c r="E57" s="11">
        <f t="shared" ref="E57:E78" si="6">B57</f>
        <v>0.02</v>
      </c>
      <c r="F57" s="9">
        <v>2.00742E-2</v>
      </c>
      <c r="G57" s="17" t="s">
        <v>16</v>
      </c>
      <c r="H57" s="33"/>
      <c r="I57" s="52">
        <v>54</v>
      </c>
      <c r="J57" s="51">
        <v>0.02</v>
      </c>
      <c r="K57" s="51">
        <v>2.6776740000000001</v>
      </c>
      <c r="L57" s="51">
        <v>1.4177604928230825E-2</v>
      </c>
      <c r="M57" s="53">
        <v>2.7003633188766658</v>
      </c>
      <c r="N57" s="33"/>
      <c r="O57" s="11">
        <v>0.02</v>
      </c>
      <c r="P57" s="62">
        <f t="shared" si="0"/>
        <v>2.00742E-2</v>
      </c>
      <c r="Q57" s="59">
        <f t="shared" si="1"/>
        <v>1.4177604928230825E-2</v>
      </c>
      <c r="R57" s="66">
        <f t="shared" si="2"/>
        <v>5.8965950717691749E-3</v>
      </c>
    </row>
    <row r="58" spans="2:18" ht="15.75" thickBot="1" x14ac:dyDescent="0.3">
      <c r="B58" s="7">
        <f t="shared" ref="B58:B78" si="7">B57+0.02</f>
        <v>0.04</v>
      </c>
      <c r="C58" s="11">
        <f t="shared" si="5"/>
        <v>2.6453479999999998</v>
      </c>
      <c r="D58" s="8">
        <v>2.71</v>
      </c>
      <c r="E58" s="11">
        <f t="shared" si="6"/>
        <v>0.04</v>
      </c>
      <c r="F58" s="9">
        <v>4.0280099999999999E-2</v>
      </c>
      <c r="G58" s="17" t="s">
        <v>16</v>
      </c>
      <c r="H58" s="33"/>
      <c r="I58" s="52">
        <v>55</v>
      </c>
      <c r="J58" s="51">
        <v>0.04</v>
      </c>
      <c r="K58" s="51">
        <v>2.6453479999999998</v>
      </c>
      <c r="L58" s="51">
        <v>4.5709788117703307E-2</v>
      </c>
      <c r="M58" s="53">
        <v>2.7193690145389491</v>
      </c>
      <c r="N58" s="33"/>
      <c r="O58" s="11">
        <v>0.04</v>
      </c>
      <c r="P58" s="62">
        <f t="shared" si="0"/>
        <v>4.0280099999999999E-2</v>
      </c>
      <c r="Q58" s="59">
        <f t="shared" si="1"/>
        <v>4.5709788117703307E-2</v>
      </c>
      <c r="R58" s="66">
        <f t="shared" si="2"/>
        <v>5.4296881177033074E-3</v>
      </c>
    </row>
    <row r="59" spans="2:18" ht="15.75" thickBot="1" x14ac:dyDescent="0.3">
      <c r="B59" s="7">
        <f t="shared" si="7"/>
        <v>0.06</v>
      </c>
      <c r="C59" s="11">
        <f t="shared" si="5"/>
        <v>2.613022</v>
      </c>
      <c r="D59" s="8">
        <v>2.71</v>
      </c>
      <c r="E59" s="11">
        <f t="shared" si="6"/>
        <v>0.06</v>
      </c>
      <c r="F59" s="9">
        <v>6.0204800000000003E-2</v>
      </c>
      <c r="G59" s="17" t="s">
        <v>16</v>
      </c>
      <c r="H59" s="33"/>
      <c r="I59" s="52">
        <v>56</v>
      </c>
      <c r="J59" s="51">
        <v>0.06</v>
      </c>
      <c r="K59" s="51">
        <v>2.613022</v>
      </c>
      <c r="L59" s="51">
        <v>5.7663589007022877E-2</v>
      </c>
      <c r="M59" s="53">
        <v>2.7056070659581843</v>
      </c>
      <c r="N59" s="33"/>
      <c r="O59" s="11">
        <v>0.06</v>
      </c>
      <c r="P59" s="62">
        <f t="shared" si="0"/>
        <v>6.0204800000000003E-2</v>
      </c>
      <c r="Q59" s="59">
        <f t="shared" si="1"/>
        <v>5.7663589007022877E-2</v>
      </c>
      <c r="R59" s="66">
        <f t="shared" si="2"/>
        <v>2.5412109929771262E-3</v>
      </c>
    </row>
    <row r="60" spans="2:18" ht="15.75" thickBot="1" x14ac:dyDescent="0.3">
      <c r="B60" s="7">
        <f t="shared" si="7"/>
        <v>0.08</v>
      </c>
      <c r="C60" s="11">
        <f t="shared" si="5"/>
        <v>2.5806960000000001</v>
      </c>
      <c r="D60" s="8">
        <v>2.71</v>
      </c>
      <c r="E60" s="11">
        <f t="shared" si="6"/>
        <v>0.08</v>
      </c>
      <c r="F60" s="9">
        <v>8.0572900000000003E-2</v>
      </c>
      <c r="G60" s="17" t="s">
        <v>16</v>
      </c>
      <c r="H60" s="33"/>
      <c r="I60" s="52">
        <v>57</v>
      </c>
      <c r="J60" s="51">
        <v>0.08</v>
      </c>
      <c r="K60" s="51">
        <v>2.5806960000000001</v>
      </c>
      <c r="L60" s="51">
        <v>8.2997911405479546E-2</v>
      </c>
      <c r="M60" s="53">
        <v>2.7147138795173817</v>
      </c>
      <c r="N60" s="33"/>
      <c r="O60" s="11">
        <v>0.08</v>
      </c>
      <c r="P60" s="62">
        <f t="shared" si="0"/>
        <v>8.0572900000000003E-2</v>
      </c>
      <c r="Q60" s="59">
        <f t="shared" si="1"/>
        <v>8.2997911405479546E-2</v>
      </c>
      <c r="R60" s="66">
        <f t="shared" si="2"/>
        <v>2.4250114054795435E-3</v>
      </c>
    </row>
    <row r="61" spans="2:18" ht="15.75" thickBot="1" x14ac:dyDescent="0.3">
      <c r="B61" s="7">
        <f t="shared" si="7"/>
        <v>0.1</v>
      </c>
      <c r="C61" s="11">
        <f t="shared" si="5"/>
        <v>2.5483699999999998</v>
      </c>
      <c r="D61" s="8">
        <v>2.71</v>
      </c>
      <c r="E61" s="11">
        <f t="shared" si="6"/>
        <v>0.1</v>
      </c>
      <c r="F61" s="9">
        <v>0.10020560000000001</v>
      </c>
      <c r="G61" s="17" t="s">
        <v>16</v>
      </c>
      <c r="H61" s="33"/>
      <c r="I61" s="52">
        <v>58</v>
      </c>
      <c r="J61" s="51">
        <v>0.1</v>
      </c>
      <c r="K61" s="51">
        <v>2.5483699999999998</v>
      </c>
      <c r="L61" s="51">
        <v>9.9846531872340077E-2</v>
      </c>
      <c r="M61" s="53">
        <v>2.7090256287215588</v>
      </c>
      <c r="N61" s="33"/>
      <c r="O61" s="11">
        <v>0.1</v>
      </c>
      <c r="P61" s="62">
        <f t="shared" si="0"/>
        <v>0.10020560000000001</v>
      </c>
      <c r="Q61" s="59">
        <f t="shared" si="1"/>
        <v>9.9846531872340077E-2</v>
      </c>
      <c r="R61" s="66">
        <f t="shared" si="2"/>
        <v>3.5906812765992835E-4</v>
      </c>
    </row>
    <row r="62" spans="2:18" ht="15.75" thickBot="1" x14ac:dyDescent="0.3">
      <c r="B62" s="7">
        <f t="shared" si="7"/>
        <v>0.12000000000000001</v>
      </c>
      <c r="C62" s="11">
        <f t="shared" si="5"/>
        <v>2.5160439999999999</v>
      </c>
      <c r="D62" s="8">
        <v>2.71</v>
      </c>
      <c r="E62" s="11">
        <f t="shared" si="6"/>
        <v>0.12000000000000001</v>
      </c>
      <c r="F62" s="9">
        <v>0.1206127</v>
      </c>
      <c r="G62" s="17" t="s">
        <v>16</v>
      </c>
      <c r="H62" s="33"/>
      <c r="I62" s="52">
        <v>59</v>
      </c>
      <c r="J62" s="51">
        <v>0.12000000000000001</v>
      </c>
      <c r="K62" s="51">
        <v>2.5160439999999999</v>
      </c>
      <c r="L62" s="51">
        <v>0.11799992956249851</v>
      </c>
      <c r="M62" s="53">
        <v>2.705491935275691</v>
      </c>
      <c r="N62" s="33"/>
      <c r="O62" s="11">
        <v>0.12000000000000001</v>
      </c>
      <c r="P62" s="62">
        <f t="shared" si="0"/>
        <v>0.1206127</v>
      </c>
      <c r="Q62" s="59">
        <f t="shared" si="1"/>
        <v>0.11799992956249851</v>
      </c>
      <c r="R62" s="66">
        <f t="shared" si="2"/>
        <v>2.6127704375014937E-3</v>
      </c>
    </row>
    <row r="63" spans="2:18" ht="15.75" thickBot="1" x14ac:dyDescent="0.3">
      <c r="B63" s="7">
        <f t="shared" si="7"/>
        <v>0.14000000000000001</v>
      </c>
      <c r="C63" s="11">
        <f t="shared" si="5"/>
        <v>2.4837180000000001</v>
      </c>
      <c r="D63" s="8">
        <v>2.71</v>
      </c>
      <c r="E63" s="11">
        <f t="shared" si="6"/>
        <v>0.14000000000000001</v>
      </c>
      <c r="F63" s="9">
        <v>0.1398953</v>
      </c>
      <c r="G63" s="17" t="s">
        <v>16</v>
      </c>
      <c r="H63" s="33"/>
      <c r="I63" s="52">
        <v>60</v>
      </c>
      <c r="J63" s="51">
        <v>0.14000000000000001</v>
      </c>
      <c r="K63" s="51">
        <v>2.4837180000000001</v>
      </c>
      <c r="L63" s="51">
        <v>0.14262696267678637</v>
      </c>
      <c r="M63" s="53">
        <v>2.7139042630965831</v>
      </c>
      <c r="N63" s="33"/>
      <c r="O63" s="11">
        <v>0.14000000000000001</v>
      </c>
      <c r="P63" s="62">
        <f t="shared" si="0"/>
        <v>0.1398953</v>
      </c>
      <c r="Q63" s="59">
        <f t="shared" si="1"/>
        <v>0.14262696267678637</v>
      </c>
      <c r="R63" s="66">
        <f t="shared" si="2"/>
        <v>2.7316626767863728E-3</v>
      </c>
    </row>
    <row r="64" spans="2:18" ht="15.75" thickBot="1" x14ac:dyDescent="0.3">
      <c r="B64" s="7">
        <f t="shared" si="7"/>
        <v>0.16</v>
      </c>
      <c r="C64" s="11">
        <f t="shared" si="5"/>
        <v>2.4513919999999998</v>
      </c>
      <c r="D64" s="8">
        <v>2.71</v>
      </c>
      <c r="E64" s="11">
        <f t="shared" si="6"/>
        <v>0.16</v>
      </c>
      <c r="F64" s="9">
        <v>0.1596795</v>
      </c>
      <c r="G64" s="17" t="s">
        <v>16</v>
      </c>
      <c r="H64" s="33"/>
      <c r="I64" s="52">
        <v>61</v>
      </c>
      <c r="J64" s="51">
        <v>0.16</v>
      </c>
      <c r="K64" s="51">
        <v>2.4513919999999998</v>
      </c>
      <c r="L64" s="51">
        <v>0.15614498377760855</v>
      </c>
      <c r="M64" s="53">
        <v>2.7014504553752055</v>
      </c>
      <c r="N64" s="33"/>
      <c r="O64" s="11">
        <v>0.16</v>
      </c>
      <c r="P64" s="62">
        <f t="shared" si="0"/>
        <v>0.1596795</v>
      </c>
      <c r="Q64" s="59">
        <f t="shared" si="1"/>
        <v>0.15614498377760855</v>
      </c>
      <c r="R64" s="66">
        <f t="shared" si="2"/>
        <v>3.5345162223914539E-3</v>
      </c>
    </row>
    <row r="65" spans="2:18" ht="15.75" thickBot="1" x14ac:dyDescent="0.3">
      <c r="B65" s="7">
        <f t="shared" si="7"/>
        <v>0.18</v>
      </c>
      <c r="C65" s="11">
        <f t="shared" si="5"/>
        <v>2.4190659999999999</v>
      </c>
      <c r="D65" s="8">
        <v>2.71</v>
      </c>
      <c r="E65" s="11">
        <f t="shared" si="6"/>
        <v>0.18</v>
      </c>
      <c r="F65" s="9">
        <v>0.18020849999999999</v>
      </c>
      <c r="G65" s="17" t="s">
        <v>16</v>
      </c>
      <c r="H65" s="33"/>
      <c r="I65" s="52">
        <v>62</v>
      </c>
      <c r="J65" s="51">
        <v>0.18</v>
      </c>
      <c r="K65" s="51">
        <v>2.4190659999999999</v>
      </c>
      <c r="L65" s="51">
        <v>0.18484848807873827</v>
      </c>
      <c r="M65" s="53">
        <v>2.7181850621745678</v>
      </c>
      <c r="N65" s="33"/>
      <c r="O65" s="11">
        <v>0.18</v>
      </c>
      <c r="P65" s="62">
        <f t="shared" si="0"/>
        <v>0.18020849999999999</v>
      </c>
      <c r="Q65" s="59">
        <f t="shared" si="1"/>
        <v>0.18484848807873827</v>
      </c>
      <c r="R65" s="66">
        <f t="shared" si="2"/>
        <v>4.6399880787382775E-3</v>
      </c>
    </row>
    <row r="66" spans="2:18" ht="15.75" thickBot="1" x14ac:dyDescent="0.3">
      <c r="B66" s="7">
        <f t="shared" si="7"/>
        <v>0.19999999999999998</v>
      </c>
      <c r="C66" s="11">
        <f t="shared" si="5"/>
        <v>2.3867400000000001</v>
      </c>
      <c r="D66" s="8">
        <v>2.71</v>
      </c>
      <c r="E66" s="11">
        <f t="shared" si="6"/>
        <v>0.19999999999999998</v>
      </c>
      <c r="F66" s="9">
        <v>0.1996956</v>
      </c>
      <c r="G66" s="17" t="s">
        <v>16</v>
      </c>
      <c r="H66" s="33"/>
      <c r="I66" s="52">
        <v>63</v>
      </c>
      <c r="J66" s="51">
        <v>0.19999999999999998</v>
      </c>
      <c r="K66" s="51">
        <v>2.3867400000000001</v>
      </c>
      <c r="L66" s="51">
        <v>0.1977180434134892</v>
      </c>
      <c r="M66" s="53">
        <v>2.7038501046125045</v>
      </c>
      <c r="N66" s="33"/>
      <c r="O66" s="11">
        <v>0.19999999999999998</v>
      </c>
      <c r="P66" s="62">
        <f t="shared" si="0"/>
        <v>0.1996956</v>
      </c>
      <c r="Q66" s="59">
        <f t="shared" si="1"/>
        <v>0.1977180434134892</v>
      </c>
      <c r="R66" s="66">
        <f t="shared" si="2"/>
        <v>1.9775565865108036E-3</v>
      </c>
    </row>
    <row r="67" spans="2:18" ht="15.75" thickBot="1" x14ac:dyDescent="0.3">
      <c r="B67" s="7">
        <f t="shared" si="7"/>
        <v>0.21999999999999997</v>
      </c>
      <c r="C67" s="11">
        <f t="shared" si="5"/>
        <v>2.3544140000000002</v>
      </c>
      <c r="D67" s="8">
        <v>2.71</v>
      </c>
      <c r="E67" s="11">
        <f t="shared" si="6"/>
        <v>0.21999999999999997</v>
      </c>
      <c r="F67" s="9">
        <v>0.2205676</v>
      </c>
      <c r="G67" s="17" t="s">
        <v>16</v>
      </c>
      <c r="H67" s="33"/>
      <c r="I67" s="52">
        <v>64</v>
      </c>
      <c r="J67" s="51">
        <v>0.21999999999999997</v>
      </c>
      <c r="K67" s="51">
        <v>2.3544140000000002</v>
      </c>
      <c r="L67" s="51">
        <v>0.21562959209592802</v>
      </c>
      <c r="M67" s="53">
        <v>2.699262271191412</v>
      </c>
      <c r="N67" s="33"/>
      <c r="O67" s="11">
        <v>0.21999999999999997</v>
      </c>
      <c r="P67" s="62">
        <f t="shared" si="0"/>
        <v>0.2205676</v>
      </c>
      <c r="Q67" s="59">
        <f t="shared" si="1"/>
        <v>0.21562959209592802</v>
      </c>
      <c r="R67" s="66">
        <f t="shared" si="2"/>
        <v>4.9380079040719782E-3</v>
      </c>
    </row>
    <row r="68" spans="2:18" ht="15.75" thickBot="1" x14ac:dyDescent="0.3">
      <c r="B68" s="7">
        <f t="shared" si="7"/>
        <v>0.23999999999999996</v>
      </c>
      <c r="C68" s="11">
        <f t="shared" si="5"/>
        <v>2.3220879999999999</v>
      </c>
      <c r="D68" s="8">
        <v>2.71</v>
      </c>
      <c r="E68" s="11">
        <f t="shared" si="6"/>
        <v>0.23999999999999996</v>
      </c>
      <c r="F68" s="9">
        <v>0.24027850000000001</v>
      </c>
      <c r="G68" s="17" t="s">
        <v>16</v>
      </c>
      <c r="H68" s="33"/>
      <c r="I68" s="52">
        <v>65</v>
      </c>
      <c r="J68" s="51">
        <v>0.23999999999999996</v>
      </c>
      <c r="K68" s="51">
        <v>2.3220879999999999</v>
      </c>
      <c r="L68" s="51">
        <v>0.24300461821998062</v>
      </c>
      <c r="M68" s="53">
        <v>2.7143929400551285</v>
      </c>
      <c r="N68" s="33"/>
      <c r="O68" s="11">
        <v>0.23999999999999996</v>
      </c>
      <c r="P68" s="62">
        <f t="shared" si="0"/>
        <v>0.24027850000000001</v>
      </c>
      <c r="Q68" s="59">
        <f t="shared" si="1"/>
        <v>0.24300461821998062</v>
      </c>
      <c r="R68" s="66">
        <f t="shared" si="2"/>
        <v>2.7261182199806167E-3</v>
      </c>
    </row>
    <row r="69" spans="2:18" ht="15.75" thickBot="1" x14ac:dyDescent="0.3">
      <c r="B69" s="7">
        <f t="shared" si="7"/>
        <v>0.25999999999999995</v>
      </c>
      <c r="C69" s="11">
        <f t="shared" si="5"/>
        <v>2.2897620000000001</v>
      </c>
      <c r="D69" s="8">
        <v>2.71</v>
      </c>
      <c r="E69" s="11">
        <f t="shared" si="6"/>
        <v>0.25999999999999995</v>
      </c>
      <c r="F69" s="9">
        <v>0.26040780000000002</v>
      </c>
      <c r="G69" s="17" t="s">
        <v>16</v>
      </c>
      <c r="H69" s="33"/>
      <c r="I69" s="52">
        <v>66</v>
      </c>
      <c r="J69" s="51">
        <v>0.25999999999999995</v>
      </c>
      <c r="K69" s="51">
        <v>2.2897620000000001</v>
      </c>
      <c r="L69" s="51">
        <v>0.25445268309415953</v>
      </c>
      <c r="M69" s="53">
        <v>2.6958235956608805</v>
      </c>
      <c r="N69" s="33"/>
      <c r="O69" s="11">
        <v>0.25999999999999995</v>
      </c>
      <c r="P69" s="62">
        <f t="shared" ref="P69:P132" si="8">F69</f>
        <v>0.26040780000000002</v>
      </c>
      <c r="Q69" s="59">
        <f t="shared" ref="Q69:Q132" si="9">L69</f>
        <v>0.25445268309415953</v>
      </c>
      <c r="R69" s="66">
        <f t="shared" ref="R69:R132" si="10">ABS(Q69-P69)</f>
        <v>5.9551169058404962E-3</v>
      </c>
    </row>
    <row r="70" spans="2:18" ht="15.75" thickBot="1" x14ac:dyDescent="0.3">
      <c r="B70" s="7">
        <f t="shared" si="7"/>
        <v>0.27999999999999997</v>
      </c>
      <c r="C70" s="11">
        <f t="shared" si="5"/>
        <v>2.2574360000000002</v>
      </c>
      <c r="D70" s="8">
        <v>2.71</v>
      </c>
      <c r="E70" s="11">
        <f t="shared" si="6"/>
        <v>0.27999999999999997</v>
      </c>
      <c r="F70" s="9">
        <v>0.28093839999999998</v>
      </c>
      <c r="G70" s="17" t="s">
        <v>16</v>
      </c>
      <c r="H70" s="33"/>
      <c r="I70" s="52">
        <v>67</v>
      </c>
      <c r="J70" s="51">
        <v>0.27999999999999997</v>
      </c>
      <c r="K70" s="51">
        <v>2.2574360000000002</v>
      </c>
      <c r="L70" s="51">
        <v>0.28276596593747461</v>
      </c>
      <c r="M70" s="53">
        <v>2.7137494109755251</v>
      </c>
      <c r="N70" s="33"/>
      <c r="O70" s="11">
        <v>0.27999999999999997</v>
      </c>
      <c r="P70" s="62">
        <f t="shared" si="8"/>
        <v>0.28093839999999998</v>
      </c>
      <c r="Q70" s="59">
        <f t="shared" si="9"/>
        <v>0.28276596593747461</v>
      </c>
      <c r="R70" s="66">
        <f t="shared" si="10"/>
        <v>1.8275659374746289E-3</v>
      </c>
    </row>
    <row r="71" spans="2:18" ht="15.75" thickBot="1" x14ac:dyDescent="0.3">
      <c r="B71" s="7">
        <f t="shared" si="7"/>
        <v>0.3</v>
      </c>
      <c r="C71" s="11">
        <f t="shared" si="5"/>
        <v>2.2251099999999999</v>
      </c>
      <c r="D71" s="8">
        <v>2.71</v>
      </c>
      <c r="E71" s="11">
        <f t="shared" si="6"/>
        <v>0.3</v>
      </c>
      <c r="F71" s="9">
        <v>0.3</v>
      </c>
      <c r="G71" s="17" t="s">
        <v>16</v>
      </c>
      <c r="H71" s="33"/>
      <c r="I71" s="52">
        <v>68</v>
      </c>
      <c r="J71" s="51">
        <v>0.3</v>
      </c>
      <c r="K71" s="51">
        <v>2.2251099999999999</v>
      </c>
      <c r="L71" s="51">
        <v>0.2980275248350065</v>
      </c>
      <c r="M71" s="53">
        <v>2.7027836415317439</v>
      </c>
      <c r="N71" s="33"/>
      <c r="O71" s="11">
        <v>0.3</v>
      </c>
      <c r="P71" s="62">
        <f t="shared" si="8"/>
        <v>0.3</v>
      </c>
      <c r="Q71" s="59">
        <f t="shared" si="9"/>
        <v>0.2980275248350065</v>
      </c>
      <c r="R71" s="66">
        <f t="shared" si="10"/>
        <v>1.9724751649934924E-3</v>
      </c>
    </row>
    <row r="72" spans="2:18" ht="15.75" thickBot="1" x14ac:dyDescent="0.3">
      <c r="B72" s="7">
        <f t="shared" si="7"/>
        <v>0.32</v>
      </c>
      <c r="C72" s="11">
        <f t="shared" si="5"/>
        <v>2.1927840000000001</v>
      </c>
      <c r="D72" s="8">
        <v>2.71</v>
      </c>
      <c r="E72" s="11">
        <f t="shared" si="6"/>
        <v>0.32</v>
      </c>
      <c r="F72" s="9">
        <v>0.32156269999999998</v>
      </c>
      <c r="G72" s="17" t="s">
        <v>16</v>
      </c>
      <c r="H72" s="33"/>
      <c r="I72" s="52">
        <v>69</v>
      </c>
      <c r="J72" s="51">
        <v>0.32</v>
      </c>
      <c r="K72" s="51">
        <v>2.1927840000000001</v>
      </c>
      <c r="L72" s="51">
        <v>0.32272994093293345</v>
      </c>
      <c r="M72" s="53">
        <v>2.7135129338292319</v>
      </c>
      <c r="N72" s="33"/>
      <c r="O72" s="11">
        <v>0.32</v>
      </c>
      <c r="P72" s="62">
        <f t="shared" si="8"/>
        <v>0.32156269999999998</v>
      </c>
      <c r="Q72" s="59">
        <f t="shared" si="9"/>
        <v>0.32272994093293345</v>
      </c>
      <c r="R72" s="66">
        <f t="shared" si="10"/>
        <v>1.1672409329334665E-3</v>
      </c>
    </row>
    <row r="73" spans="2:18" ht="15.75" thickBot="1" x14ac:dyDescent="0.3">
      <c r="B73" s="7">
        <f t="shared" si="7"/>
        <v>0.34</v>
      </c>
      <c r="C73" s="11">
        <f t="shared" si="5"/>
        <v>2.1604579999999998</v>
      </c>
      <c r="D73" s="8">
        <v>2.71</v>
      </c>
      <c r="E73" s="11">
        <f t="shared" si="6"/>
        <v>0.34</v>
      </c>
      <c r="F73" s="9">
        <v>0.34031159999999999</v>
      </c>
      <c r="G73" s="17" t="s">
        <v>16</v>
      </c>
      <c r="H73" s="33"/>
      <c r="I73" s="52">
        <v>70</v>
      </c>
      <c r="J73" s="51">
        <v>0.34</v>
      </c>
      <c r="K73" s="51">
        <v>2.1604579999999998</v>
      </c>
      <c r="L73" s="51">
        <v>0.34765607459671871</v>
      </c>
      <c r="M73" s="53">
        <v>2.72561182637582</v>
      </c>
      <c r="N73" s="33"/>
      <c r="O73" s="11">
        <v>0.34</v>
      </c>
      <c r="P73" s="62">
        <f t="shared" si="8"/>
        <v>0.34031159999999999</v>
      </c>
      <c r="Q73" s="59">
        <f t="shared" si="9"/>
        <v>0.34765607459671871</v>
      </c>
      <c r="R73" s="66">
        <f t="shared" si="10"/>
        <v>7.3444745967187197E-3</v>
      </c>
    </row>
    <row r="74" spans="2:18" ht="15.75" thickBot="1" x14ac:dyDescent="0.3">
      <c r="B74" s="7">
        <f>B73+0.02</f>
        <v>0.36000000000000004</v>
      </c>
      <c r="C74" s="11">
        <f t="shared" si="5"/>
        <v>2.1281319999999999</v>
      </c>
      <c r="D74" s="8">
        <v>2.71</v>
      </c>
      <c r="E74" s="11">
        <f t="shared" si="6"/>
        <v>0.36000000000000004</v>
      </c>
      <c r="F74" s="9">
        <v>0.359597</v>
      </c>
      <c r="G74" s="17" t="s">
        <v>16</v>
      </c>
      <c r="H74" s="33"/>
      <c r="I74" s="52">
        <v>71</v>
      </c>
      <c r="J74" s="51">
        <v>0.36000000000000004</v>
      </c>
      <c r="K74" s="51">
        <v>2.1281319999999999</v>
      </c>
      <c r="L74" s="51">
        <v>0.3607926754068812</v>
      </c>
      <c r="M74" s="53">
        <v>2.7084484023308826</v>
      </c>
      <c r="N74" s="33"/>
      <c r="O74" s="11">
        <v>0.36000000000000004</v>
      </c>
      <c r="P74" s="62">
        <f t="shared" si="8"/>
        <v>0.359597</v>
      </c>
      <c r="Q74" s="59">
        <f t="shared" si="9"/>
        <v>0.3607926754068812</v>
      </c>
      <c r="R74" s="66">
        <f t="shared" si="10"/>
        <v>1.1956754068812026E-3</v>
      </c>
    </row>
    <row r="75" spans="2:18" ht="15.75" thickBot="1" x14ac:dyDescent="0.3">
      <c r="B75" s="7">
        <f t="shared" si="7"/>
        <v>0.38000000000000006</v>
      </c>
      <c r="C75" s="11">
        <f t="shared" si="5"/>
        <v>2.0958059999999996</v>
      </c>
      <c r="D75" s="8">
        <v>2.71</v>
      </c>
      <c r="E75" s="11">
        <f t="shared" si="6"/>
        <v>0.38000000000000006</v>
      </c>
      <c r="F75" s="9">
        <v>0.38237300000000002</v>
      </c>
      <c r="G75" s="17" t="s">
        <v>16</v>
      </c>
      <c r="H75" s="33"/>
      <c r="I75" s="52">
        <v>72</v>
      </c>
      <c r="J75" s="51">
        <v>0.38000000000000006</v>
      </c>
      <c r="K75" s="51">
        <v>2.0958059999999996</v>
      </c>
      <c r="L75" s="51">
        <v>0.38826202203945359</v>
      </c>
      <c r="M75" s="53">
        <v>2.7278309274174628</v>
      </c>
      <c r="N75" s="33"/>
      <c r="O75" s="11">
        <v>0.38000000000000006</v>
      </c>
      <c r="P75" s="62">
        <f t="shared" si="8"/>
        <v>0.38237300000000002</v>
      </c>
      <c r="Q75" s="59">
        <f t="shared" si="9"/>
        <v>0.38826202203945359</v>
      </c>
      <c r="R75" s="66">
        <f t="shared" si="10"/>
        <v>5.8890220394535731E-3</v>
      </c>
    </row>
    <row r="76" spans="2:18" ht="15.75" thickBot="1" x14ac:dyDescent="0.3">
      <c r="B76" s="7">
        <f t="shared" si="7"/>
        <v>0.40000000000000008</v>
      </c>
      <c r="C76" s="11">
        <f t="shared" si="5"/>
        <v>2.0634799999999998</v>
      </c>
      <c r="D76" s="8">
        <v>2.71</v>
      </c>
      <c r="E76" s="11">
        <f t="shared" si="6"/>
        <v>0.40000000000000008</v>
      </c>
      <c r="F76" s="9">
        <v>0.39973639999999999</v>
      </c>
      <c r="G76" s="17" t="s">
        <v>16</v>
      </c>
      <c r="H76" s="33"/>
      <c r="I76" s="52">
        <v>73</v>
      </c>
      <c r="J76" s="51">
        <v>0.40000000000000008</v>
      </c>
      <c r="K76" s="51">
        <v>2.0634799999999998</v>
      </c>
      <c r="L76" s="51">
        <v>0.40493252321798034</v>
      </c>
      <c r="M76" s="53">
        <v>2.7191105002247231</v>
      </c>
      <c r="N76" s="33"/>
      <c r="O76" s="11">
        <v>0.40000000000000008</v>
      </c>
      <c r="P76" s="62">
        <f t="shared" si="8"/>
        <v>0.39973639999999999</v>
      </c>
      <c r="Q76" s="59">
        <f t="shared" si="9"/>
        <v>0.40493252321798034</v>
      </c>
      <c r="R76" s="66">
        <f t="shared" si="10"/>
        <v>5.1961232179803529E-3</v>
      </c>
    </row>
    <row r="77" spans="2:18" ht="15.75" thickBot="1" x14ac:dyDescent="0.3">
      <c r="B77" s="7">
        <f t="shared" si="7"/>
        <v>0.4200000000000001</v>
      </c>
      <c r="C77" s="11">
        <f t="shared" si="5"/>
        <v>2.0311539999999999</v>
      </c>
      <c r="D77" s="8">
        <v>2.71</v>
      </c>
      <c r="E77" s="11">
        <f t="shared" si="6"/>
        <v>0.4200000000000001</v>
      </c>
      <c r="F77" s="9">
        <v>0.41300979999999998</v>
      </c>
      <c r="G77" s="17" t="s">
        <v>16</v>
      </c>
      <c r="H77" s="33"/>
      <c r="I77" s="52">
        <v>74</v>
      </c>
      <c r="J77" s="51">
        <v>0.4200000000000001</v>
      </c>
      <c r="K77" s="51">
        <v>2.0311539999999999</v>
      </c>
      <c r="L77" s="51">
        <v>0.41203475580018645</v>
      </c>
      <c r="M77" s="53">
        <v>2.6836888475733738</v>
      </c>
      <c r="N77" s="33"/>
      <c r="O77" s="11">
        <v>0.4200000000000001</v>
      </c>
      <c r="P77" s="62">
        <f t="shared" si="8"/>
        <v>0.41300979999999998</v>
      </c>
      <c r="Q77" s="59">
        <f t="shared" si="9"/>
        <v>0.41203475580018645</v>
      </c>
      <c r="R77" s="66">
        <f t="shared" si="10"/>
        <v>9.7504419981353507E-4</v>
      </c>
    </row>
    <row r="78" spans="2:18" ht="15.75" thickBot="1" x14ac:dyDescent="0.3">
      <c r="B78" s="12">
        <f t="shared" si="7"/>
        <v>0.44000000000000011</v>
      </c>
      <c r="C78" s="20">
        <f t="shared" si="5"/>
        <v>1.9988279999999996</v>
      </c>
      <c r="D78" s="14">
        <v>2.71</v>
      </c>
      <c r="E78" s="20">
        <f t="shared" si="6"/>
        <v>0.44000000000000011</v>
      </c>
      <c r="F78" s="15">
        <v>0.42646729999999999</v>
      </c>
      <c r="G78" s="37" t="s">
        <v>16</v>
      </c>
      <c r="H78" s="35"/>
      <c r="I78" s="52">
        <v>75</v>
      </c>
      <c r="J78" s="51">
        <v>0.44000000000000011</v>
      </c>
      <c r="K78" s="51">
        <v>1.9988279999999996</v>
      </c>
      <c r="L78" s="51">
        <v>0.42616552936957797</v>
      </c>
      <c r="M78" s="53">
        <v>2.6663541421841308</v>
      </c>
      <c r="N78" s="35"/>
      <c r="O78" s="20">
        <v>0.44000000000000011</v>
      </c>
      <c r="P78" s="62">
        <f t="shared" si="8"/>
        <v>0.42646729999999999</v>
      </c>
      <c r="Q78" s="59">
        <f t="shared" si="9"/>
        <v>0.42616552936957797</v>
      </c>
      <c r="R78" s="67">
        <f t="shared" si="10"/>
        <v>3.017706304220269E-4</v>
      </c>
    </row>
    <row r="79" spans="2:18" ht="15.75" thickBot="1" x14ac:dyDescent="0.3">
      <c r="B79" s="28">
        <v>0</v>
      </c>
      <c r="C79" s="29">
        <f>2.89+-2.623*B79^1.5</f>
        <v>2.89</v>
      </c>
      <c r="D79" s="30">
        <v>2.87</v>
      </c>
      <c r="E79" s="36"/>
      <c r="F79" s="31">
        <v>-1.5057900000000001E-2</v>
      </c>
      <c r="G79" s="17" t="s">
        <v>16</v>
      </c>
      <c r="H79" s="32"/>
      <c r="I79" s="52">
        <v>76</v>
      </c>
      <c r="J79" s="51">
        <v>0</v>
      </c>
      <c r="K79" s="51">
        <v>2.89</v>
      </c>
      <c r="L79" s="51">
        <v>-1.5706211764705883E-2</v>
      </c>
      <c r="M79" s="53">
        <v>2.8623206191581936</v>
      </c>
      <c r="N79" s="32"/>
      <c r="O79" s="36"/>
      <c r="P79" s="62">
        <f t="shared" si="8"/>
        <v>-1.5057900000000001E-2</v>
      </c>
      <c r="Q79" s="59">
        <f t="shared" si="9"/>
        <v>-1.5706211764705883E-2</v>
      </c>
      <c r="R79" s="68">
        <f t="shared" si="10"/>
        <v>6.4831176470588232E-4</v>
      </c>
    </row>
    <row r="80" spans="2:18" ht="15.75" thickBot="1" x14ac:dyDescent="0.3">
      <c r="B80" s="7">
        <f>B79+0.02</f>
        <v>0.02</v>
      </c>
      <c r="C80" s="11">
        <f t="shared" ref="C80:C101" si="11">2.89+-2.623*B80^1.5</f>
        <v>2.8825810356517909</v>
      </c>
      <c r="D80" s="8">
        <v>2.87</v>
      </c>
      <c r="E80" s="10"/>
      <c r="F80" s="9">
        <v>-2.7279000000000001E-3</v>
      </c>
      <c r="G80" s="17" t="s">
        <v>16</v>
      </c>
      <c r="H80" s="33"/>
      <c r="I80" s="52">
        <v>77</v>
      </c>
      <c r="J80" s="51">
        <v>0.02</v>
      </c>
      <c r="K80" s="51">
        <v>2.8825810356517909</v>
      </c>
      <c r="L80" s="51">
        <v>-7.5811697710808932E-3</v>
      </c>
      <c r="M80" s="53">
        <v>2.8691686676288199</v>
      </c>
      <c r="N80" s="33"/>
      <c r="O80" s="10"/>
      <c r="P80" s="62">
        <f t="shared" si="8"/>
        <v>-2.7279000000000001E-3</v>
      </c>
      <c r="Q80" s="59">
        <f t="shared" si="9"/>
        <v>-7.5811697710808932E-3</v>
      </c>
      <c r="R80" s="66">
        <f t="shared" si="10"/>
        <v>4.853269771080893E-3</v>
      </c>
    </row>
    <row r="81" spans="2:18" ht="15.75" thickBot="1" x14ac:dyDescent="0.3">
      <c r="B81" s="7">
        <f t="shared" ref="B81:B101" si="12">B80+0.02</f>
        <v>0.04</v>
      </c>
      <c r="C81" s="11">
        <f t="shared" si="11"/>
        <v>2.8690160000000002</v>
      </c>
      <c r="D81" s="8">
        <v>2.87</v>
      </c>
      <c r="E81" s="10"/>
      <c r="F81" s="9">
        <v>8.7995E-3</v>
      </c>
      <c r="G81" s="17" t="s">
        <v>16</v>
      </c>
      <c r="H81" s="33"/>
      <c r="I81" s="52">
        <v>78</v>
      </c>
      <c r="J81" s="51">
        <v>0.04</v>
      </c>
      <c r="K81" s="51">
        <v>2.8690160000000002</v>
      </c>
      <c r="L81" s="51">
        <v>8.7341113851559966E-3</v>
      </c>
      <c r="M81" s="53">
        <v>2.8846029206875601</v>
      </c>
      <c r="N81" s="33"/>
      <c r="O81" s="10"/>
      <c r="P81" s="62">
        <f t="shared" si="8"/>
        <v>8.7995E-3</v>
      </c>
      <c r="Q81" s="59">
        <f t="shared" si="9"/>
        <v>8.7341113851559966E-3</v>
      </c>
      <c r="R81" s="66">
        <f t="shared" si="10"/>
        <v>6.5388614844003393E-5</v>
      </c>
    </row>
    <row r="82" spans="2:18" ht="15.75" thickBot="1" x14ac:dyDescent="0.3">
      <c r="B82" s="7">
        <f t="shared" si="12"/>
        <v>0.06</v>
      </c>
      <c r="C82" s="11">
        <f t="shared" si="11"/>
        <v>2.8514499304280783</v>
      </c>
      <c r="D82" s="8">
        <v>2.87</v>
      </c>
      <c r="E82" s="10"/>
      <c r="F82" s="9">
        <v>1.9735300000000001E-2</v>
      </c>
      <c r="G82" s="17" t="s">
        <v>16</v>
      </c>
      <c r="H82" s="33"/>
      <c r="I82" s="52">
        <v>79</v>
      </c>
      <c r="J82" s="51">
        <v>0.06</v>
      </c>
      <c r="K82" s="51">
        <v>2.8514499304280783</v>
      </c>
      <c r="L82" s="51">
        <v>1.5622165374823534E-2</v>
      </c>
      <c r="M82" s="53">
        <v>2.8792455994247179</v>
      </c>
      <c r="N82" s="33"/>
      <c r="O82" s="10"/>
      <c r="P82" s="62">
        <f t="shared" si="8"/>
        <v>1.9735300000000001E-2</v>
      </c>
      <c r="Q82" s="59">
        <f t="shared" si="9"/>
        <v>1.5622165374823534E-2</v>
      </c>
      <c r="R82" s="66">
        <f t="shared" si="10"/>
        <v>4.1131346251764671E-3</v>
      </c>
    </row>
    <row r="83" spans="2:18" ht="15.75" thickBot="1" x14ac:dyDescent="0.3">
      <c r="B83" s="7">
        <f t="shared" si="12"/>
        <v>0.08</v>
      </c>
      <c r="C83" s="11">
        <f t="shared" si="11"/>
        <v>2.830648285214326</v>
      </c>
      <c r="D83" s="8">
        <v>2.87</v>
      </c>
      <c r="E83" s="10"/>
      <c r="F83" s="9">
        <v>2.7288699999999999E-2</v>
      </c>
      <c r="G83" s="17" t="s">
        <v>16</v>
      </c>
      <c r="H83" s="33"/>
      <c r="I83" s="52">
        <v>80</v>
      </c>
      <c r="J83" s="51">
        <v>0.08</v>
      </c>
      <c r="K83" s="51">
        <v>2.830648285214326</v>
      </c>
      <c r="L83" s="51">
        <v>2.8759758083602212E-2</v>
      </c>
      <c r="M83" s="53">
        <v>2.8818951589150652</v>
      </c>
      <c r="N83" s="33"/>
      <c r="O83" s="10"/>
      <c r="P83" s="62">
        <f t="shared" si="8"/>
        <v>2.7288699999999999E-2</v>
      </c>
      <c r="Q83" s="59">
        <f t="shared" si="9"/>
        <v>2.8759758083602212E-2</v>
      </c>
      <c r="R83" s="66">
        <f t="shared" si="10"/>
        <v>1.4710580836022127E-3</v>
      </c>
    </row>
    <row r="84" spans="2:18" ht="15.75" thickBot="1" x14ac:dyDescent="0.3">
      <c r="B84" s="7">
        <f t="shared" si="12"/>
        <v>0.1</v>
      </c>
      <c r="C84" s="11">
        <f t="shared" si="11"/>
        <v>2.8070534569737835</v>
      </c>
      <c r="D84" s="8">
        <v>2.87</v>
      </c>
      <c r="E84" s="10"/>
      <c r="F84" s="9">
        <v>3.6506499999999997E-2</v>
      </c>
      <c r="G84" s="17" t="s">
        <v>16</v>
      </c>
      <c r="H84" s="33"/>
      <c r="I84" s="52">
        <v>81</v>
      </c>
      <c r="J84" s="51">
        <v>0.1</v>
      </c>
      <c r="K84" s="51">
        <v>2.8070534569737835</v>
      </c>
      <c r="L84" s="51">
        <v>3.7766900826107105E-2</v>
      </c>
      <c r="M84" s="53">
        <v>2.8740539776061977</v>
      </c>
      <c r="N84" s="33"/>
      <c r="O84" s="10"/>
      <c r="P84" s="62">
        <f t="shared" si="8"/>
        <v>3.6506499999999997E-2</v>
      </c>
      <c r="Q84" s="59">
        <f t="shared" si="9"/>
        <v>3.7766900826107105E-2</v>
      </c>
      <c r="R84" s="66">
        <f t="shared" si="10"/>
        <v>1.2604008261071081E-3</v>
      </c>
    </row>
    <row r="85" spans="2:18" ht="15.75" thickBot="1" x14ac:dyDescent="0.3">
      <c r="B85" s="7">
        <f t="shared" si="12"/>
        <v>0.12000000000000001</v>
      </c>
      <c r="C85" s="11">
        <f t="shared" si="11"/>
        <v>2.7809639375619239</v>
      </c>
      <c r="D85" s="8">
        <v>2.87</v>
      </c>
      <c r="E85" s="10"/>
      <c r="F85" s="9">
        <v>5.1197600000000003E-2</v>
      </c>
      <c r="G85" s="17" t="s">
        <v>16</v>
      </c>
      <c r="H85" s="33"/>
      <c r="I85" s="52">
        <v>82</v>
      </c>
      <c r="J85" s="51">
        <v>0.12000000000000001</v>
      </c>
      <c r="K85" s="51">
        <v>2.7809639375619239</v>
      </c>
      <c r="L85" s="51">
        <v>4.7461410249568417E-2</v>
      </c>
      <c r="M85" s="53">
        <v>2.8647200393239105</v>
      </c>
      <c r="N85" s="33"/>
      <c r="O85" s="10"/>
      <c r="P85" s="62">
        <f t="shared" si="8"/>
        <v>5.1197600000000003E-2</v>
      </c>
      <c r="Q85" s="59">
        <f t="shared" si="9"/>
        <v>4.7461410249568417E-2</v>
      </c>
      <c r="R85" s="66">
        <f t="shared" si="10"/>
        <v>3.7361897504315858E-3</v>
      </c>
    </row>
    <row r="86" spans="2:18" ht="15.75" thickBot="1" x14ac:dyDescent="0.3">
      <c r="B86" s="7">
        <f t="shared" si="12"/>
        <v>0.14000000000000001</v>
      </c>
      <c r="C86" s="11">
        <f t="shared" si="11"/>
        <v>2.7525988574428872</v>
      </c>
      <c r="D86" s="8">
        <v>2.87</v>
      </c>
      <c r="E86" s="10"/>
      <c r="F86" s="9">
        <v>6.7868800000000007E-2</v>
      </c>
      <c r="G86" s="17" t="s">
        <v>16</v>
      </c>
      <c r="H86" s="33"/>
      <c r="I86" s="52">
        <v>83</v>
      </c>
      <c r="J86" s="51">
        <v>0.14000000000000001</v>
      </c>
      <c r="K86" s="51">
        <v>2.7525988574428872</v>
      </c>
      <c r="L86" s="51">
        <v>7.2800367164454982E-2</v>
      </c>
      <c r="M86" s="53">
        <v>2.882354952394599</v>
      </c>
      <c r="N86" s="33"/>
      <c r="O86" s="10"/>
      <c r="P86" s="62">
        <f t="shared" si="8"/>
        <v>6.7868800000000007E-2</v>
      </c>
      <c r="Q86" s="59">
        <f t="shared" si="9"/>
        <v>7.2800367164454982E-2</v>
      </c>
      <c r="R86" s="66">
        <f t="shared" si="10"/>
        <v>4.9315671644549752E-3</v>
      </c>
    </row>
    <row r="87" spans="2:18" ht="15.75" thickBot="1" x14ac:dyDescent="0.3">
      <c r="B87" s="7">
        <f t="shared" si="12"/>
        <v>0.16</v>
      </c>
      <c r="C87" s="11">
        <f t="shared" si="11"/>
        <v>2.7221280000000001</v>
      </c>
      <c r="D87" s="8">
        <v>2.87</v>
      </c>
      <c r="E87" s="10"/>
      <c r="F87" s="9">
        <v>8.4420300000000004E-2</v>
      </c>
      <c r="G87" s="17" t="s">
        <v>16</v>
      </c>
      <c r="H87" s="33"/>
      <c r="I87" s="52">
        <v>84</v>
      </c>
      <c r="J87" s="51">
        <v>0.16</v>
      </c>
      <c r="K87" s="51">
        <v>2.7221280000000001</v>
      </c>
      <c r="L87" s="51">
        <v>8.8304853286306981E-2</v>
      </c>
      <c r="M87" s="53">
        <v>2.8792438687944557</v>
      </c>
      <c r="N87" s="33"/>
      <c r="O87" s="10"/>
      <c r="P87" s="62">
        <f t="shared" si="8"/>
        <v>8.4420300000000004E-2</v>
      </c>
      <c r="Q87" s="59">
        <f t="shared" si="9"/>
        <v>8.8304853286306981E-2</v>
      </c>
      <c r="R87" s="66">
        <f t="shared" si="10"/>
        <v>3.884553286306977E-3</v>
      </c>
    </row>
    <row r="88" spans="2:18" ht="15.75" thickBot="1" x14ac:dyDescent="0.3">
      <c r="B88" s="7">
        <f t="shared" si="12"/>
        <v>0.18</v>
      </c>
      <c r="C88" s="11">
        <f t="shared" si="11"/>
        <v>2.6896879625983501</v>
      </c>
      <c r="D88" s="8">
        <v>2.87</v>
      </c>
      <c r="E88" s="10"/>
      <c r="F88" s="9">
        <v>0.1024838</v>
      </c>
      <c r="G88" s="17" t="s">
        <v>16</v>
      </c>
      <c r="H88" s="33"/>
      <c r="I88" s="52">
        <v>85</v>
      </c>
      <c r="J88" s="51">
        <v>0.18</v>
      </c>
      <c r="K88" s="51">
        <v>2.6896879625983501</v>
      </c>
      <c r="L88" s="51">
        <v>0.10657010969041307</v>
      </c>
      <c r="M88" s="53">
        <v>2.8793091319650155</v>
      </c>
      <c r="N88" s="33"/>
      <c r="O88" s="10"/>
      <c r="P88" s="62">
        <f t="shared" si="8"/>
        <v>0.1024838</v>
      </c>
      <c r="Q88" s="59">
        <f t="shared" si="9"/>
        <v>0.10657010969041307</v>
      </c>
      <c r="R88" s="66">
        <f t="shared" si="10"/>
        <v>4.0863096904130702E-3</v>
      </c>
    </row>
    <row r="89" spans="2:18" ht="15.75" thickBot="1" x14ac:dyDescent="0.3">
      <c r="B89" s="7">
        <f t="shared" si="12"/>
        <v>0.19999999999999998</v>
      </c>
      <c r="C89" s="11">
        <f t="shared" si="11"/>
        <v>2.6553917478007221</v>
      </c>
      <c r="D89" s="8">
        <v>2.87</v>
      </c>
      <c r="E89" s="10"/>
      <c r="F89" s="9">
        <v>0.1223929</v>
      </c>
      <c r="G89" s="17" t="s">
        <v>16</v>
      </c>
      <c r="H89" s="33"/>
      <c r="I89" s="52">
        <v>86</v>
      </c>
      <c r="J89" s="51">
        <v>0.19999999999999998</v>
      </c>
      <c r="K89" s="51">
        <v>2.6553917478007221</v>
      </c>
      <c r="L89" s="51">
        <v>0.12358180925820998</v>
      </c>
      <c r="M89" s="53">
        <v>2.8747141310294539</v>
      </c>
      <c r="N89" s="33"/>
      <c r="O89" s="10"/>
      <c r="P89" s="62">
        <f t="shared" si="8"/>
        <v>0.1223929</v>
      </c>
      <c r="Q89" s="59">
        <f t="shared" si="9"/>
        <v>0.12358180925820998</v>
      </c>
      <c r="R89" s="66">
        <f t="shared" si="10"/>
        <v>1.1889092582099831E-3</v>
      </c>
    </row>
    <row r="90" spans="2:18" ht="15.75" thickBot="1" x14ac:dyDescent="0.3">
      <c r="B90" s="7">
        <f t="shared" si="12"/>
        <v>0.21999999999999997</v>
      </c>
      <c r="C90" s="11">
        <f t="shared" si="11"/>
        <v>2.6193348681636293</v>
      </c>
      <c r="D90" s="8">
        <v>2.87</v>
      </c>
      <c r="E90" s="10"/>
      <c r="F90" s="9">
        <v>0.14265349999999999</v>
      </c>
      <c r="G90" s="17" t="s">
        <v>16</v>
      </c>
      <c r="H90" s="33"/>
      <c r="I90" s="52">
        <v>87</v>
      </c>
      <c r="J90" s="51">
        <v>0.21999999999999997</v>
      </c>
      <c r="K90" s="51">
        <v>2.6193348681636293</v>
      </c>
      <c r="L90" s="51">
        <v>0.14040789000330359</v>
      </c>
      <c r="M90" s="53">
        <v>2.8675067633757925</v>
      </c>
      <c r="N90" s="33"/>
      <c r="O90" s="10"/>
      <c r="P90" s="62">
        <f t="shared" si="8"/>
        <v>0.14265349999999999</v>
      </c>
      <c r="Q90" s="59">
        <f t="shared" si="9"/>
        <v>0.14040789000330359</v>
      </c>
      <c r="R90" s="66">
        <f t="shared" si="10"/>
        <v>2.2456099966964016E-3</v>
      </c>
    </row>
    <row r="91" spans="2:18" ht="15.75" thickBot="1" x14ac:dyDescent="0.3">
      <c r="B91" s="7">
        <f t="shared" si="12"/>
        <v>0.23999999999999996</v>
      </c>
      <c r="C91" s="11">
        <f t="shared" si="11"/>
        <v>2.581599443424627</v>
      </c>
      <c r="D91" s="8">
        <v>2.87</v>
      </c>
      <c r="E91" s="10"/>
      <c r="F91" s="9">
        <v>0.16381979999999999</v>
      </c>
      <c r="G91" s="17" t="s">
        <v>16</v>
      </c>
      <c r="H91" s="33"/>
      <c r="I91" s="52">
        <v>88</v>
      </c>
      <c r="J91" s="51">
        <v>0.23999999999999996</v>
      </c>
      <c r="K91" s="51">
        <v>2.581599443424627</v>
      </c>
      <c r="L91" s="51">
        <v>0.17764554833101048</v>
      </c>
      <c r="M91" s="53">
        <v>2.901655527513328</v>
      </c>
      <c r="N91" s="33"/>
      <c r="O91" s="10"/>
      <c r="P91" s="62">
        <f t="shared" si="8"/>
        <v>0.16381979999999999</v>
      </c>
      <c r="Q91" s="59">
        <f t="shared" si="9"/>
        <v>0.17764554833101048</v>
      </c>
      <c r="R91" s="66">
        <f t="shared" si="10"/>
        <v>1.3825748331010496E-2</v>
      </c>
    </row>
    <row r="92" spans="2:18" ht="15.75" thickBot="1" x14ac:dyDescent="0.3">
      <c r="B92" s="7">
        <f t="shared" si="12"/>
        <v>0.25999999999999995</v>
      </c>
      <c r="C92" s="11">
        <f t="shared" si="11"/>
        <v>2.5422570672119993</v>
      </c>
      <c r="D92" s="8">
        <v>2.87</v>
      </c>
      <c r="E92" s="10"/>
      <c r="F92" s="9">
        <v>0.18535860000000001</v>
      </c>
      <c r="G92" s="17" t="s">
        <v>16</v>
      </c>
      <c r="H92" s="33"/>
      <c r="I92" s="52">
        <v>89</v>
      </c>
      <c r="J92" s="51">
        <v>0.25999999999999995</v>
      </c>
      <c r="K92" s="51">
        <v>2.5422570672119993</v>
      </c>
      <c r="L92" s="51">
        <v>0.1788308625853568</v>
      </c>
      <c r="M92" s="53">
        <v>2.8563459237554638</v>
      </c>
      <c r="N92" s="33"/>
      <c r="O92" s="10"/>
      <c r="P92" s="62">
        <f t="shared" si="8"/>
        <v>0.18535860000000001</v>
      </c>
      <c r="Q92" s="59">
        <f t="shared" si="9"/>
        <v>0.1788308625853568</v>
      </c>
      <c r="R92" s="66">
        <f t="shared" si="10"/>
        <v>6.5277374146432143E-3</v>
      </c>
    </row>
    <row r="93" spans="2:18" ht="15.75" thickBot="1" x14ac:dyDescent="0.3">
      <c r="B93" s="7">
        <f t="shared" si="12"/>
        <v>0.27999999999999997</v>
      </c>
      <c r="C93" s="11">
        <f t="shared" si="11"/>
        <v>2.5013708814203444</v>
      </c>
      <c r="D93" s="8">
        <v>2.87</v>
      </c>
      <c r="E93" s="10"/>
      <c r="F93" s="9">
        <v>0.2079396</v>
      </c>
      <c r="G93" s="17" t="s">
        <v>16</v>
      </c>
      <c r="H93" s="33"/>
      <c r="I93" s="52">
        <v>90</v>
      </c>
      <c r="J93" s="51">
        <v>0.27999999999999997</v>
      </c>
      <c r="K93" s="51">
        <v>2.5013708814203444</v>
      </c>
      <c r="L93" s="51">
        <v>0.20731066037155732</v>
      </c>
      <c r="M93" s="53">
        <v>2.8678689637446229</v>
      </c>
      <c r="N93" s="33"/>
      <c r="O93" s="10"/>
      <c r="P93" s="62">
        <f t="shared" si="8"/>
        <v>0.2079396</v>
      </c>
      <c r="Q93" s="59">
        <f t="shared" si="9"/>
        <v>0.20731066037155732</v>
      </c>
      <c r="R93" s="66">
        <f t="shared" si="10"/>
        <v>6.2893962844268181E-4</v>
      </c>
    </row>
    <row r="94" spans="2:18" ht="15.75" thickBot="1" x14ac:dyDescent="0.3">
      <c r="B94" s="7">
        <f t="shared" si="12"/>
        <v>0.3</v>
      </c>
      <c r="C94" s="11">
        <f t="shared" si="11"/>
        <v>2.4589971194991849</v>
      </c>
      <c r="D94" s="8">
        <v>2.87</v>
      </c>
      <c r="E94" s="10"/>
      <c r="F94" s="9">
        <v>0.23203789999999999</v>
      </c>
      <c r="G94" s="17" t="s">
        <v>16</v>
      </c>
      <c r="H94" s="33"/>
      <c r="I94" s="52">
        <v>91</v>
      </c>
      <c r="J94" s="51">
        <v>0.3</v>
      </c>
      <c r="K94" s="51">
        <v>2.4589971194991849</v>
      </c>
      <c r="L94" s="51">
        <v>0.23774236310439928</v>
      </c>
      <c r="M94" s="53">
        <v>2.882857991471083</v>
      </c>
      <c r="N94" s="33"/>
      <c r="O94" s="10"/>
      <c r="P94" s="62">
        <f t="shared" si="8"/>
        <v>0.23203789999999999</v>
      </c>
      <c r="Q94" s="59">
        <f t="shared" si="9"/>
        <v>0.23774236310439928</v>
      </c>
      <c r="R94" s="66">
        <f t="shared" si="10"/>
        <v>5.7044631043992877E-3</v>
      </c>
    </row>
    <row r="95" spans="2:18" ht="15.75" thickBot="1" x14ac:dyDescent="0.3">
      <c r="B95" s="7">
        <f t="shared" si="12"/>
        <v>0.32</v>
      </c>
      <c r="C95" s="11">
        <f t="shared" si="11"/>
        <v>2.4151862817146075</v>
      </c>
      <c r="D95" s="8">
        <v>2.87</v>
      </c>
      <c r="E95" s="10"/>
      <c r="F95" s="9">
        <v>0.25641940000000002</v>
      </c>
      <c r="G95" s="17" t="s">
        <v>16</v>
      </c>
      <c r="H95" s="33"/>
      <c r="I95" s="52">
        <v>92</v>
      </c>
      <c r="J95" s="51">
        <v>0.32</v>
      </c>
      <c r="K95" s="51">
        <v>2.4151862817146075</v>
      </c>
      <c r="L95" s="51">
        <v>0.25323416858556991</v>
      </c>
      <c r="M95" s="53">
        <v>2.8611762970241239</v>
      </c>
      <c r="N95" s="33"/>
      <c r="O95" s="10"/>
      <c r="P95" s="62">
        <f t="shared" si="8"/>
        <v>0.25641940000000002</v>
      </c>
      <c r="Q95" s="59">
        <f t="shared" si="9"/>
        <v>0.25323416858556991</v>
      </c>
      <c r="R95" s="66">
        <f t="shared" si="10"/>
        <v>3.1852314144301119E-3</v>
      </c>
    </row>
    <row r="96" spans="2:18" ht="15.75" thickBot="1" x14ac:dyDescent="0.3">
      <c r="B96" s="7">
        <f t="shared" si="12"/>
        <v>0.34</v>
      </c>
      <c r="C96" s="11">
        <f t="shared" si="11"/>
        <v>2.3699840481139063</v>
      </c>
      <c r="D96" s="8">
        <v>2.87</v>
      </c>
      <c r="E96" s="10"/>
      <c r="F96" s="9">
        <v>0.28188940000000001</v>
      </c>
      <c r="G96" s="17" t="s">
        <v>16</v>
      </c>
      <c r="H96" s="33"/>
      <c r="I96" s="52">
        <v>93</v>
      </c>
      <c r="J96" s="51">
        <v>0.34</v>
      </c>
      <c r="K96" s="51">
        <v>2.3699840481139063</v>
      </c>
      <c r="L96" s="51">
        <v>0.29664795123507204</v>
      </c>
      <c r="M96" s="53">
        <v>2.9056164766193158</v>
      </c>
      <c r="N96" s="33"/>
      <c r="O96" s="10"/>
      <c r="P96" s="62">
        <f t="shared" si="8"/>
        <v>0.28188940000000001</v>
      </c>
      <c r="Q96" s="59">
        <f t="shared" si="9"/>
        <v>0.29664795123507204</v>
      </c>
      <c r="R96" s="66">
        <f t="shared" si="10"/>
        <v>1.4758551235072026E-2</v>
      </c>
    </row>
    <row r="97" spans="2:18" ht="15.75" thickBot="1" x14ac:dyDescent="0.3">
      <c r="B97" s="7">
        <f>B96+0.02</f>
        <v>0.36000000000000004</v>
      </c>
      <c r="C97" s="11">
        <f t="shared" si="11"/>
        <v>2.3234319999999999</v>
      </c>
      <c r="D97" s="8">
        <v>2.87</v>
      </c>
      <c r="E97" s="10"/>
      <c r="F97" s="9">
        <v>0.30759310000000001</v>
      </c>
      <c r="G97" s="17" t="s">
        <v>16</v>
      </c>
      <c r="H97" s="33"/>
      <c r="I97" s="52">
        <v>94</v>
      </c>
      <c r="J97" s="51">
        <v>0.36000000000000004</v>
      </c>
      <c r="K97" s="51">
        <v>2.3234319999999999</v>
      </c>
      <c r="L97" s="51">
        <v>0.30696074448722221</v>
      </c>
      <c r="M97" s="53">
        <v>2.865314143850028</v>
      </c>
      <c r="N97" s="33"/>
      <c r="O97" s="10"/>
      <c r="P97" s="62">
        <f t="shared" si="8"/>
        <v>0.30759310000000001</v>
      </c>
      <c r="Q97" s="59">
        <f t="shared" si="9"/>
        <v>0.30696074448722221</v>
      </c>
      <c r="R97" s="66">
        <f t="shared" si="10"/>
        <v>6.3235551277779356E-4</v>
      </c>
    </row>
    <row r="98" spans="2:18" ht="15.75" thickBot="1" x14ac:dyDescent="0.3">
      <c r="B98" s="7">
        <f t="shared" si="12"/>
        <v>0.38000000000000006</v>
      </c>
      <c r="C98" s="11">
        <f t="shared" si="11"/>
        <v>2.2755681986680703</v>
      </c>
      <c r="D98" s="8">
        <v>2.87</v>
      </c>
      <c r="E98" s="10"/>
      <c r="F98" s="9">
        <v>0.33397270000000001</v>
      </c>
      <c r="G98" s="17" t="s">
        <v>16</v>
      </c>
      <c r="H98" s="33"/>
      <c r="I98" s="52">
        <v>95</v>
      </c>
      <c r="J98" s="51">
        <v>0.38000000000000006</v>
      </c>
      <c r="K98" s="51">
        <v>2.2755681986680703</v>
      </c>
      <c r="L98" s="51">
        <v>0.33577905284174003</v>
      </c>
      <c r="M98" s="53">
        <v>2.8698451150893538</v>
      </c>
      <c r="N98" s="33"/>
      <c r="O98" s="10"/>
      <c r="P98" s="62">
        <f t="shared" si="8"/>
        <v>0.33397270000000001</v>
      </c>
      <c r="Q98" s="59">
        <f t="shared" si="9"/>
        <v>0.33577905284174003</v>
      </c>
      <c r="R98" s="66">
        <f t="shared" si="10"/>
        <v>1.8063528417400221E-3</v>
      </c>
    </row>
    <row r="99" spans="2:18" ht="15.75" thickBot="1" x14ac:dyDescent="0.3">
      <c r="B99" s="7">
        <f t="shared" si="12"/>
        <v>0.40000000000000008</v>
      </c>
      <c r="C99" s="11">
        <f t="shared" si="11"/>
        <v>2.2264276557902671</v>
      </c>
      <c r="D99" s="8">
        <v>2.87</v>
      </c>
      <c r="E99" s="10"/>
      <c r="F99" s="9">
        <v>0.36103669999999999</v>
      </c>
      <c r="G99" s="17" t="s">
        <v>16</v>
      </c>
      <c r="H99" s="33"/>
      <c r="I99" s="52">
        <v>96</v>
      </c>
      <c r="J99" s="51">
        <v>0.40000000000000008</v>
      </c>
      <c r="K99" s="51">
        <v>2.2264276557902671</v>
      </c>
      <c r="L99" s="51">
        <v>0.35770656466703243</v>
      </c>
      <c r="M99" s="53">
        <v>2.853758630907262</v>
      </c>
      <c r="N99" s="33"/>
      <c r="O99" s="10"/>
      <c r="P99" s="62">
        <f t="shared" si="8"/>
        <v>0.36103669999999999</v>
      </c>
      <c r="Q99" s="59">
        <f t="shared" si="9"/>
        <v>0.35770656466703243</v>
      </c>
      <c r="R99" s="66">
        <f t="shared" si="10"/>
        <v>3.3301353329675543E-3</v>
      </c>
    </row>
    <row r="100" spans="2:18" ht="15.75" thickBot="1" x14ac:dyDescent="0.3">
      <c r="B100" s="7">
        <f t="shared" si="12"/>
        <v>0.4200000000000001</v>
      </c>
      <c r="C100" s="11">
        <f t="shared" si="11"/>
        <v>2.1760427202191996</v>
      </c>
      <c r="D100" s="8">
        <v>2.87</v>
      </c>
      <c r="E100" s="10"/>
      <c r="F100" s="9">
        <v>0.37502489999999999</v>
      </c>
      <c r="G100" s="17" t="s">
        <v>16</v>
      </c>
      <c r="H100" s="33"/>
      <c r="I100" s="52">
        <v>97</v>
      </c>
      <c r="J100" s="51">
        <v>0.4200000000000001</v>
      </c>
      <c r="K100" s="51">
        <v>2.1760427202191996</v>
      </c>
      <c r="L100" s="51">
        <v>0.37338870086227122</v>
      </c>
      <c r="M100" s="53">
        <v>2.8172411696053472</v>
      </c>
      <c r="N100" s="33"/>
      <c r="O100" s="10"/>
      <c r="P100" s="62">
        <f t="shared" si="8"/>
        <v>0.37502489999999999</v>
      </c>
      <c r="Q100" s="59">
        <f t="shared" si="9"/>
        <v>0.37338870086227122</v>
      </c>
      <c r="R100" s="66">
        <f t="shared" si="10"/>
        <v>1.6361991377287777E-3</v>
      </c>
    </row>
    <row r="101" spans="2:18" ht="15.75" thickBot="1" x14ac:dyDescent="0.3">
      <c r="B101" s="12">
        <f t="shared" si="12"/>
        <v>0.44000000000000011</v>
      </c>
      <c r="C101" s="20">
        <f t="shared" si="11"/>
        <v>2.124443399391005</v>
      </c>
      <c r="D101" s="14">
        <v>2.87</v>
      </c>
      <c r="E101" s="13"/>
      <c r="F101" s="15">
        <v>0.38743929999999999</v>
      </c>
      <c r="G101" s="37" t="s">
        <v>16</v>
      </c>
      <c r="H101" s="35"/>
      <c r="I101" s="52">
        <v>98</v>
      </c>
      <c r="J101" s="51">
        <v>0.44000000000000011</v>
      </c>
      <c r="K101" s="51">
        <v>2.124443399391005</v>
      </c>
      <c r="L101" s="51">
        <v>0.38785042506432338</v>
      </c>
      <c r="M101" s="53">
        <v>2.7735181095219272</v>
      </c>
      <c r="N101" s="35"/>
      <c r="O101" s="13"/>
      <c r="P101" s="62">
        <f t="shared" si="8"/>
        <v>0.38743929999999999</v>
      </c>
      <c r="Q101" s="59">
        <f t="shared" si="9"/>
        <v>0.38785042506432338</v>
      </c>
      <c r="R101" s="67">
        <f t="shared" si="10"/>
        <v>4.1112506432339213E-4</v>
      </c>
    </row>
    <row r="102" spans="2:18" ht="15.75" thickBot="1" x14ac:dyDescent="0.3">
      <c r="B102" s="28">
        <v>0</v>
      </c>
      <c r="C102" s="29">
        <f>2.67-1.6163*B102</f>
        <v>2.67</v>
      </c>
      <c r="D102" s="30">
        <v>2.67</v>
      </c>
      <c r="E102" s="29">
        <f>B102</f>
        <v>0</v>
      </c>
      <c r="F102" s="31">
        <v>7.8402999999999997E-3</v>
      </c>
      <c r="G102" s="18" t="s">
        <v>17</v>
      </c>
      <c r="H102" s="32"/>
      <c r="I102" s="52">
        <v>99</v>
      </c>
      <c r="J102" s="51">
        <v>0</v>
      </c>
      <c r="K102" s="51">
        <v>2.67</v>
      </c>
      <c r="L102" s="51">
        <v>1.0979885365853684E-2</v>
      </c>
      <c r="M102" s="53">
        <v>2.687429797199592</v>
      </c>
      <c r="N102" s="32"/>
      <c r="O102" s="29">
        <v>0</v>
      </c>
      <c r="P102" s="62">
        <f t="shared" si="8"/>
        <v>7.8402999999999997E-3</v>
      </c>
      <c r="Q102" s="59">
        <f t="shared" si="9"/>
        <v>1.0979885365853684E-2</v>
      </c>
      <c r="R102" s="68">
        <f t="shared" si="10"/>
        <v>3.1395853658536844E-3</v>
      </c>
    </row>
    <row r="103" spans="2:18" ht="15.75" thickBot="1" x14ac:dyDescent="0.3">
      <c r="B103" s="7">
        <f>B102+0.02</f>
        <v>0.02</v>
      </c>
      <c r="C103" s="11">
        <f t="shared" ref="C103:C124" si="13">2.67-1.6163*B103</f>
        <v>2.6376740000000001</v>
      </c>
      <c r="D103" s="8">
        <v>2.67</v>
      </c>
      <c r="E103" s="11">
        <f t="shared" ref="E103:E124" si="14">B103</f>
        <v>0.02</v>
      </c>
      <c r="F103" s="9">
        <v>3.0506200000000001E-2</v>
      </c>
      <c r="G103" s="18" t="s">
        <v>17</v>
      </c>
      <c r="H103" s="33"/>
      <c r="I103" s="52">
        <v>100</v>
      </c>
      <c r="J103" s="51">
        <v>0.02</v>
      </c>
      <c r="K103" s="51">
        <v>2.6376740000000001</v>
      </c>
      <c r="L103" s="51">
        <v>2.6254888113525252E-2</v>
      </c>
      <c r="M103" s="53">
        <v>2.6791339861218955</v>
      </c>
      <c r="N103" s="33"/>
      <c r="O103" s="11">
        <v>0.02</v>
      </c>
      <c r="P103" s="62">
        <f t="shared" si="8"/>
        <v>3.0506200000000001E-2</v>
      </c>
      <c r="Q103" s="59">
        <f t="shared" si="9"/>
        <v>2.6254888113525252E-2</v>
      </c>
      <c r="R103" s="66">
        <f t="shared" si="10"/>
        <v>4.2513118864747484E-3</v>
      </c>
    </row>
    <row r="104" spans="2:18" ht="15.75" thickBot="1" x14ac:dyDescent="0.3">
      <c r="B104" s="7">
        <f t="shared" ref="B104:B124" si="15">B103+0.02</f>
        <v>0.04</v>
      </c>
      <c r="C104" s="11">
        <f t="shared" si="13"/>
        <v>2.6053479999999998</v>
      </c>
      <c r="D104" s="8">
        <v>2.67</v>
      </c>
      <c r="E104" s="11">
        <f t="shared" si="14"/>
        <v>0.04</v>
      </c>
      <c r="F104" s="9">
        <v>5.1802500000000001E-2</v>
      </c>
      <c r="G104" s="18" t="s">
        <v>17</v>
      </c>
      <c r="H104" s="33"/>
      <c r="I104" s="52">
        <v>101</v>
      </c>
      <c r="J104" s="51">
        <v>0.04</v>
      </c>
      <c r="K104" s="51">
        <v>2.6053479999999998</v>
      </c>
      <c r="L104" s="51">
        <v>5.8642661722940442E-2</v>
      </c>
      <c r="M104" s="53">
        <v>2.6991249430903643</v>
      </c>
      <c r="N104" s="33"/>
      <c r="O104" s="11">
        <v>0.04</v>
      </c>
      <c r="P104" s="62">
        <f t="shared" si="8"/>
        <v>5.1802500000000001E-2</v>
      </c>
      <c r="Q104" s="59">
        <f t="shared" si="9"/>
        <v>5.8642661722940442E-2</v>
      </c>
      <c r="R104" s="66">
        <f t="shared" si="10"/>
        <v>6.840161722940441E-3</v>
      </c>
    </row>
    <row r="105" spans="2:18" ht="15.75" thickBot="1" x14ac:dyDescent="0.3">
      <c r="B105" s="7">
        <f t="shared" si="15"/>
        <v>0.06</v>
      </c>
      <c r="C105" s="11">
        <f t="shared" si="13"/>
        <v>2.5730219999999999</v>
      </c>
      <c r="D105" s="8">
        <v>2.67</v>
      </c>
      <c r="E105" s="11">
        <f t="shared" si="14"/>
        <v>0.06</v>
      </c>
      <c r="F105" s="9">
        <v>7.2545600000000002E-2</v>
      </c>
      <c r="G105" s="18" t="s">
        <v>17</v>
      </c>
      <c r="H105" s="33"/>
      <c r="I105" s="52">
        <v>102</v>
      </c>
      <c r="J105" s="51">
        <v>0.06</v>
      </c>
      <c r="K105" s="51">
        <v>2.5730219999999999</v>
      </c>
      <c r="L105" s="51">
        <v>7.2953351049601808E-2</v>
      </c>
      <c r="M105" s="53">
        <v>2.6889405367763906</v>
      </c>
      <c r="N105" s="33"/>
      <c r="O105" s="11">
        <v>0.06</v>
      </c>
      <c r="P105" s="62">
        <f t="shared" si="8"/>
        <v>7.2545600000000002E-2</v>
      </c>
      <c r="Q105" s="59">
        <f t="shared" si="9"/>
        <v>7.2953351049601808E-2</v>
      </c>
      <c r="R105" s="66">
        <f t="shared" si="10"/>
        <v>4.0775104960180664E-4</v>
      </c>
    </row>
    <row r="106" spans="2:18" ht="15.75" thickBot="1" x14ac:dyDescent="0.3">
      <c r="B106" s="7">
        <f t="shared" si="15"/>
        <v>0.08</v>
      </c>
      <c r="C106" s="11">
        <f t="shared" si="13"/>
        <v>2.5406960000000001</v>
      </c>
      <c r="D106" s="8">
        <v>2.67</v>
      </c>
      <c r="E106" s="11">
        <f t="shared" si="14"/>
        <v>0.08</v>
      </c>
      <c r="F106" s="9">
        <v>9.3287800000000004E-2</v>
      </c>
      <c r="G106" s="18" t="s">
        <v>17</v>
      </c>
      <c r="H106" s="33"/>
      <c r="I106" s="52">
        <v>103</v>
      </c>
      <c r="J106" s="51">
        <v>0.08</v>
      </c>
      <c r="K106" s="51">
        <v>2.5406960000000001</v>
      </c>
      <c r="L106" s="51">
        <v>9.7325742387498235E-2</v>
      </c>
      <c r="M106" s="53">
        <v>2.6960308913766089</v>
      </c>
      <c r="N106" s="33"/>
      <c r="O106" s="11">
        <v>0.08</v>
      </c>
      <c r="P106" s="62">
        <f t="shared" si="8"/>
        <v>9.3287800000000004E-2</v>
      </c>
      <c r="Q106" s="59">
        <f t="shared" si="9"/>
        <v>9.7325742387498235E-2</v>
      </c>
      <c r="R106" s="66">
        <f t="shared" si="10"/>
        <v>4.0379423874982306E-3</v>
      </c>
    </row>
    <row r="107" spans="2:18" ht="15.75" thickBot="1" x14ac:dyDescent="0.3">
      <c r="B107" s="7">
        <f t="shared" si="15"/>
        <v>0.1</v>
      </c>
      <c r="C107" s="11">
        <f t="shared" si="13"/>
        <v>2.5083699999999998</v>
      </c>
      <c r="D107" s="8">
        <v>2.67</v>
      </c>
      <c r="E107" s="11">
        <f t="shared" si="14"/>
        <v>0.1</v>
      </c>
      <c r="F107" s="9">
        <v>0.1137914</v>
      </c>
      <c r="G107" s="18" t="s">
        <v>17</v>
      </c>
      <c r="H107" s="33"/>
      <c r="I107" s="52">
        <v>104</v>
      </c>
      <c r="J107" s="51">
        <v>0.1</v>
      </c>
      <c r="K107" s="51">
        <v>2.5083699999999998</v>
      </c>
      <c r="L107" s="51">
        <v>0.11611658964370088</v>
      </c>
      <c r="M107" s="53">
        <v>2.6933888830793609</v>
      </c>
      <c r="N107" s="33"/>
      <c r="O107" s="11">
        <v>0.1</v>
      </c>
      <c r="P107" s="62">
        <f t="shared" si="8"/>
        <v>0.1137914</v>
      </c>
      <c r="Q107" s="59">
        <f t="shared" si="9"/>
        <v>0.11611658964370088</v>
      </c>
      <c r="R107" s="66">
        <f t="shared" si="10"/>
        <v>2.3251896437008757E-3</v>
      </c>
    </row>
    <row r="108" spans="2:18" ht="15.75" thickBot="1" x14ac:dyDescent="0.3">
      <c r="B108" s="7">
        <f t="shared" si="15"/>
        <v>0.12000000000000001</v>
      </c>
      <c r="C108" s="11">
        <f t="shared" si="13"/>
        <v>2.4760439999999999</v>
      </c>
      <c r="D108" s="8">
        <v>2.67</v>
      </c>
      <c r="E108" s="11">
        <f t="shared" si="14"/>
        <v>0.12000000000000001</v>
      </c>
      <c r="F108" s="9">
        <v>0.1341782</v>
      </c>
      <c r="G108" s="18" t="s">
        <v>17</v>
      </c>
      <c r="H108" s="33"/>
      <c r="I108" s="52">
        <v>105</v>
      </c>
      <c r="J108" s="51">
        <v>0.12000000000000001</v>
      </c>
      <c r="K108" s="51">
        <v>2.4760439999999999</v>
      </c>
      <c r="L108" s="51">
        <v>0.12961831421128278</v>
      </c>
      <c r="M108" s="53">
        <v>2.6809661697477751</v>
      </c>
      <c r="N108" s="33"/>
      <c r="O108" s="11">
        <v>0.12000000000000001</v>
      </c>
      <c r="P108" s="62">
        <f t="shared" si="8"/>
        <v>0.1341782</v>
      </c>
      <c r="Q108" s="59">
        <f t="shared" si="9"/>
        <v>0.12961831421128278</v>
      </c>
      <c r="R108" s="66">
        <f t="shared" si="10"/>
        <v>4.5598857887172162E-3</v>
      </c>
    </row>
    <row r="109" spans="2:18" ht="15.75" thickBot="1" x14ac:dyDescent="0.3">
      <c r="B109" s="7">
        <f t="shared" si="15"/>
        <v>0.14000000000000001</v>
      </c>
      <c r="C109" s="11">
        <f t="shared" si="13"/>
        <v>2.4437180000000001</v>
      </c>
      <c r="D109" s="8">
        <v>2.67</v>
      </c>
      <c r="E109" s="11">
        <f t="shared" si="14"/>
        <v>0.14000000000000001</v>
      </c>
      <c r="F109" s="9">
        <v>0.15399270000000001</v>
      </c>
      <c r="G109" s="18" t="s">
        <v>17</v>
      </c>
      <c r="H109" s="33"/>
      <c r="I109" s="52">
        <v>106</v>
      </c>
      <c r="J109" s="51">
        <v>0.14000000000000001</v>
      </c>
      <c r="K109" s="51">
        <v>2.4437180000000001</v>
      </c>
      <c r="L109" s="51">
        <v>0.15712515516730988</v>
      </c>
      <c r="M109" s="53">
        <v>2.6942082128061693</v>
      </c>
      <c r="N109" s="33"/>
      <c r="O109" s="11">
        <v>0.14000000000000001</v>
      </c>
      <c r="P109" s="62">
        <f t="shared" si="8"/>
        <v>0.15399270000000001</v>
      </c>
      <c r="Q109" s="59">
        <f t="shared" si="9"/>
        <v>0.15712515516730988</v>
      </c>
      <c r="R109" s="66">
        <f t="shared" si="10"/>
        <v>3.1324551673098666E-3</v>
      </c>
    </row>
    <row r="110" spans="2:18" ht="15.75" thickBot="1" x14ac:dyDescent="0.3">
      <c r="B110" s="7">
        <f t="shared" si="15"/>
        <v>0.16</v>
      </c>
      <c r="C110" s="11">
        <f t="shared" si="13"/>
        <v>2.4113919999999998</v>
      </c>
      <c r="D110" s="8">
        <v>2.67</v>
      </c>
      <c r="E110" s="11">
        <f t="shared" si="14"/>
        <v>0.16</v>
      </c>
      <c r="F110" s="9">
        <v>0.1745641</v>
      </c>
      <c r="G110" s="18" t="s">
        <v>17</v>
      </c>
      <c r="H110" s="33"/>
      <c r="I110" s="52">
        <v>107</v>
      </c>
      <c r="J110" s="51">
        <v>0.16</v>
      </c>
      <c r="K110" s="51">
        <v>2.4113919999999998</v>
      </c>
      <c r="L110" s="51">
        <v>0.17262045320238495</v>
      </c>
      <c r="M110" s="53">
        <v>2.6849944624275062</v>
      </c>
      <c r="N110" s="33"/>
      <c r="O110" s="11">
        <v>0.16</v>
      </c>
      <c r="P110" s="62">
        <f t="shared" si="8"/>
        <v>0.1745641</v>
      </c>
      <c r="Q110" s="59">
        <f t="shared" si="9"/>
        <v>0.17262045320238495</v>
      </c>
      <c r="R110" s="66">
        <f t="shared" si="10"/>
        <v>1.9436467976150507E-3</v>
      </c>
    </row>
    <row r="111" spans="2:18" ht="15.75" thickBot="1" x14ac:dyDescent="0.3">
      <c r="B111" s="7">
        <f t="shared" si="15"/>
        <v>0.18</v>
      </c>
      <c r="C111" s="11">
        <f t="shared" si="13"/>
        <v>2.3790659999999999</v>
      </c>
      <c r="D111" s="8">
        <v>2.67</v>
      </c>
      <c r="E111" s="11">
        <f t="shared" si="14"/>
        <v>0.18</v>
      </c>
      <c r="F111" s="9">
        <v>0.19445409999999999</v>
      </c>
      <c r="G111" s="18" t="s">
        <v>17</v>
      </c>
      <c r="H111" s="33"/>
      <c r="I111" s="52">
        <v>108</v>
      </c>
      <c r="J111" s="51">
        <v>0.18</v>
      </c>
      <c r="K111" s="51">
        <v>2.3790659999999999</v>
      </c>
      <c r="L111" s="51">
        <v>0.19572860126012265</v>
      </c>
      <c r="M111" s="53">
        <v>2.6903412728638929</v>
      </c>
      <c r="N111" s="33"/>
      <c r="O111" s="11">
        <v>0.18</v>
      </c>
      <c r="P111" s="62">
        <f t="shared" si="8"/>
        <v>0.19445409999999999</v>
      </c>
      <c r="Q111" s="59">
        <f t="shared" si="9"/>
        <v>0.19572860126012265</v>
      </c>
      <c r="R111" s="66">
        <f t="shared" si="10"/>
        <v>1.2745012601226569E-3</v>
      </c>
    </row>
    <row r="112" spans="2:18" ht="15.75" thickBot="1" x14ac:dyDescent="0.3">
      <c r="B112" s="7">
        <f t="shared" si="15"/>
        <v>0.19999999999999998</v>
      </c>
      <c r="C112" s="11">
        <f t="shared" si="13"/>
        <v>2.34674</v>
      </c>
      <c r="D112" s="8">
        <v>2.67</v>
      </c>
      <c r="E112" s="11">
        <f t="shared" si="14"/>
        <v>0.19999999999999998</v>
      </c>
      <c r="F112" s="9">
        <v>0.2145254</v>
      </c>
      <c r="G112" s="18" t="s">
        <v>17</v>
      </c>
      <c r="H112" s="33"/>
      <c r="I112" s="52">
        <v>109</v>
      </c>
      <c r="J112" s="51">
        <v>0.19999999999999998</v>
      </c>
      <c r="K112" s="51">
        <v>2.34674</v>
      </c>
      <c r="L112" s="51">
        <v>0.2135063393756364</v>
      </c>
      <c r="M112" s="53">
        <v>2.6851876021610481</v>
      </c>
      <c r="N112" s="33"/>
      <c r="O112" s="11">
        <v>0.19999999999999998</v>
      </c>
      <c r="P112" s="62">
        <f t="shared" si="8"/>
        <v>0.2145254</v>
      </c>
      <c r="Q112" s="59">
        <f t="shared" si="9"/>
        <v>0.2135063393756364</v>
      </c>
      <c r="R112" s="66">
        <f t="shared" si="10"/>
        <v>1.0190606243636047E-3</v>
      </c>
    </row>
    <row r="113" spans="2:18" ht="15.75" thickBot="1" x14ac:dyDescent="0.3">
      <c r="B113" s="7">
        <f t="shared" si="15"/>
        <v>0.21999999999999997</v>
      </c>
      <c r="C113" s="11">
        <f t="shared" si="13"/>
        <v>2.3144140000000002</v>
      </c>
      <c r="D113" s="8">
        <v>2.67</v>
      </c>
      <c r="E113" s="11">
        <f t="shared" si="14"/>
        <v>0.21999999999999997</v>
      </c>
      <c r="F113" s="9">
        <v>0.2352706</v>
      </c>
      <c r="G113" s="18" t="s">
        <v>17</v>
      </c>
      <c r="H113" s="33"/>
      <c r="I113" s="52">
        <v>110</v>
      </c>
      <c r="J113" s="51">
        <v>0.21999999999999997</v>
      </c>
      <c r="K113" s="51">
        <v>2.3144140000000002</v>
      </c>
      <c r="L113" s="51">
        <v>0.23216773553975129</v>
      </c>
      <c r="M113" s="53">
        <v>2.6816136625278153</v>
      </c>
      <c r="N113" s="33"/>
      <c r="O113" s="11">
        <v>0.21999999999999997</v>
      </c>
      <c r="P113" s="62">
        <f t="shared" si="8"/>
        <v>0.2352706</v>
      </c>
      <c r="Q113" s="59">
        <f t="shared" si="9"/>
        <v>0.23216773553975129</v>
      </c>
      <c r="R113" s="66">
        <f t="shared" si="10"/>
        <v>3.102864460248711E-3</v>
      </c>
    </row>
    <row r="114" spans="2:18" ht="15.75" thickBot="1" x14ac:dyDescent="0.3">
      <c r="B114" s="7">
        <f t="shared" si="15"/>
        <v>0.23999999999999996</v>
      </c>
      <c r="C114" s="11">
        <f t="shared" si="13"/>
        <v>2.2820879999999999</v>
      </c>
      <c r="D114" s="8">
        <v>2.67</v>
      </c>
      <c r="E114" s="11">
        <f t="shared" si="14"/>
        <v>0.23999999999999996</v>
      </c>
      <c r="F114" s="9">
        <v>0.2550116</v>
      </c>
      <c r="G114" s="18" t="s">
        <v>17</v>
      </c>
      <c r="H114" s="33"/>
      <c r="I114" s="52">
        <v>111</v>
      </c>
      <c r="J114" s="51">
        <v>0.23999999999999996</v>
      </c>
      <c r="K114" s="51">
        <v>2.2820879999999999</v>
      </c>
      <c r="L114" s="51">
        <v>0.25599181158746498</v>
      </c>
      <c r="M114" s="53">
        <v>2.6888104706511107</v>
      </c>
      <c r="N114" s="33"/>
      <c r="O114" s="11">
        <v>0.23999999999999996</v>
      </c>
      <c r="P114" s="62">
        <f t="shared" si="8"/>
        <v>0.2550116</v>
      </c>
      <c r="Q114" s="59">
        <f t="shared" si="9"/>
        <v>0.25599181158746498</v>
      </c>
      <c r="R114" s="66">
        <f t="shared" si="10"/>
        <v>9.8021158746497417E-4</v>
      </c>
    </row>
    <row r="115" spans="2:18" ht="15.75" thickBot="1" x14ac:dyDescent="0.3">
      <c r="B115" s="7">
        <f t="shared" si="15"/>
        <v>0.25999999999999995</v>
      </c>
      <c r="C115" s="11">
        <f t="shared" si="13"/>
        <v>2.249762</v>
      </c>
      <c r="D115" s="8">
        <v>2.67</v>
      </c>
      <c r="E115" s="11">
        <f t="shared" si="14"/>
        <v>0.25999999999999995</v>
      </c>
      <c r="F115" s="9">
        <v>0.27594730000000001</v>
      </c>
      <c r="G115" s="18" t="s">
        <v>17</v>
      </c>
      <c r="H115" s="33"/>
      <c r="I115" s="52">
        <v>112</v>
      </c>
      <c r="J115" s="51">
        <v>0.25999999999999995</v>
      </c>
      <c r="K115" s="51">
        <v>2.249762</v>
      </c>
      <c r="L115" s="51">
        <v>0.27148325366709469</v>
      </c>
      <c r="M115" s="53">
        <v>2.6782231579266966</v>
      </c>
      <c r="N115" s="33"/>
      <c r="O115" s="11">
        <v>0.25999999999999995</v>
      </c>
      <c r="P115" s="62">
        <f t="shared" si="8"/>
        <v>0.27594730000000001</v>
      </c>
      <c r="Q115" s="59">
        <f t="shared" si="9"/>
        <v>0.27148325366709469</v>
      </c>
      <c r="R115" s="66">
        <f t="shared" si="10"/>
        <v>4.4640463329053137E-3</v>
      </c>
    </row>
    <row r="116" spans="2:18" ht="15.75" thickBot="1" x14ac:dyDescent="0.3">
      <c r="B116" s="7">
        <f t="shared" si="15"/>
        <v>0.27999999999999997</v>
      </c>
      <c r="C116" s="11">
        <f t="shared" si="13"/>
        <v>2.2174360000000002</v>
      </c>
      <c r="D116" s="8">
        <v>2.67</v>
      </c>
      <c r="E116" s="11">
        <f t="shared" si="14"/>
        <v>0.27999999999999997</v>
      </c>
      <c r="F116" s="9">
        <v>0.29559459999999999</v>
      </c>
      <c r="G116" s="18" t="s">
        <v>17</v>
      </c>
      <c r="H116" s="33"/>
      <c r="I116" s="52">
        <v>113</v>
      </c>
      <c r="J116" s="51">
        <v>0.27999999999999997</v>
      </c>
      <c r="K116" s="51">
        <v>2.2174360000000002</v>
      </c>
      <c r="L116" s="51">
        <v>0.29896474648202687</v>
      </c>
      <c r="M116" s="53">
        <v>2.6939797526478482</v>
      </c>
      <c r="N116" s="33"/>
      <c r="O116" s="11">
        <v>0.27999999999999997</v>
      </c>
      <c r="P116" s="62">
        <f t="shared" si="8"/>
        <v>0.29559459999999999</v>
      </c>
      <c r="Q116" s="59">
        <f t="shared" si="9"/>
        <v>0.29896474648202687</v>
      </c>
      <c r="R116" s="66">
        <f t="shared" si="10"/>
        <v>3.3701464820268812E-3</v>
      </c>
    </row>
    <row r="117" spans="2:18" ht="15.75" thickBot="1" x14ac:dyDescent="0.3">
      <c r="B117" s="7">
        <f t="shared" si="15"/>
        <v>0.3</v>
      </c>
      <c r="C117" s="11">
        <f t="shared" si="13"/>
        <v>2.1851099999999999</v>
      </c>
      <c r="D117" s="8">
        <v>2.67</v>
      </c>
      <c r="E117" s="11">
        <f t="shared" si="14"/>
        <v>0.3</v>
      </c>
      <c r="F117" s="9">
        <v>0.3156236</v>
      </c>
      <c r="G117" s="18" t="s">
        <v>17</v>
      </c>
      <c r="H117" s="33"/>
      <c r="I117" s="52">
        <v>114</v>
      </c>
      <c r="J117" s="51">
        <v>0.3</v>
      </c>
      <c r="K117" s="51">
        <v>2.1851099999999999</v>
      </c>
      <c r="L117" s="51">
        <v>0.31255415558710553</v>
      </c>
      <c r="M117" s="53">
        <v>2.678466156743919</v>
      </c>
      <c r="N117" s="33"/>
      <c r="O117" s="11">
        <v>0.3</v>
      </c>
      <c r="P117" s="62">
        <f t="shared" si="8"/>
        <v>0.3156236</v>
      </c>
      <c r="Q117" s="59">
        <f t="shared" si="9"/>
        <v>0.31255415558710553</v>
      </c>
      <c r="R117" s="66">
        <f t="shared" si="10"/>
        <v>3.0694444128944731E-3</v>
      </c>
    </row>
    <row r="118" spans="2:18" ht="15.75" thickBot="1" x14ac:dyDescent="0.3">
      <c r="B118" s="7">
        <f t="shared" si="15"/>
        <v>0.32</v>
      </c>
      <c r="C118" s="11">
        <f t="shared" si="13"/>
        <v>2.152784</v>
      </c>
      <c r="D118" s="8">
        <v>2.67</v>
      </c>
      <c r="E118" s="11">
        <f t="shared" si="14"/>
        <v>0.32</v>
      </c>
      <c r="F118" s="9">
        <v>0.33669909999999997</v>
      </c>
      <c r="G118" s="18" t="s">
        <v>17</v>
      </c>
      <c r="H118" s="33"/>
      <c r="I118" s="52">
        <v>115</v>
      </c>
      <c r="J118" s="51">
        <v>0.32</v>
      </c>
      <c r="K118" s="51">
        <v>2.152784</v>
      </c>
      <c r="L118" s="51">
        <v>0.32985298587191419</v>
      </c>
      <c r="M118" s="53">
        <v>2.6709746933212184</v>
      </c>
      <c r="N118" s="33"/>
      <c r="O118" s="11">
        <v>0.32</v>
      </c>
      <c r="P118" s="62">
        <f t="shared" si="8"/>
        <v>0.33669909999999997</v>
      </c>
      <c r="Q118" s="59">
        <f t="shared" si="9"/>
        <v>0.32985298587191419</v>
      </c>
      <c r="R118" s="66">
        <f t="shared" si="10"/>
        <v>6.8461141280857785E-3</v>
      </c>
    </row>
    <row r="119" spans="2:18" ht="15.75" thickBot="1" x14ac:dyDescent="0.3">
      <c r="B119" s="7">
        <f t="shared" si="15"/>
        <v>0.34</v>
      </c>
      <c r="C119" s="11">
        <f t="shared" si="13"/>
        <v>2.1204579999999997</v>
      </c>
      <c r="D119" s="8">
        <v>2.67</v>
      </c>
      <c r="E119" s="11">
        <f t="shared" si="14"/>
        <v>0.34</v>
      </c>
      <c r="F119" s="9">
        <v>0.3554331</v>
      </c>
      <c r="G119" s="18" t="s">
        <v>17</v>
      </c>
      <c r="H119" s="33"/>
      <c r="I119" s="52">
        <v>116</v>
      </c>
      <c r="J119" s="51">
        <v>0.34</v>
      </c>
      <c r="K119" s="51">
        <v>2.1204579999999997</v>
      </c>
      <c r="L119" s="51">
        <v>0.35683091662617833</v>
      </c>
      <c r="M119" s="53">
        <v>2.6866092235762689</v>
      </c>
      <c r="N119" s="33"/>
      <c r="O119" s="11">
        <v>0.34</v>
      </c>
      <c r="P119" s="62">
        <f t="shared" si="8"/>
        <v>0.3554331</v>
      </c>
      <c r="Q119" s="59">
        <f t="shared" si="9"/>
        <v>0.35683091662617833</v>
      </c>
      <c r="R119" s="66">
        <f t="shared" si="10"/>
        <v>1.3978166261783276E-3</v>
      </c>
    </row>
    <row r="120" spans="2:18" ht="15.75" thickBot="1" x14ac:dyDescent="0.3">
      <c r="B120" s="7">
        <f>B119+0.02</f>
        <v>0.36000000000000004</v>
      </c>
      <c r="C120" s="11">
        <f t="shared" si="13"/>
        <v>2.0881319999999999</v>
      </c>
      <c r="D120" s="8">
        <v>2.67</v>
      </c>
      <c r="E120" s="11">
        <f t="shared" si="14"/>
        <v>0.36000000000000004</v>
      </c>
      <c r="F120" s="9">
        <v>0.37640839999999998</v>
      </c>
      <c r="G120" s="18" t="s">
        <v>17</v>
      </c>
      <c r="H120" s="33"/>
      <c r="I120" s="52">
        <v>117</v>
      </c>
      <c r="J120" s="51">
        <v>0.36000000000000004</v>
      </c>
      <c r="K120" s="51">
        <v>2.0881319999999999</v>
      </c>
      <c r="L120" s="51">
        <v>0.36950629069687219</v>
      </c>
      <c r="M120" s="53">
        <v>2.6672353037307266</v>
      </c>
      <c r="N120" s="33"/>
      <c r="O120" s="11">
        <v>0.36000000000000004</v>
      </c>
      <c r="P120" s="62">
        <f t="shared" si="8"/>
        <v>0.37640839999999998</v>
      </c>
      <c r="Q120" s="59">
        <f t="shared" si="9"/>
        <v>0.36950629069687219</v>
      </c>
      <c r="R120" s="66">
        <f t="shared" si="10"/>
        <v>6.9021093031277903E-3</v>
      </c>
    </row>
    <row r="121" spans="2:18" ht="15.75" thickBot="1" x14ac:dyDescent="0.3">
      <c r="B121" s="7">
        <f t="shared" si="15"/>
        <v>0.38000000000000006</v>
      </c>
      <c r="C121" s="11">
        <f t="shared" si="13"/>
        <v>2.0558059999999996</v>
      </c>
      <c r="D121" s="8">
        <v>2.67</v>
      </c>
      <c r="E121" s="11">
        <f t="shared" si="14"/>
        <v>0.38000000000000006</v>
      </c>
      <c r="F121" s="9">
        <v>0.39657910000000002</v>
      </c>
      <c r="G121" s="18" t="s">
        <v>17</v>
      </c>
      <c r="H121" s="33"/>
      <c r="I121" s="52">
        <v>118</v>
      </c>
      <c r="J121" s="51">
        <v>0.38000000000000006</v>
      </c>
      <c r="K121" s="51">
        <v>2.0558059999999996</v>
      </c>
      <c r="L121" s="51">
        <v>0.39673765210278916</v>
      </c>
      <c r="M121" s="53">
        <v>2.6843952524662757</v>
      </c>
      <c r="N121" s="33"/>
      <c r="O121" s="11">
        <v>0.38000000000000006</v>
      </c>
      <c r="P121" s="62">
        <f t="shared" si="8"/>
        <v>0.39657910000000002</v>
      </c>
      <c r="Q121" s="59">
        <f t="shared" si="9"/>
        <v>0.39673765210278916</v>
      </c>
      <c r="R121" s="66">
        <f t="shared" si="10"/>
        <v>1.5855210278914456E-4</v>
      </c>
    </row>
    <row r="122" spans="2:18" ht="15.75" thickBot="1" x14ac:dyDescent="0.3">
      <c r="B122" s="7">
        <f t="shared" si="15"/>
        <v>0.40000000000000008</v>
      </c>
      <c r="C122" s="11">
        <f t="shared" si="13"/>
        <v>2.0234799999999997</v>
      </c>
      <c r="D122" s="8">
        <v>2.67</v>
      </c>
      <c r="E122" s="11">
        <f t="shared" si="14"/>
        <v>0.40000000000000008</v>
      </c>
      <c r="F122" s="9">
        <v>0.41623019999999999</v>
      </c>
      <c r="G122" s="18" t="s">
        <v>17</v>
      </c>
      <c r="H122" s="33"/>
      <c r="I122" s="52">
        <v>119</v>
      </c>
      <c r="J122" s="51">
        <v>0.40000000000000008</v>
      </c>
      <c r="K122" s="51">
        <v>2.0234799999999997</v>
      </c>
      <c r="L122" s="51">
        <v>0.42065484761831534</v>
      </c>
      <c r="M122" s="53">
        <v>2.6940066059128633</v>
      </c>
      <c r="N122" s="33"/>
      <c r="O122" s="11">
        <v>0.40000000000000008</v>
      </c>
      <c r="P122" s="62">
        <f t="shared" si="8"/>
        <v>0.41623019999999999</v>
      </c>
      <c r="Q122" s="59">
        <f t="shared" si="9"/>
        <v>0.42065484761831534</v>
      </c>
      <c r="R122" s="66">
        <f t="shared" si="10"/>
        <v>4.4246476183153471E-3</v>
      </c>
    </row>
    <row r="123" spans="2:18" ht="15.75" thickBot="1" x14ac:dyDescent="0.3">
      <c r="B123" s="7">
        <f t="shared" si="15"/>
        <v>0.4200000000000001</v>
      </c>
      <c r="C123" s="11">
        <f t="shared" si="13"/>
        <v>1.9911539999999999</v>
      </c>
      <c r="D123" s="8">
        <v>2.67</v>
      </c>
      <c r="E123" s="11">
        <f t="shared" si="14"/>
        <v>0.4200000000000001</v>
      </c>
      <c r="F123" s="9">
        <v>0.42965429999999999</v>
      </c>
      <c r="G123" s="18" t="s">
        <v>17</v>
      </c>
      <c r="H123" s="33"/>
      <c r="I123" s="52">
        <v>120</v>
      </c>
      <c r="J123" s="51">
        <v>0.4200000000000001</v>
      </c>
      <c r="K123" s="51">
        <v>1.9911539999999999</v>
      </c>
      <c r="L123" s="51">
        <v>0.43184533897699284</v>
      </c>
      <c r="M123" s="53">
        <v>2.6685060092535489</v>
      </c>
      <c r="N123" s="33"/>
      <c r="O123" s="11">
        <v>0.4200000000000001</v>
      </c>
      <c r="P123" s="62">
        <f t="shared" si="8"/>
        <v>0.42965429999999999</v>
      </c>
      <c r="Q123" s="59">
        <f t="shared" si="9"/>
        <v>0.43184533897699284</v>
      </c>
      <c r="R123" s="66">
        <f t="shared" si="10"/>
        <v>2.191038976992854E-3</v>
      </c>
    </row>
    <row r="124" spans="2:18" ht="15.75" thickBot="1" x14ac:dyDescent="0.3">
      <c r="B124" s="23">
        <f t="shared" si="15"/>
        <v>0.44000000000000011</v>
      </c>
      <c r="C124" s="24">
        <f t="shared" si="13"/>
        <v>1.9588279999999996</v>
      </c>
      <c r="D124" s="25">
        <v>2.67</v>
      </c>
      <c r="E124" s="24">
        <f t="shared" si="14"/>
        <v>0.44000000000000011</v>
      </c>
      <c r="F124" s="26">
        <v>0.44307930000000001</v>
      </c>
      <c r="G124" s="18" t="s">
        <v>17</v>
      </c>
      <c r="H124" s="33"/>
      <c r="I124" s="52">
        <v>121</v>
      </c>
      <c r="J124" s="51">
        <v>0.44000000000000011</v>
      </c>
      <c r="K124" s="51">
        <v>1.9588279999999996</v>
      </c>
      <c r="L124" s="51">
        <v>0.44170296473712439</v>
      </c>
      <c r="M124" s="53">
        <v>2.6382994100902191</v>
      </c>
      <c r="N124" s="33"/>
      <c r="O124" s="24">
        <v>0.44000000000000011</v>
      </c>
      <c r="P124" s="62">
        <f t="shared" si="8"/>
        <v>0.44307930000000001</v>
      </c>
      <c r="Q124" s="59">
        <f t="shared" si="9"/>
        <v>0.44170296473712439</v>
      </c>
      <c r="R124" s="66">
        <f t="shared" si="10"/>
        <v>1.3763352628756165E-3</v>
      </c>
    </row>
    <row r="125" spans="2:18" ht="15.75" thickBot="1" x14ac:dyDescent="0.3">
      <c r="B125" s="28">
        <v>0</v>
      </c>
      <c r="C125" s="29">
        <f>2.77-1.6163*B125</f>
        <v>2.77</v>
      </c>
      <c r="D125" s="30">
        <v>2.77</v>
      </c>
      <c r="E125" s="29">
        <f>B125</f>
        <v>0</v>
      </c>
      <c r="F125" s="31">
        <v>-5.6427999999999999E-3</v>
      </c>
      <c r="G125" s="18" t="s">
        <v>17</v>
      </c>
      <c r="H125" s="32"/>
      <c r="I125" s="52">
        <v>122</v>
      </c>
      <c r="J125" s="51">
        <v>0</v>
      </c>
      <c r="K125" s="51">
        <v>2.77</v>
      </c>
      <c r="L125" s="51">
        <v>1.9293072223866537E-3</v>
      </c>
      <c r="M125" s="53">
        <v>2.7732281711953881</v>
      </c>
      <c r="N125" s="32"/>
      <c r="O125" s="29">
        <v>0</v>
      </c>
      <c r="P125" s="62">
        <f t="shared" si="8"/>
        <v>-5.6427999999999999E-3</v>
      </c>
      <c r="Q125" s="59">
        <f t="shared" si="9"/>
        <v>1.9293072223866537E-3</v>
      </c>
      <c r="R125" s="69">
        <f t="shared" si="10"/>
        <v>7.572107222386654E-3</v>
      </c>
    </row>
    <row r="126" spans="2:18" ht="15.75" thickBot="1" x14ac:dyDescent="0.3">
      <c r="B126" s="7">
        <f>B125+0.02</f>
        <v>0.02</v>
      </c>
      <c r="C126" s="11">
        <f t="shared" ref="C126:C147" si="16">2.77-1.6163*B126</f>
        <v>2.7376740000000002</v>
      </c>
      <c r="D126" s="8">
        <v>2.77</v>
      </c>
      <c r="E126" s="11">
        <f t="shared" ref="E126:E147" si="17">B126</f>
        <v>0.02</v>
      </c>
      <c r="F126" s="9">
        <v>1.07489E-2</v>
      </c>
      <c r="G126" s="18" t="s">
        <v>17</v>
      </c>
      <c r="H126" s="33"/>
      <c r="I126" s="52">
        <v>123</v>
      </c>
      <c r="J126" s="51">
        <v>0.02</v>
      </c>
      <c r="K126" s="51">
        <v>2.7376740000000002</v>
      </c>
      <c r="L126" s="51">
        <v>6.223694822015481E-3</v>
      </c>
      <c r="M126" s="53">
        <v>2.7479302147445486</v>
      </c>
      <c r="N126" s="33"/>
      <c r="O126" s="11">
        <v>0.02</v>
      </c>
      <c r="P126" s="62">
        <f t="shared" si="8"/>
        <v>1.07489E-2</v>
      </c>
      <c r="Q126" s="59">
        <f t="shared" si="9"/>
        <v>6.223694822015481E-3</v>
      </c>
      <c r="R126" s="70">
        <f t="shared" si="10"/>
        <v>4.5252051779845195E-3</v>
      </c>
    </row>
    <row r="127" spans="2:18" ht="15.75" thickBot="1" x14ac:dyDescent="0.3">
      <c r="B127" s="7">
        <f t="shared" ref="B127:B147" si="18">B126+0.02</f>
        <v>0.04</v>
      </c>
      <c r="C127" s="11">
        <f t="shared" si="16"/>
        <v>2.7053479999999999</v>
      </c>
      <c r="D127" s="8">
        <v>2.77</v>
      </c>
      <c r="E127" s="11">
        <f t="shared" si="17"/>
        <v>0.04</v>
      </c>
      <c r="F127" s="9">
        <v>2.7225099999999999E-2</v>
      </c>
      <c r="G127" s="18" t="s">
        <v>17</v>
      </c>
      <c r="H127" s="33"/>
      <c r="I127" s="52">
        <v>124</v>
      </c>
      <c r="J127" s="51">
        <v>0.04</v>
      </c>
      <c r="K127" s="51">
        <v>2.7053479999999999</v>
      </c>
      <c r="L127" s="51">
        <v>3.3883737502490345E-2</v>
      </c>
      <c r="M127" s="53">
        <v>2.7616509444215449</v>
      </c>
      <c r="N127" s="33"/>
      <c r="O127" s="11">
        <v>0.04</v>
      </c>
      <c r="P127" s="62">
        <f t="shared" si="8"/>
        <v>2.7225099999999999E-2</v>
      </c>
      <c r="Q127" s="59">
        <f t="shared" si="9"/>
        <v>3.3883737502490345E-2</v>
      </c>
      <c r="R127" s="70">
        <f t="shared" si="10"/>
        <v>6.6586375024903464E-3</v>
      </c>
    </row>
    <row r="128" spans="2:18" ht="15.75" thickBot="1" x14ac:dyDescent="0.3">
      <c r="B128" s="7">
        <f t="shared" si="18"/>
        <v>0.06</v>
      </c>
      <c r="C128" s="11">
        <f t="shared" si="16"/>
        <v>2.673022</v>
      </c>
      <c r="D128" s="8">
        <v>2.77</v>
      </c>
      <c r="E128" s="11">
        <f t="shared" si="17"/>
        <v>0.06</v>
      </c>
      <c r="F128" s="9">
        <v>4.4691599999999998E-2</v>
      </c>
      <c r="G128" s="18" t="s">
        <v>17</v>
      </c>
      <c r="H128" s="33"/>
      <c r="I128" s="52">
        <v>125</v>
      </c>
      <c r="J128" s="51">
        <v>0.06</v>
      </c>
      <c r="K128" s="51">
        <v>2.673022</v>
      </c>
      <c r="L128" s="51">
        <v>4.5230762930850411E-2</v>
      </c>
      <c r="M128" s="53">
        <v>2.7475415618005221</v>
      </c>
      <c r="N128" s="33"/>
      <c r="O128" s="11">
        <v>0.06</v>
      </c>
      <c r="P128" s="62">
        <f t="shared" si="8"/>
        <v>4.4691599999999998E-2</v>
      </c>
      <c r="Q128" s="59">
        <f t="shared" si="9"/>
        <v>4.5230762930850411E-2</v>
      </c>
      <c r="R128" s="70">
        <f t="shared" si="10"/>
        <v>5.3916293085041339E-4</v>
      </c>
    </row>
    <row r="129" spans="2:18" ht="15.75" thickBot="1" x14ac:dyDescent="0.3">
      <c r="B129" s="7">
        <f t="shared" si="18"/>
        <v>0.08</v>
      </c>
      <c r="C129" s="11">
        <f t="shared" si="16"/>
        <v>2.6406960000000002</v>
      </c>
      <c r="D129" s="8">
        <v>2.77</v>
      </c>
      <c r="E129" s="11">
        <f t="shared" si="17"/>
        <v>0.08</v>
      </c>
      <c r="F129" s="9">
        <v>6.4120099999999999E-2</v>
      </c>
      <c r="G129" s="18" t="s">
        <v>17</v>
      </c>
      <c r="H129" s="33"/>
      <c r="I129" s="52">
        <v>126</v>
      </c>
      <c r="J129" s="51">
        <v>0.08</v>
      </c>
      <c r="K129" s="51">
        <v>2.6406960000000002</v>
      </c>
      <c r="L129" s="51">
        <v>6.8337219084927042E-2</v>
      </c>
      <c r="M129" s="53">
        <v>2.7537056449617308</v>
      </c>
      <c r="N129" s="33"/>
      <c r="O129" s="11">
        <v>0.08</v>
      </c>
      <c r="P129" s="62">
        <f t="shared" si="8"/>
        <v>6.4120099999999999E-2</v>
      </c>
      <c r="Q129" s="59">
        <f t="shared" si="9"/>
        <v>6.8337219084927042E-2</v>
      </c>
      <c r="R129" s="70">
        <f t="shared" si="10"/>
        <v>4.2171190849270429E-3</v>
      </c>
    </row>
    <row r="130" spans="2:18" ht="15.75" thickBot="1" x14ac:dyDescent="0.3">
      <c r="B130" s="7">
        <f t="shared" si="18"/>
        <v>0.1</v>
      </c>
      <c r="C130" s="11">
        <f t="shared" si="16"/>
        <v>2.6083699999999999</v>
      </c>
      <c r="D130" s="8">
        <v>2.77</v>
      </c>
      <c r="E130" s="11">
        <f t="shared" si="17"/>
        <v>0.1</v>
      </c>
      <c r="F130" s="9">
        <v>8.3826100000000001E-2</v>
      </c>
      <c r="G130" s="18" t="s">
        <v>17</v>
      </c>
      <c r="H130" s="33"/>
      <c r="I130" s="52">
        <v>127</v>
      </c>
      <c r="J130" s="51">
        <v>0.1</v>
      </c>
      <c r="K130" s="51">
        <v>2.6083699999999999</v>
      </c>
      <c r="L130" s="51">
        <v>8.5517719197527514E-2</v>
      </c>
      <c r="M130" s="53">
        <v>2.7494250699711551</v>
      </c>
      <c r="N130" s="33"/>
      <c r="O130" s="11">
        <v>0.1</v>
      </c>
      <c r="P130" s="62">
        <f t="shared" si="8"/>
        <v>8.3826100000000001E-2</v>
      </c>
      <c r="Q130" s="59">
        <f t="shared" si="9"/>
        <v>8.5517719197527514E-2</v>
      </c>
      <c r="R130" s="70">
        <f t="shared" si="10"/>
        <v>1.6916191975275136E-3</v>
      </c>
    </row>
    <row r="131" spans="2:18" ht="15.75" thickBot="1" x14ac:dyDescent="0.3">
      <c r="B131" s="7">
        <f t="shared" si="18"/>
        <v>0.12000000000000001</v>
      </c>
      <c r="C131" s="11">
        <f t="shared" si="16"/>
        <v>2.576044</v>
      </c>
      <c r="D131" s="8">
        <v>2.77</v>
      </c>
      <c r="E131" s="11">
        <f t="shared" si="17"/>
        <v>0.12000000000000001</v>
      </c>
      <c r="F131" s="9">
        <v>0.1029832</v>
      </c>
      <c r="G131" s="18" t="s">
        <v>17</v>
      </c>
      <c r="H131" s="33"/>
      <c r="I131" s="52">
        <v>128</v>
      </c>
      <c r="J131" s="51">
        <v>0.12000000000000001</v>
      </c>
      <c r="K131" s="51">
        <v>2.576044</v>
      </c>
      <c r="L131" s="51">
        <v>9.8006587181347138E-2</v>
      </c>
      <c r="M131" s="53">
        <v>2.7364243674324493</v>
      </c>
      <c r="N131" s="33"/>
      <c r="O131" s="11">
        <v>0.12000000000000001</v>
      </c>
      <c r="P131" s="62">
        <f t="shared" si="8"/>
        <v>0.1029832</v>
      </c>
      <c r="Q131" s="59">
        <f t="shared" si="9"/>
        <v>9.8006587181347138E-2</v>
      </c>
      <c r="R131" s="70">
        <f t="shared" si="10"/>
        <v>4.9766128186528591E-3</v>
      </c>
    </row>
    <row r="132" spans="2:18" ht="15.75" thickBot="1" x14ac:dyDescent="0.3">
      <c r="B132" s="7">
        <f t="shared" si="18"/>
        <v>0.14000000000000001</v>
      </c>
      <c r="C132" s="11">
        <f t="shared" si="16"/>
        <v>2.5437180000000001</v>
      </c>
      <c r="D132" s="8">
        <v>2.77</v>
      </c>
      <c r="E132" s="11">
        <f t="shared" si="17"/>
        <v>0.14000000000000001</v>
      </c>
      <c r="F132" s="9">
        <v>0.1227414</v>
      </c>
      <c r="G132" s="18" t="s">
        <v>17</v>
      </c>
      <c r="H132" s="33"/>
      <c r="I132" s="52">
        <v>129</v>
      </c>
      <c r="J132" s="51">
        <v>0.14000000000000001</v>
      </c>
      <c r="K132" s="51">
        <v>2.5437180000000001</v>
      </c>
      <c r="L132" s="51">
        <v>0.12675212129433958</v>
      </c>
      <c r="M132" s="53">
        <v>2.7532739846329752</v>
      </c>
      <c r="N132" s="33"/>
      <c r="O132" s="11">
        <v>0.14000000000000001</v>
      </c>
      <c r="P132" s="62">
        <f t="shared" si="8"/>
        <v>0.1227414</v>
      </c>
      <c r="Q132" s="59">
        <f t="shared" si="9"/>
        <v>0.12675212129433958</v>
      </c>
      <c r="R132" s="70">
        <f t="shared" si="10"/>
        <v>4.0107212943395754E-3</v>
      </c>
    </row>
    <row r="133" spans="2:18" ht="15.75" thickBot="1" x14ac:dyDescent="0.3">
      <c r="B133" s="7">
        <f t="shared" si="18"/>
        <v>0.16</v>
      </c>
      <c r="C133" s="11">
        <f t="shared" si="16"/>
        <v>2.5113919999999998</v>
      </c>
      <c r="D133" s="8">
        <v>2.77</v>
      </c>
      <c r="E133" s="11">
        <f t="shared" si="17"/>
        <v>0.16</v>
      </c>
      <c r="F133" s="9">
        <v>0.1419984</v>
      </c>
      <c r="G133" s="18" t="s">
        <v>17</v>
      </c>
      <c r="H133" s="33"/>
      <c r="I133" s="52">
        <v>130</v>
      </c>
      <c r="J133" s="51">
        <v>0.16</v>
      </c>
      <c r="K133" s="51">
        <v>2.5113919999999998</v>
      </c>
      <c r="L133" s="51">
        <v>0.13914887496506748</v>
      </c>
      <c r="M133" s="53">
        <v>2.7395308770058548</v>
      </c>
      <c r="N133" s="33"/>
      <c r="O133" s="11">
        <v>0.16</v>
      </c>
      <c r="P133" s="62">
        <f t="shared" ref="P133:P166" si="19">F133</f>
        <v>0.1419984</v>
      </c>
      <c r="Q133" s="59">
        <f t="shared" ref="Q133:Q166" si="20">L133</f>
        <v>0.13914887496506748</v>
      </c>
      <c r="R133" s="70">
        <f t="shared" ref="R133:R166" si="21">ABS(Q133-P133)</f>
        <v>2.8495250349325207E-3</v>
      </c>
    </row>
    <row r="134" spans="2:18" ht="15.75" thickBot="1" x14ac:dyDescent="0.3">
      <c r="B134" s="7">
        <f t="shared" si="18"/>
        <v>0.18</v>
      </c>
      <c r="C134" s="11">
        <f t="shared" si="16"/>
        <v>2.479066</v>
      </c>
      <c r="D134" s="8">
        <v>2.77</v>
      </c>
      <c r="E134" s="11">
        <f t="shared" si="17"/>
        <v>0.18</v>
      </c>
      <c r="F134" s="9">
        <v>0.1620674</v>
      </c>
      <c r="G134" s="18" t="s">
        <v>17</v>
      </c>
      <c r="H134" s="33"/>
      <c r="I134" s="52">
        <v>131</v>
      </c>
      <c r="J134" s="51">
        <v>0.18</v>
      </c>
      <c r="K134" s="51">
        <v>2.479066</v>
      </c>
      <c r="L134" s="51">
        <v>0.16418018968874507</v>
      </c>
      <c r="M134" s="53">
        <v>2.7499561065517737</v>
      </c>
      <c r="N134" s="33"/>
      <c r="O134" s="11">
        <v>0.18</v>
      </c>
      <c r="P134" s="62">
        <f t="shared" si="19"/>
        <v>0.1620674</v>
      </c>
      <c r="Q134" s="59">
        <f t="shared" si="20"/>
        <v>0.16418018968874507</v>
      </c>
      <c r="R134" s="70">
        <f t="shared" si="21"/>
        <v>2.1127896887450648E-3</v>
      </c>
    </row>
    <row r="135" spans="2:18" ht="15.75" thickBot="1" x14ac:dyDescent="0.3">
      <c r="B135" s="7">
        <f t="shared" si="18"/>
        <v>0.19999999999999998</v>
      </c>
      <c r="C135" s="11">
        <f t="shared" si="16"/>
        <v>2.4467400000000001</v>
      </c>
      <c r="D135" s="8">
        <v>2.77</v>
      </c>
      <c r="E135" s="11">
        <f t="shared" si="17"/>
        <v>0.19999999999999998</v>
      </c>
      <c r="F135" s="9">
        <v>0.18202570000000001</v>
      </c>
      <c r="G135" s="18" t="s">
        <v>17</v>
      </c>
      <c r="H135" s="33"/>
      <c r="I135" s="52">
        <v>132</v>
      </c>
      <c r="J135" s="51">
        <v>0.19999999999999998</v>
      </c>
      <c r="K135" s="51">
        <v>2.4467400000000001</v>
      </c>
      <c r="L135" s="51">
        <v>0.18119105535794844</v>
      </c>
      <c r="M135" s="53">
        <v>2.7447548708554197</v>
      </c>
      <c r="N135" s="33"/>
      <c r="O135" s="11">
        <v>0.19999999999999998</v>
      </c>
      <c r="P135" s="62">
        <f t="shared" si="19"/>
        <v>0.18202570000000001</v>
      </c>
      <c r="Q135" s="59">
        <f t="shared" si="20"/>
        <v>0.18119105535794844</v>
      </c>
      <c r="R135" s="70">
        <f t="shared" si="21"/>
        <v>8.3464464205157407E-4</v>
      </c>
    </row>
    <row r="136" spans="2:18" ht="15.75" thickBot="1" x14ac:dyDescent="0.3">
      <c r="B136" s="7">
        <f t="shared" si="18"/>
        <v>0.21999999999999997</v>
      </c>
      <c r="C136" s="11">
        <f t="shared" si="16"/>
        <v>2.4144139999999998</v>
      </c>
      <c r="D136" s="8">
        <v>2.77</v>
      </c>
      <c r="E136" s="11">
        <f t="shared" si="17"/>
        <v>0.21999999999999997</v>
      </c>
      <c r="F136" s="9">
        <v>0.2019331</v>
      </c>
      <c r="G136" s="18" t="s">
        <v>17</v>
      </c>
      <c r="H136" s="33"/>
      <c r="I136" s="52">
        <v>133</v>
      </c>
      <c r="J136" s="51">
        <v>0.21999999999999997</v>
      </c>
      <c r="K136" s="51">
        <v>2.4144139999999998</v>
      </c>
      <c r="L136" s="51">
        <v>0.19879678309923235</v>
      </c>
      <c r="M136" s="53">
        <v>2.740550078024456</v>
      </c>
      <c r="N136" s="33"/>
      <c r="O136" s="11">
        <v>0.21999999999999997</v>
      </c>
      <c r="P136" s="62">
        <f t="shared" si="19"/>
        <v>0.2019331</v>
      </c>
      <c r="Q136" s="59">
        <f t="shared" si="20"/>
        <v>0.19879678309923235</v>
      </c>
      <c r="R136" s="70">
        <f t="shared" si="21"/>
        <v>3.136316900767655E-3</v>
      </c>
    </row>
    <row r="137" spans="2:18" ht="15.75" thickBot="1" x14ac:dyDescent="0.3">
      <c r="B137" s="7">
        <f t="shared" si="18"/>
        <v>0.23999999999999996</v>
      </c>
      <c r="C137" s="11">
        <f t="shared" si="16"/>
        <v>2.382088</v>
      </c>
      <c r="D137" s="8">
        <v>2.77</v>
      </c>
      <c r="E137" s="11">
        <f t="shared" si="17"/>
        <v>0.23999999999999996</v>
      </c>
      <c r="F137" s="9">
        <v>0.2223974</v>
      </c>
      <c r="G137" s="18" t="s">
        <v>17</v>
      </c>
      <c r="H137" s="33"/>
      <c r="I137" s="52">
        <v>134</v>
      </c>
      <c r="J137" s="51">
        <v>0.23999999999999996</v>
      </c>
      <c r="K137" s="51">
        <v>2.382088</v>
      </c>
      <c r="L137" s="51">
        <v>0.22472220709317398</v>
      </c>
      <c r="M137" s="53">
        <v>2.7537143353390015</v>
      </c>
      <c r="N137" s="33"/>
      <c r="O137" s="11">
        <v>0.23999999999999996</v>
      </c>
      <c r="P137" s="62">
        <f t="shared" si="19"/>
        <v>0.2223974</v>
      </c>
      <c r="Q137" s="59">
        <f t="shared" si="20"/>
        <v>0.22472220709317398</v>
      </c>
      <c r="R137" s="70">
        <f t="shared" si="21"/>
        <v>2.3248070931739806E-3</v>
      </c>
    </row>
    <row r="138" spans="2:18" ht="15.75" thickBot="1" x14ac:dyDescent="0.3">
      <c r="B138" s="7">
        <f t="shared" si="18"/>
        <v>0.25999999999999995</v>
      </c>
      <c r="C138" s="11">
        <f t="shared" si="16"/>
        <v>2.3497620000000001</v>
      </c>
      <c r="D138" s="8">
        <v>2.77</v>
      </c>
      <c r="E138" s="11">
        <f t="shared" si="17"/>
        <v>0.25999999999999995</v>
      </c>
      <c r="F138" s="9">
        <v>0.24242900000000001</v>
      </c>
      <c r="G138" s="18" t="s">
        <v>17</v>
      </c>
      <c r="H138" s="33"/>
      <c r="I138" s="52">
        <v>135</v>
      </c>
      <c r="J138" s="51">
        <v>0.25999999999999995</v>
      </c>
      <c r="K138" s="51">
        <v>2.3497620000000001</v>
      </c>
      <c r="L138" s="51">
        <v>0.2372174163362325</v>
      </c>
      <c r="M138" s="53">
        <v>2.7384249283684374</v>
      </c>
      <c r="N138" s="33"/>
      <c r="O138" s="11">
        <v>0.25999999999999995</v>
      </c>
      <c r="P138" s="62">
        <f t="shared" si="19"/>
        <v>0.24242900000000001</v>
      </c>
      <c r="Q138" s="59">
        <f t="shared" si="20"/>
        <v>0.2372174163362325</v>
      </c>
      <c r="R138" s="70">
        <f t="shared" si="21"/>
        <v>5.211583663767505E-3</v>
      </c>
    </row>
    <row r="139" spans="2:18" ht="15.75" thickBot="1" x14ac:dyDescent="0.3">
      <c r="B139" s="7">
        <f t="shared" si="18"/>
        <v>0.27999999999999997</v>
      </c>
      <c r="C139" s="11">
        <f t="shared" si="16"/>
        <v>2.3174359999999998</v>
      </c>
      <c r="D139" s="8">
        <v>2.77</v>
      </c>
      <c r="E139" s="11">
        <f t="shared" si="17"/>
        <v>0.27999999999999997</v>
      </c>
      <c r="F139" s="9">
        <v>0.26299899999999998</v>
      </c>
      <c r="G139" s="18" t="s">
        <v>17</v>
      </c>
      <c r="H139" s="33"/>
      <c r="I139" s="52">
        <v>136</v>
      </c>
      <c r="J139" s="51">
        <v>0.27999999999999997</v>
      </c>
      <c r="K139" s="51">
        <v>2.3174359999999998</v>
      </c>
      <c r="L139" s="51">
        <v>0.26680559464028775</v>
      </c>
      <c r="M139" s="53">
        <v>2.7604545685297666</v>
      </c>
      <c r="N139" s="33"/>
      <c r="O139" s="11">
        <v>0.27999999999999997</v>
      </c>
      <c r="P139" s="62">
        <f t="shared" si="19"/>
        <v>0.26299899999999998</v>
      </c>
      <c r="Q139" s="59">
        <f t="shared" si="20"/>
        <v>0.26680559464028775</v>
      </c>
      <c r="R139" s="70">
        <f t="shared" si="21"/>
        <v>3.8065946402877637E-3</v>
      </c>
    </row>
    <row r="140" spans="2:18" ht="15.75" thickBot="1" x14ac:dyDescent="0.3">
      <c r="B140" s="7">
        <f t="shared" si="18"/>
        <v>0.3</v>
      </c>
      <c r="C140" s="11">
        <f t="shared" si="16"/>
        <v>2.28511</v>
      </c>
      <c r="D140" s="8">
        <v>2.77</v>
      </c>
      <c r="E140" s="11">
        <f t="shared" si="17"/>
        <v>0.3</v>
      </c>
      <c r="F140" s="9">
        <v>0.28325610000000001</v>
      </c>
      <c r="G140" s="18" t="s">
        <v>17</v>
      </c>
      <c r="H140" s="33"/>
      <c r="I140" s="52">
        <v>137</v>
      </c>
      <c r="J140" s="51">
        <v>0.3</v>
      </c>
      <c r="K140" s="51">
        <v>2.28511</v>
      </c>
      <c r="L140" s="51">
        <v>0.29136856035798864</v>
      </c>
      <c r="M140" s="53">
        <v>2.7723926341719998</v>
      </c>
      <c r="N140" s="33"/>
      <c r="O140" s="11">
        <v>0.3</v>
      </c>
      <c r="P140" s="62">
        <f t="shared" si="19"/>
        <v>0.28325610000000001</v>
      </c>
      <c r="Q140" s="59">
        <f t="shared" si="20"/>
        <v>0.29136856035798864</v>
      </c>
      <c r="R140" s="70">
        <f t="shared" si="21"/>
        <v>8.1124603579886267E-3</v>
      </c>
    </row>
    <row r="141" spans="2:18" ht="15.75" thickBot="1" x14ac:dyDescent="0.3">
      <c r="B141" s="7">
        <f t="shared" si="18"/>
        <v>0.32</v>
      </c>
      <c r="C141" s="11">
        <f t="shared" si="16"/>
        <v>2.2527840000000001</v>
      </c>
      <c r="D141" s="8">
        <v>2.77</v>
      </c>
      <c r="E141" s="11">
        <f t="shared" si="17"/>
        <v>0.32</v>
      </c>
      <c r="F141" s="9">
        <v>0.30371120000000001</v>
      </c>
      <c r="G141" s="18" t="s">
        <v>17</v>
      </c>
      <c r="H141" s="33"/>
      <c r="I141" s="52">
        <v>138</v>
      </c>
      <c r="J141" s="51">
        <v>0.32</v>
      </c>
      <c r="K141" s="51">
        <v>2.2527840000000001</v>
      </c>
      <c r="L141" s="51">
        <v>0.29792488646503501</v>
      </c>
      <c r="M141" s="53">
        <v>2.7419667607867555</v>
      </c>
      <c r="N141" s="33"/>
      <c r="O141" s="11">
        <v>0.32</v>
      </c>
      <c r="P141" s="62">
        <f t="shared" si="19"/>
        <v>0.30371120000000001</v>
      </c>
      <c r="Q141" s="59">
        <f t="shared" si="20"/>
        <v>0.29792488646503501</v>
      </c>
      <c r="R141" s="70">
        <f t="shared" si="21"/>
        <v>5.7863135349650041E-3</v>
      </c>
    </row>
    <row r="142" spans="2:18" ht="15.75" thickBot="1" x14ac:dyDescent="0.3">
      <c r="B142" s="7">
        <f t="shared" si="18"/>
        <v>0.34</v>
      </c>
      <c r="C142" s="11">
        <f t="shared" si="16"/>
        <v>2.2204579999999998</v>
      </c>
      <c r="D142" s="8">
        <v>2.77</v>
      </c>
      <c r="E142" s="11">
        <f t="shared" si="17"/>
        <v>0.34</v>
      </c>
      <c r="F142" s="9">
        <v>0.32444709999999999</v>
      </c>
      <c r="G142" s="18" t="s">
        <v>17</v>
      </c>
      <c r="H142" s="33"/>
      <c r="I142" s="52">
        <v>139</v>
      </c>
      <c r="J142" s="51">
        <v>0.34</v>
      </c>
      <c r="K142" s="51">
        <v>2.2204579999999998</v>
      </c>
      <c r="L142" s="51">
        <v>0.32600056139756206</v>
      </c>
      <c r="M142" s="53">
        <v>2.7624019781430529</v>
      </c>
      <c r="N142" s="33"/>
      <c r="O142" s="11">
        <v>0.34</v>
      </c>
      <c r="P142" s="62">
        <f t="shared" si="19"/>
        <v>0.32444709999999999</v>
      </c>
      <c r="Q142" s="59">
        <f t="shared" si="20"/>
        <v>0.32600056139756206</v>
      </c>
      <c r="R142" s="70">
        <f t="shared" si="21"/>
        <v>1.5534613975620726E-3</v>
      </c>
    </row>
    <row r="143" spans="2:18" ht="15.75" thickBot="1" x14ac:dyDescent="0.3">
      <c r="B143" s="7">
        <f>B142+0.02</f>
        <v>0.36000000000000004</v>
      </c>
      <c r="C143" s="11">
        <f t="shared" si="16"/>
        <v>2.188132</v>
      </c>
      <c r="D143" s="8">
        <v>2.77</v>
      </c>
      <c r="E143" s="11">
        <f t="shared" si="17"/>
        <v>0.36000000000000004</v>
      </c>
      <c r="F143" s="9">
        <v>0.3440686</v>
      </c>
      <c r="G143" s="18" t="s">
        <v>17</v>
      </c>
      <c r="H143" s="33"/>
      <c r="I143" s="52">
        <v>140</v>
      </c>
      <c r="J143" s="51">
        <v>0.36000000000000004</v>
      </c>
      <c r="K143" s="51">
        <v>2.188132</v>
      </c>
      <c r="L143" s="51">
        <v>0.33613727412465705</v>
      </c>
      <c r="M143" s="53">
        <v>2.7390918748529414</v>
      </c>
      <c r="N143" s="33"/>
      <c r="O143" s="11">
        <v>0.36000000000000004</v>
      </c>
      <c r="P143" s="62">
        <f t="shared" si="19"/>
        <v>0.3440686</v>
      </c>
      <c r="Q143" s="59">
        <f t="shared" si="20"/>
        <v>0.33613727412465705</v>
      </c>
      <c r="R143" s="70">
        <f t="shared" si="21"/>
        <v>7.9313258753429539E-3</v>
      </c>
    </row>
    <row r="144" spans="2:18" ht="15.75" thickBot="1" x14ac:dyDescent="0.3">
      <c r="B144" s="7">
        <f t="shared" si="18"/>
        <v>0.38000000000000006</v>
      </c>
      <c r="C144" s="11">
        <f t="shared" si="16"/>
        <v>2.1558060000000001</v>
      </c>
      <c r="D144" s="8">
        <v>2.77</v>
      </c>
      <c r="E144" s="11">
        <f t="shared" si="17"/>
        <v>0.38000000000000006</v>
      </c>
      <c r="F144" s="9">
        <v>0.36587310000000001</v>
      </c>
      <c r="G144" s="18" t="s">
        <v>17</v>
      </c>
      <c r="H144" s="33"/>
      <c r="I144" s="52">
        <v>141</v>
      </c>
      <c r="J144" s="51">
        <v>0.38000000000000006</v>
      </c>
      <c r="K144" s="51">
        <v>2.1558060000000001</v>
      </c>
      <c r="L144" s="51">
        <v>0.3680498808786421</v>
      </c>
      <c r="M144" s="53">
        <v>2.7707109755243926</v>
      </c>
      <c r="N144" s="33"/>
      <c r="O144" s="11">
        <v>0.38000000000000006</v>
      </c>
      <c r="P144" s="62">
        <f t="shared" si="19"/>
        <v>0.36587310000000001</v>
      </c>
      <c r="Q144" s="59">
        <f t="shared" si="20"/>
        <v>0.3680498808786421</v>
      </c>
      <c r="R144" s="70">
        <f t="shared" si="21"/>
        <v>2.1767808786420928E-3</v>
      </c>
    </row>
    <row r="145" spans="2:18" ht="15.75" thickBot="1" x14ac:dyDescent="0.3">
      <c r="B145" s="7">
        <f t="shared" si="18"/>
        <v>0.40000000000000008</v>
      </c>
      <c r="C145" s="11">
        <f t="shared" si="16"/>
        <v>2.1234799999999998</v>
      </c>
      <c r="D145" s="8">
        <v>2.77</v>
      </c>
      <c r="E145" s="11">
        <f t="shared" si="17"/>
        <v>0.40000000000000008</v>
      </c>
      <c r="F145" s="9">
        <v>0.38763999999999998</v>
      </c>
      <c r="G145" s="18" t="s">
        <v>17</v>
      </c>
      <c r="H145" s="33"/>
      <c r="I145" s="52">
        <v>142</v>
      </c>
      <c r="J145" s="51">
        <v>0.40000000000000008</v>
      </c>
      <c r="K145" s="51">
        <v>2.1234799999999998</v>
      </c>
      <c r="L145" s="51">
        <v>0.38980028552656915</v>
      </c>
      <c r="M145" s="53">
        <v>2.7772869205342179</v>
      </c>
      <c r="N145" s="33"/>
      <c r="O145" s="11">
        <v>0.40000000000000008</v>
      </c>
      <c r="P145" s="62">
        <f t="shared" si="19"/>
        <v>0.38763999999999998</v>
      </c>
      <c r="Q145" s="59">
        <f t="shared" si="20"/>
        <v>0.38980028552656915</v>
      </c>
      <c r="R145" s="70">
        <f t="shared" si="21"/>
        <v>2.1602855265691612E-3</v>
      </c>
    </row>
    <row r="146" spans="2:18" ht="15.75" thickBot="1" x14ac:dyDescent="0.3">
      <c r="B146" s="7">
        <f t="shared" si="18"/>
        <v>0.4200000000000001</v>
      </c>
      <c r="C146" s="11">
        <f t="shared" si="16"/>
        <v>2.091154</v>
      </c>
      <c r="D146" s="8">
        <v>2.77</v>
      </c>
      <c r="E146" s="11">
        <f t="shared" si="17"/>
        <v>0.4200000000000001</v>
      </c>
      <c r="F146" s="9">
        <v>0.39388329999999999</v>
      </c>
      <c r="G146" s="18" t="s">
        <v>17</v>
      </c>
      <c r="H146" s="33"/>
      <c r="I146" s="52">
        <v>143</v>
      </c>
      <c r="J146" s="51">
        <v>0.4200000000000001</v>
      </c>
      <c r="K146" s="51">
        <v>2.091154</v>
      </c>
      <c r="L146" s="51">
        <v>0.39580166462595151</v>
      </c>
      <c r="M146" s="53">
        <v>2.7404447711468682</v>
      </c>
      <c r="N146" s="33"/>
      <c r="O146" s="11">
        <v>0.4200000000000001</v>
      </c>
      <c r="P146" s="62">
        <f t="shared" si="19"/>
        <v>0.39388329999999999</v>
      </c>
      <c r="Q146" s="59">
        <f t="shared" si="20"/>
        <v>0.39580166462595151</v>
      </c>
      <c r="R146" s="70">
        <f t="shared" si="21"/>
        <v>1.9183646259515186E-3</v>
      </c>
    </row>
    <row r="147" spans="2:18" ht="15.75" thickBot="1" x14ac:dyDescent="0.3">
      <c r="B147" s="12">
        <f t="shared" si="18"/>
        <v>0.44000000000000011</v>
      </c>
      <c r="C147" s="20">
        <f t="shared" si="16"/>
        <v>2.0588279999999997</v>
      </c>
      <c r="D147" s="14">
        <v>2.77</v>
      </c>
      <c r="E147" s="20">
        <f t="shared" si="17"/>
        <v>0.44000000000000011</v>
      </c>
      <c r="F147" s="15">
        <v>0.40135759999999998</v>
      </c>
      <c r="G147" s="38" t="s">
        <v>17</v>
      </c>
      <c r="H147" s="35"/>
      <c r="I147" s="52">
        <v>144</v>
      </c>
      <c r="J147" s="51">
        <v>0.44000000000000011</v>
      </c>
      <c r="K147" s="51">
        <v>2.0588279999999997</v>
      </c>
      <c r="L147" s="51">
        <v>0.40569636650542412</v>
      </c>
      <c r="M147" s="53">
        <v>2.7133638530223632</v>
      </c>
      <c r="N147" s="35"/>
      <c r="O147" s="20">
        <v>0.44000000000000011</v>
      </c>
      <c r="P147" s="62">
        <f t="shared" si="19"/>
        <v>0.40135759999999998</v>
      </c>
      <c r="Q147" s="59">
        <f t="shared" si="20"/>
        <v>0.40569636650542412</v>
      </c>
      <c r="R147" s="71">
        <f t="shared" si="21"/>
        <v>4.3387665054241409E-3</v>
      </c>
    </row>
    <row r="148" spans="2:18" ht="15.75" thickBot="1" x14ac:dyDescent="0.3">
      <c r="B148" s="28">
        <v>0</v>
      </c>
      <c r="C148" s="29">
        <f>2.8+-2.623*B148^1.5</f>
        <v>2.8</v>
      </c>
      <c r="D148" s="30">
        <v>2.81</v>
      </c>
      <c r="E148" s="36"/>
      <c r="F148" s="31">
        <v>-8.9674999999999998E-3</v>
      </c>
      <c r="G148" s="18" t="s">
        <v>17</v>
      </c>
      <c r="H148" s="32"/>
      <c r="I148" s="52">
        <v>145</v>
      </c>
      <c r="J148" s="51">
        <v>0</v>
      </c>
      <c r="K148" s="51">
        <v>2.8</v>
      </c>
      <c r="L148" s="51">
        <v>-4.7062318430318739E-4</v>
      </c>
      <c r="M148" s="53">
        <v>2.7992003169360742</v>
      </c>
      <c r="N148" s="32"/>
      <c r="O148" s="36"/>
      <c r="P148" s="62">
        <f t="shared" si="19"/>
        <v>-8.9674999999999998E-3</v>
      </c>
      <c r="Q148" s="59">
        <f t="shared" si="20"/>
        <v>-4.7062318430318739E-4</v>
      </c>
      <c r="R148" s="69">
        <f t="shared" si="21"/>
        <v>8.4968768156968126E-3</v>
      </c>
    </row>
    <row r="149" spans="2:18" ht="15.75" thickBot="1" x14ac:dyDescent="0.3">
      <c r="B149" s="7">
        <f>B148+0.02</f>
        <v>0.02</v>
      </c>
      <c r="C149" s="11">
        <f t="shared" ref="C149:C166" si="22">2.8+-2.623*B149^1.5</f>
        <v>2.7925810356517906</v>
      </c>
      <c r="D149" s="8">
        <v>2.81</v>
      </c>
      <c r="E149" s="10"/>
      <c r="F149" s="9">
        <v>5.5028999999999998E-3</v>
      </c>
      <c r="G149" s="18" t="s">
        <v>17</v>
      </c>
      <c r="H149" s="33"/>
      <c r="I149" s="52">
        <v>146</v>
      </c>
      <c r="J149" s="51">
        <v>0.02</v>
      </c>
      <c r="K149" s="51">
        <v>2.7925810356517906</v>
      </c>
      <c r="L149" s="51">
        <v>2.3551656267734158E-2</v>
      </c>
      <c r="M149" s="53">
        <v>2.8334056087209487</v>
      </c>
      <c r="N149" s="33"/>
      <c r="O149" s="10"/>
      <c r="P149" s="62">
        <f t="shared" si="19"/>
        <v>5.5028999999999998E-3</v>
      </c>
      <c r="Q149" s="59">
        <f t="shared" si="20"/>
        <v>2.3551656267734158E-2</v>
      </c>
      <c r="R149" s="70">
        <f t="shared" si="21"/>
        <v>1.804875626773416E-2</v>
      </c>
    </row>
    <row r="150" spans="2:18" ht="15.75" thickBot="1" x14ac:dyDescent="0.3">
      <c r="B150" s="7">
        <f t="shared" ref="B150:B166" si="23">B149+0.02</f>
        <v>0.04</v>
      </c>
      <c r="C150" s="11">
        <f t="shared" si="22"/>
        <v>2.7790159999999999</v>
      </c>
      <c r="D150" s="8">
        <v>2.81</v>
      </c>
      <c r="E150" s="10"/>
      <c r="F150" s="9">
        <v>1.7349900000000001E-2</v>
      </c>
      <c r="G150" s="18" t="s">
        <v>17</v>
      </c>
      <c r="H150" s="33"/>
      <c r="I150" s="52">
        <v>147</v>
      </c>
      <c r="J150" s="51">
        <v>0.04</v>
      </c>
      <c r="K150" s="51">
        <v>2.7790159999999999</v>
      </c>
      <c r="L150" s="51">
        <v>3.3274788452942038E-2</v>
      </c>
      <c r="M150" s="53">
        <v>2.8368079159878921</v>
      </c>
      <c r="N150" s="33"/>
      <c r="O150" s="10"/>
      <c r="P150" s="62">
        <f t="shared" si="19"/>
        <v>1.7349900000000001E-2</v>
      </c>
      <c r="Q150" s="59">
        <f t="shared" si="20"/>
        <v>3.3274788452942038E-2</v>
      </c>
      <c r="R150" s="70">
        <f t="shared" si="21"/>
        <v>1.5924888452942036E-2</v>
      </c>
    </row>
    <row r="151" spans="2:18" ht="15.75" thickBot="1" x14ac:dyDescent="0.3">
      <c r="B151" s="7">
        <f t="shared" si="23"/>
        <v>0.06</v>
      </c>
      <c r="C151" s="11">
        <f t="shared" si="22"/>
        <v>2.7614499304280784</v>
      </c>
      <c r="D151" s="8">
        <v>2.81</v>
      </c>
      <c r="E151" s="10"/>
      <c r="F151" s="9">
        <v>2.87245E-2</v>
      </c>
      <c r="G151" s="18" t="s">
        <v>17</v>
      </c>
      <c r="H151" s="33"/>
      <c r="I151" s="52">
        <v>148</v>
      </c>
      <c r="J151" s="51">
        <v>0.06</v>
      </c>
      <c r="K151" s="51">
        <v>2.7614499304280784</v>
      </c>
      <c r="L151" s="51">
        <v>4.4437796834640067E-2</v>
      </c>
      <c r="M151" s="53">
        <v>2.8387145754869971</v>
      </c>
      <c r="N151" s="33"/>
      <c r="O151" s="10"/>
      <c r="P151" s="62">
        <f t="shared" si="19"/>
        <v>2.87245E-2</v>
      </c>
      <c r="Q151" s="59">
        <f t="shared" si="20"/>
        <v>4.4437796834640067E-2</v>
      </c>
      <c r="R151" s="70">
        <f t="shared" si="21"/>
        <v>1.5713296834640067E-2</v>
      </c>
    </row>
    <row r="152" spans="2:18" ht="15.75" thickBot="1" x14ac:dyDescent="0.3">
      <c r="B152" s="7">
        <f t="shared" si="23"/>
        <v>0.08</v>
      </c>
      <c r="C152" s="11">
        <f t="shared" si="22"/>
        <v>2.7406482852143257</v>
      </c>
      <c r="D152" s="8">
        <v>2.81</v>
      </c>
      <c r="E152" s="10"/>
      <c r="F152" s="9">
        <v>4.0625700000000001E-2</v>
      </c>
      <c r="G152" s="18" t="s">
        <v>17</v>
      </c>
      <c r="H152" s="33"/>
      <c r="I152" s="52">
        <v>149</v>
      </c>
      <c r="J152" s="51">
        <v>0.08</v>
      </c>
      <c r="K152" s="51">
        <v>2.7406482852143257</v>
      </c>
      <c r="L152" s="51">
        <v>6.4927048624150635E-2</v>
      </c>
      <c r="M152" s="53">
        <v>2.8545671520070233</v>
      </c>
      <c r="N152" s="33"/>
      <c r="O152" s="10"/>
      <c r="P152" s="62">
        <f t="shared" si="19"/>
        <v>4.0625700000000001E-2</v>
      </c>
      <c r="Q152" s="59">
        <f t="shared" si="20"/>
        <v>6.4927048624150635E-2</v>
      </c>
      <c r="R152" s="70">
        <f t="shared" si="21"/>
        <v>2.4301348624150634E-2</v>
      </c>
    </row>
    <row r="153" spans="2:18" ht="15.75" thickBot="1" x14ac:dyDescent="0.3">
      <c r="B153" s="7">
        <f t="shared" si="23"/>
        <v>0.1</v>
      </c>
      <c r="C153" s="11">
        <f t="shared" si="22"/>
        <v>2.7170534569737832</v>
      </c>
      <c r="D153" s="8">
        <v>2.81</v>
      </c>
      <c r="E153" s="10"/>
      <c r="F153" s="9">
        <v>5.5664499999999999E-2</v>
      </c>
      <c r="G153" s="18" t="s">
        <v>17</v>
      </c>
      <c r="H153" s="33"/>
      <c r="I153" s="52">
        <v>150</v>
      </c>
      <c r="J153" s="51">
        <v>0.1</v>
      </c>
      <c r="K153" s="51">
        <v>2.7170534569737832</v>
      </c>
      <c r="L153" s="51">
        <v>7.2942709265755301E-2</v>
      </c>
      <c r="M153" s="53">
        <v>2.8442864353000772</v>
      </c>
      <c r="N153" s="33"/>
      <c r="O153" s="10"/>
      <c r="P153" s="62">
        <f t="shared" si="19"/>
        <v>5.5664499999999999E-2</v>
      </c>
      <c r="Q153" s="59">
        <f t="shared" si="20"/>
        <v>7.2942709265755301E-2</v>
      </c>
      <c r="R153" s="70">
        <f t="shared" si="21"/>
        <v>1.7278209265755302E-2</v>
      </c>
    </row>
    <row r="154" spans="2:18" ht="15.75" thickBot="1" x14ac:dyDescent="0.3">
      <c r="B154" s="7">
        <f t="shared" si="23"/>
        <v>0.12000000000000001</v>
      </c>
      <c r="C154" s="11">
        <f t="shared" si="22"/>
        <v>2.6909639375619236</v>
      </c>
      <c r="D154" s="8">
        <v>2.81</v>
      </c>
      <c r="E154" s="10"/>
      <c r="F154" s="9">
        <v>7.2791700000000001E-2</v>
      </c>
      <c r="G154" s="18" t="s">
        <v>17</v>
      </c>
      <c r="H154" s="33"/>
      <c r="I154" s="52">
        <v>151</v>
      </c>
      <c r="J154" s="51">
        <v>0.12000000000000001</v>
      </c>
      <c r="K154" s="51">
        <v>2.6909639375619236</v>
      </c>
      <c r="L154" s="51">
        <v>9.5430523404636605E-2</v>
      </c>
      <c r="M154" s="53">
        <v>2.858807895608003</v>
      </c>
      <c r="N154" s="33"/>
      <c r="O154" s="10"/>
      <c r="P154" s="62">
        <f t="shared" si="19"/>
        <v>7.2791700000000001E-2</v>
      </c>
      <c r="Q154" s="59">
        <f t="shared" si="20"/>
        <v>9.5430523404636605E-2</v>
      </c>
      <c r="R154" s="70">
        <f t="shared" si="21"/>
        <v>2.2638823404636604E-2</v>
      </c>
    </row>
    <row r="155" spans="2:18" ht="15.75" thickBot="1" x14ac:dyDescent="0.3">
      <c r="B155" s="7">
        <f t="shared" si="23"/>
        <v>0.14000000000000001</v>
      </c>
      <c r="C155" s="11">
        <f t="shared" si="22"/>
        <v>2.6625988574428869</v>
      </c>
      <c r="D155" s="8">
        <v>2.81</v>
      </c>
      <c r="E155" s="10"/>
      <c r="F155" s="9">
        <v>8.9708700000000002E-2</v>
      </c>
      <c r="G155" s="18" t="s">
        <v>17</v>
      </c>
      <c r="H155" s="33"/>
      <c r="I155" s="52">
        <v>152</v>
      </c>
      <c r="J155" s="51">
        <v>0.14000000000000001</v>
      </c>
      <c r="K155" s="51">
        <v>2.6625988574428869</v>
      </c>
      <c r="L155" s="51">
        <v>0.11267858679730106</v>
      </c>
      <c r="M155" s="53">
        <v>2.8610291312624141</v>
      </c>
      <c r="N155" s="33"/>
      <c r="O155" s="10"/>
      <c r="P155" s="62">
        <f t="shared" si="19"/>
        <v>8.9708700000000002E-2</v>
      </c>
      <c r="Q155" s="59">
        <f t="shared" si="20"/>
        <v>0.11267858679730106</v>
      </c>
      <c r="R155" s="70">
        <f t="shared" si="21"/>
        <v>2.2969886797301053E-2</v>
      </c>
    </row>
    <row r="156" spans="2:18" ht="15.75" thickBot="1" x14ac:dyDescent="0.3">
      <c r="B156" s="7">
        <f t="shared" si="23"/>
        <v>0.16</v>
      </c>
      <c r="C156" s="11">
        <f t="shared" si="22"/>
        <v>2.6321279999999998</v>
      </c>
      <c r="D156" s="8">
        <v>2.81</v>
      </c>
      <c r="E156" s="10"/>
      <c r="F156" s="9">
        <v>0.10807369999999999</v>
      </c>
      <c r="G156" s="18" t="s">
        <v>17</v>
      </c>
      <c r="H156" s="33"/>
      <c r="I156" s="52">
        <v>153</v>
      </c>
      <c r="J156" s="51">
        <v>0.16</v>
      </c>
      <c r="K156" s="51">
        <v>2.6321279999999998</v>
      </c>
      <c r="L156" s="51">
        <v>0.12870419275296799</v>
      </c>
      <c r="M156" s="53">
        <v>2.8584475757331482</v>
      </c>
      <c r="N156" s="33"/>
      <c r="O156" s="10"/>
      <c r="P156" s="62">
        <f t="shared" si="19"/>
        <v>0.10807369999999999</v>
      </c>
      <c r="Q156" s="59">
        <f t="shared" si="20"/>
        <v>0.12870419275296799</v>
      </c>
      <c r="R156" s="70">
        <f t="shared" si="21"/>
        <v>2.0630492752967994E-2</v>
      </c>
    </row>
    <row r="157" spans="2:18" ht="15.75" thickBot="1" x14ac:dyDescent="0.3">
      <c r="B157" s="7">
        <f t="shared" si="23"/>
        <v>0.18</v>
      </c>
      <c r="C157" s="11">
        <f t="shared" si="22"/>
        <v>2.5996879625983498</v>
      </c>
      <c r="D157" s="8">
        <v>2.81</v>
      </c>
      <c r="E157" s="10"/>
      <c r="F157" s="9">
        <v>0.1276863</v>
      </c>
      <c r="G157" s="18" t="s">
        <v>17</v>
      </c>
      <c r="H157" s="33"/>
      <c r="I157" s="52">
        <v>154</v>
      </c>
      <c r="J157" s="51">
        <v>0.18</v>
      </c>
      <c r="K157" s="51">
        <v>2.5996879625983498</v>
      </c>
      <c r="L157" s="51">
        <v>0.1589462558441177</v>
      </c>
      <c r="M157" s="53">
        <v>2.8831059822502798</v>
      </c>
      <c r="N157" s="33"/>
      <c r="O157" s="10"/>
      <c r="P157" s="62">
        <f t="shared" si="19"/>
        <v>0.1276863</v>
      </c>
      <c r="Q157" s="59">
        <f t="shared" si="20"/>
        <v>0.1589462558441177</v>
      </c>
      <c r="R157" s="70">
        <f t="shared" si="21"/>
        <v>3.1259955844117698E-2</v>
      </c>
    </row>
    <row r="158" spans="2:18" ht="15.75" thickBot="1" x14ac:dyDescent="0.3">
      <c r="B158" s="7">
        <f t="shared" si="23"/>
        <v>0.19999999999999998</v>
      </c>
      <c r="C158" s="11">
        <f t="shared" si="22"/>
        <v>2.5653917478007218</v>
      </c>
      <c r="D158" s="8">
        <v>2.81</v>
      </c>
      <c r="E158" s="10"/>
      <c r="F158" s="9">
        <v>0.14750479999999999</v>
      </c>
      <c r="G158" s="18" t="s">
        <v>17</v>
      </c>
      <c r="H158" s="33"/>
      <c r="I158" s="52">
        <v>155</v>
      </c>
      <c r="J158" s="51">
        <v>0.19999999999999998</v>
      </c>
      <c r="K158" s="51">
        <v>2.5653917478007218</v>
      </c>
      <c r="L158" s="51">
        <v>0.1682566946103895</v>
      </c>
      <c r="M158" s="53">
        <v>2.8618317313829098</v>
      </c>
      <c r="N158" s="33"/>
      <c r="O158" s="10"/>
      <c r="P158" s="62">
        <f t="shared" si="19"/>
        <v>0.14750479999999999</v>
      </c>
      <c r="Q158" s="59">
        <f t="shared" si="20"/>
        <v>0.1682566946103895</v>
      </c>
      <c r="R158" s="70">
        <f t="shared" si="21"/>
        <v>2.075189461038951E-2</v>
      </c>
    </row>
    <row r="159" spans="2:18" ht="15.75" thickBot="1" x14ac:dyDescent="0.3">
      <c r="B159" s="7">
        <f t="shared" si="23"/>
        <v>0.21999999999999997</v>
      </c>
      <c r="C159" s="11">
        <f t="shared" si="22"/>
        <v>2.529334868163629</v>
      </c>
      <c r="D159" s="8">
        <v>2.81</v>
      </c>
      <c r="E159" s="10"/>
      <c r="F159" s="9">
        <v>0.1684833</v>
      </c>
      <c r="G159" s="18" t="s">
        <v>17</v>
      </c>
      <c r="H159" s="33"/>
      <c r="I159" s="52">
        <v>156</v>
      </c>
      <c r="J159" s="51">
        <v>0.21999999999999997</v>
      </c>
      <c r="K159" s="51">
        <v>2.529334868163629</v>
      </c>
      <c r="L159" s="51">
        <v>0.19372891762758304</v>
      </c>
      <c r="M159" s="53">
        <v>2.8727720854850385</v>
      </c>
      <c r="N159" s="33"/>
      <c r="O159" s="10"/>
      <c r="P159" s="62">
        <f t="shared" si="19"/>
        <v>0.1684833</v>
      </c>
      <c r="Q159" s="59">
        <f t="shared" si="20"/>
        <v>0.19372891762758304</v>
      </c>
      <c r="R159" s="70">
        <f t="shared" si="21"/>
        <v>2.5245617627583039E-2</v>
      </c>
    </row>
    <row r="160" spans="2:18" ht="15.75" thickBot="1" x14ac:dyDescent="0.3">
      <c r="B160" s="7">
        <f t="shared" si="23"/>
        <v>0.23999999999999996</v>
      </c>
      <c r="C160" s="11">
        <f t="shared" si="22"/>
        <v>2.4915994434246267</v>
      </c>
      <c r="D160" s="8">
        <v>2.81</v>
      </c>
      <c r="E160" s="10"/>
      <c r="F160" s="9">
        <v>0.1896024</v>
      </c>
      <c r="G160" s="18" t="s">
        <v>17</v>
      </c>
      <c r="H160" s="33"/>
      <c r="I160" s="52">
        <v>157</v>
      </c>
      <c r="J160" s="51">
        <v>0.23999999999999996</v>
      </c>
      <c r="K160" s="51">
        <v>2.4915994434246267</v>
      </c>
      <c r="L160" s="51">
        <v>0.21783653078848217</v>
      </c>
      <c r="M160" s="53">
        <v>2.879167013293868</v>
      </c>
      <c r="N160" s="33"/>
      <c r="O160" s="10"/>
      <c r="P160" s="62">
        <f t="shared" si="19"/>
        <v>0.1896024</v>
      </c>
      <c r="Q160" s="59">
        <f t="shared" si="20"/>
        <v>0.21783653078848217</v>
      </c>
      <c r="R160" s="70">
        <f t="shared" si="21"/>
        <v>2.8234130788482165E-2</v>
      </c>
    </row>
    <row r="161" spans="2:18" ht="15.75" thickBot="1" x14ac:dyDescent="0.3">
      <c r="B161" s="7">
        <f t="shared" si="23"/>
        <v>0.25999999999999995</v>
      </c>
      <c r="C161" s="11">
        <f t="shared" si="22"/>
        <v>2.452257067211999</v>
      </c>
      <c r="D161" s="8">
        <v>2.81</v>
      </c>
      <c r="E161" s="10"/>
      <c r="F161" s="9">
        <v>0.21200910000000001</v>
      </c>
      <c r="G161" s="18" t="s">
        <v>17</v>
      </c>
      <c r="H161" s="33"/>
      <c r="I161" s="52">
        <v>158</v>
      </c>
      <c r="J161" s="51">
        <v>0.25999999999999995</v>
      </c>
      <c r="K161" s="51">
        <v>2.452257067211999</v>
      </c>
      <c r="L161" s="51">
        <v>0.23325189703159141</v>
      </c>
      <c r="M161" s="53">
        <v>2.8636262313226934</v>
      </c>
      <c r="N161" s="33"/>
      <c r="O161" s="10"/>
      <c r="P161" s="62">
        <f t="shared" si="19"/>
        <v>0.21200910000000001</v>
      </c>
      <c r="Q161" s="59">
        <f t="shared" si="20"/>
        <v>0.23325189703159141</v>
      </c>
      <c r="R161" s="70">
        <f t="shared" si="21"/>
        <v>2.1242797031591404E-2</v>
      </c>
    </row>
    <row r="162" spans="2:18" ht="15.75" thickBot="1" x14ac:dyDescent="0.3">
      <c r="B162" s="7">
        <f t="shared" si="23"/>
        <v>0.27999999999999997</v>
      </c>
      <c r="C162" s="11">
        <f t="shared" si="22"/>
        <v>2.4113708814203445</v>
      </c>
      <c r="D162" s="8">
        <v>2.81</v>
      </c>
      <c r="E162" s="10"/>
      <c r="F162" s="9">
        <v>0.23526420000000001</v>
      </c>
      <c r="G162" s="18" t="s">
        <v>17</v>
      </c>
      <c r="H162" s="33"/>
      <c r="I162" s="52">
        <v>159</v>
      </c>
      <c r="J162" s="51">
        <v>0.27999999999999997</v>
      </c>
      <c r="K162" s="51">
        <v>2.4113708814203445</v>
      </c>
      <c r="L162" s="51">
        <v>0.26968294813413118</v>
      </c>
      <c r="M162" s="53">
        <v>2.8956185988947616</v>
      </c>
      <c r="N162" s="33"/>
      <c r="O162" s="10"/>
      <c r="P162" s="62">
        <f t="shared" si="19"/>
        <v>0.23526420000000001</v>
      </c>
      <c r="Q162" s="59">
        <f t="shared" si="20"/>
        <v>0.26968294813413118</v>
      </c>
      <c r="R162" s="70">
        <f t="shared" si="21"/>
        <v>3.4418748134131177E-2</v>
      </c>
    </row>
    <row r="163" spans="2:18" ht="15.75" thickBot="1" x14ac:dyDescent="0.3">
      <c r="B163" s="7">
        <f t="shared" si="23"/>
        <v>0.3</v>
      </c>
      <c r="C163" s="11">
        <f t="shared" si="22"/>
        <v>2.3689971194991846</v>
      </c>
      <c r="D163" s="8">
        <v>2.81</v>
      </c>
      <c r="E163" s="10"/>
      <c r="F163" s="9">
        <v>0.25885920000000001</v>
      </c>
      <c r="G163" s="18" t="s">
        <v>17</v>
      </c>
      <c r="H163" s="33"/>
      <c r="I163" s="52">
        <v>160</v>
      </c>
      <c r="J163" s="51">
        <v>0.3</v>
      </c>
      <c r="K163" s="51">
        <v>2.3689971194991846</v>
      </c>
      <c r="L163" s="51">
        <v>0.28415822351389119</v>
      </c>
      <c r="M163" s="53">
        <v>2.8727340889887421</v>
      </c>
      <c r="N163" s="33"/>
      <c r="O163" s="10"/>
      <c r="P163" s="62">
        <f t="shared" si="19"/>
        <v>0.25885920000000001</v>
      </c>
      <c r="Q163" s="59">
        <f t="shared" si="20"/>
        <v>0.28415822351389119</v>
      </c>
      <c r="R163" s="70">
        <f t="shared" si="21"/>
        <v>2.5299023513891183E-2</v>
      </c>
    </row>
    <row r="164" spans="2:18" ht="15.75" thickBot="1" x14ac:dyDescent="0.3">
      <c r="B164" s="7">
        <f t="shared" si="23"/>
        <v>0.32</v>
      </c>
      <c r="C164" s="11">
        <f t="shared" si="22"/>
        <v>2.3251862817146072</v>
      </c>
      <c r="D164" s="8">
        <v>2.81</v>
      </c>
      <c r="E164" s="10"/>
      <c r="F164" s="9">
        <v>0.28333039999999998</v>
      </c>
      <c r="G164" s="18" t="s">
        <v>17</v>
      </c>
      <c r="H164" s="33"/>
      <c r="I164" s="52">
        <v>161</v>
      </c>
      <c r="J164" s="51">
        <v>0.32</v>
      </c>
      <c r="K164" s="51">
        <v>2.3251862817146072</v>
      </c>
      <c r="L164" s="51">
        <v>0.3116458885459803</v>
      </c>
      <c r="M164" s="53">
        <v>2.8798779165081614</v>
      </c>
      <c r="N164" s="33"/>
      <c r="O164" s="10"/>
      <c r="P164" s="62">
        <f t="shared" si="19"/>
        <v>0.28333039999999998</v>
      </c>
      <c r="Q164" s="59">
        <f t="shared" si="20"/>
        <v>0.3116458885459803</v>
      </c>
      <c r="R164" s="70">
        <f t="shared" si="21"/>
        <v>2.8315488545980316E-2</v>
      </c>
    </row>
    <row r="165" spans="2:18" ht="15.75" thickBot="1" x14ac:dyDescent="0.3">
      <c r="B165" s="7">
        <f t="shared" si="23"/>
        <v>0.34</v>
      </c>
      <c r="C165" s="11">
        <f t="shared" si="22"/>
        <v>2.279984048113906</v>
      </c>
      <c r="D165" s="8">
        <v>2.81</v>
      </c>
      <c r="E165" s="10"/>
      <c r="F165" s="9">
        <v>0.30780760000000001</v>
      </c>
      <c r="G165" s="18" t="s">
        <v>17</v>
      </c>
      <c r="H165" s="33"/>
      <c r="I165" s="52">
        <v>162</v>
      </c>
      <c r="J165" s="51">
        <v>0.34</v>
      </c>
      <c r="K165" s="51">
        <v>2.279984048113906</v>
      </c>
      <c r="L165" s="51">
        <v>0.31802301306901054</v>
      </c>
      <c r="M165" s="53">
        <v>2.8302402730978233</v>
      </c>
      <c r="N165" s="33"/>
      <c r="O165" s="10"/>
      <c r="P165" s="62">
        <f t="shared" si="19"/>
        <v>0.30780760000000001</v>
      </c>
      <c r="Q165" s="59">
        <f t="shared" si="20"/>
        <v>0.31802301306901054</v>
      </c>
      <c r="R165" s="70">
        <f t="shared" si="21"/>
        <v>1.0215413069010526E-2</v>
      </c>
    </row>
    <row r="166" spans="2:18" ht="15.75" thickBot="1" x14ac:dyDescent="0.3">
      <c r="B166" s="12">
        <f t="shared" si="23"/>
        <v>0.36000000000000004</v>
      </c>
      <c r="C166" s="20">
        <f t="shared" si="22"/>
        <v>2.2334319999999996</v>
      </c>
      <c r="D166" s="14">
        <v>2.81</v>
      </c>
      <c r="E166" s="13"/>
      <c r="F166" s="15">
        <v>0.33250600000000002</v>
      </c>
      <c r="G166" s="38" t="s">
        <v>17</v>
      </c>
      <c r="H166" s="35"/>
      <c r="I166" s="54">
        <v>163</v>
      </c>
      <c r="J166" s="55">
        <v>0.36000000000000004</v>
      </c>
      <c r="K166" s="55">
        <v>2.2334319999999996</v>
      </c>
      <c r="L166" s="55">
        <v>0.32385527959631533</v>
      </c>
      <c r="M166" s="56">
        <v>2.7763156847890444</v>
      </c>
      <c r="N166" s="35"/>
      <c r="O166" s="13"/>
      <c r="P166" s="62">
        <f t="shared" si="19"/>
        <v>0.33250600000000002</v>
      </c>
      <c r="Q166" s="59">
        <f t="shared" si="20"/>
        <v>0.32385527959631533</v>
      </c>
      <c r="R166" s="71">
        <f t="shared" si="21"/>
        <v>8.6507204036846974E-3</v>
      </c>
    </row>
  </sheetData>
  <mergeCells count="3">
    <mergeCell ref="O2:Q2"/>
    <mergeCell ref="B2:G2"/>
    <mergeCell ref="I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CNL 1pt1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2019-12-24T17:35:23Z</dcterms:created>
  <dcterms:modified xsi:type="dcterms:W3CDTF">2019-12-26T05:31:43Z</dcterms:modified>
</cp:coreProperties>
</file>