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xfeli\Desktop\UESC\Desenolvimento Socioeconômico\"/>
    </mc:Choice>
  </mc:AlternateContent>
  <xr:revisionPtr revIDLastSave="0" documentId="13_ncr:1_{1B294AA4-7045-4C2E-99E2-9E380BBD296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Worksheet" sheetId="1" r:id="rId1"/>
  </sheets>
  <calcPr calcId="191029" forceFullCalc="1"/>
</workbook>
</file>

<file path=xl/calcChain.xml><?xml version="1.0" encoding="utf-8"?>
<calcChain xmlns="http://schemas.openxmlformats.org/spreadsheetml/2006/main">
  <c r="A94" i="1" l="1"/>
  <c r="C100" i="1"/>
  <c r="C107" i="1" s="1"/>
  <c r="C99" i="1"/>
  <c r="C106" i="1" s="1"/>
  <c r="C98" i="1"/>
  <c r="C105" i="1" s="1"/>
  <c r="C97" i="1"/>
  <c r="C104" i="1" s="1"/>
  <c r="E93" i="1"/>
  <c r="E92" i="1"/>
  <c r="E91" i="1"/>
  <c r="E90" i="1"/>
  <c r="C93" i="1"/>
  <c r="C92" i="1"/>
  <c r="C91" i="1"/>
  <c r="C90" i="1"/>
</calcChain>
</file>

<file path=xl/sharedStrings.xml><?xml version="1.0" encoding="utf-8"?>
<sst xmlns="http://schemas.openxmlformats.org/spreadsheetml/2006/main" count="135" uniqueCount="119">
  <si>
    <t>Territorialidades</t>
  </si>
  <si>
    <t>IDHM 2010</t>
  </si>
  <si>
    <t>IDHM Renda 2010</t>
  </si>
  <si>
    <t>IDHM Longevidade 2010</t>
  </si>
  <si>
    <t>IDHM Educação 2010</t>
  </si>
  <si>
    <t>Brasil</t>
  </si>
  <si>
    <t>Abaíra (BA)</t>
  </si>
  <si>
    <t>Aiquara (BA)</t>
  </si>
  <si>
    <t>Anagé (BA)</t>
  </si>
  <si>
    <t>Apuarema (BA)</t>
  </si>
  <si>
    <t>Aracatu (BA)</t>
  </si>
  <si>
    <t>Barra da Estiva (BA)</t>
  </si>
  <si>
    <t>Barra do Choça (BA)</t>
  </si>
  <si>
    <t>Barra do Rocha (BA)</t>
  </si>
  <si>
    <t>Belo Campo (BA)</t>
  </si>
  <si>
    <t>Boa Nova (BA)</t>
  </si>
  <si>
    <t>Bom Jesus da Serra (BA)</t>
  </si>
  <si>
    <t>Brumado (BA)</t>
  </si>
  <si>
    <t>Caatiba (BA)</t>
  </si>
  <si>
    <t>Caetanos (BA)</t>
  </si>
  <si>
    <t>Cândido Sales (BA)</t>
  </si>
  <si>
    <t>Caraíbas (BA)</t>
  </si>
  <si>
    <t>Caturama (BA)</t>
  </si>
  <si>
    <t>Condeúba (BA)</t>
  </si>
  <si>
    <t>Contendas do Sincorá (BA)</t>
  </si>
  <si>
    <t>Cordeiros (BA)</t>
  </si>
  <si>
    <t>Cravolândia (BA)</t>
  </si>
  <si>
    <t>Dário Meira (BA)</t>
  </si>
  <si>
    <t>Dom Basílio (BA)</t>
  </si>
  <si>
    <t>Encruzilhada (BA)</t>
  </si>
  <si>
    <t>Érico Cardoso (BA)</t>
  </si>
  <si>
    <t>Gandu (BA)</t>
  </si>
  <si>
    <t>Gongogi (BA)</t>
  </si>
  <si>
    <t>Ibicoara (BA)</t>
  </si>
  <si>
    <t>Ibirataia (BA)</t>
  </si>
  <si>
    <t>Iguaí (BA)</t>
  </si>
  <si>
    <t>Ipiaú (BA)</t>
  </si>
  <si>
    <t>Irajuba (BA)</t>
  </si>
  <si>
    <t>Iramaia (BA)</t>
  </si>
  <si>
    <t>Itagibá (BA)</t>
  </si>
  <si>
    <t>Itagi (BA)</t>
  </si>
  <si>
    <t>Itamari (BA)</t>
  </si>
  <si>
    <t>Itambé (BA)</t>
  </si>
  <si>
    <t>Itapetinga (BA)</t>
  </si>
  <si>
    <t>Itaquara (BA)</t>
  </si>
  <si>
    <t>Itarantim (BA)</t>
  </si>
  <si>
    <t>Itiruçu (BA)</t>
  </si>
  <si>
    <t>Itororó (BA)</t>
  </si>
  <si>
    <t>Ituaçu (BA)</t>
  </si>
  <si>
    <t>Jaguaquara (BA)</t>
  </si>
  <si>
    <t>Jequié (BA)</t>
  </si>
  <si>
    <t>Jitaúna (BA)</t>
  </si>
  <si>
    <t>Jussiape (BA)</t>
  </si>
  <si>
    <t>Lafaiete Coutinho (BA)</t>
  </si>
  <si>
    <t>Lajedo do Tabocal (BA)</t>
  </si>
  <si>
    <t>Livramento de Nossa Senhora (BA)</t>
  </si>
  <si>
    <t>Macarani (BA)</t>
  </si>
  <si>
    <t>Maetinga (BA)</t>
  </si>
  <si>
    <t>Maiquinique (BA)</t>
  </si>
  <si>
    <t>Malhada de Pedras (BA)</t>
  </si>
  <si>
    <t>Manoel Vitorino (BA)</t>
  </si>
  <si>
    <t>Maracás (BA)</t>
  </si>
  <si>
    <t>Mirante (BA)</t>
  </si>
  <si>
    <t>Nova Canaã (BA)</t>
  </si>
  <si>
    <t>Nova Ibiá (BA)</t>
  </si>
  <si>
    <t>Paramirim (BA)</t>
  </si>
  <si>
    <t>Piraí do Norte (BA)</t>
  </si>
  <si>
    <t>Piripá (BA)</t>
  </si>
  <si>
    <t>Planaltino (BA)</t>
  </si>
  <si>
    <t>Planalto (BA)</t>
  </si>
  <si>
    <t>Poções (BA)</t>
  </si>
  <si>
    <t>Potiraguá (BA)</t>
  </si>
  <si>
    <t>Presidente Jânio Quadros (BA)</t>
  </si>
  <si>
    <t>Ribeirão do Largo (BA)</t>
  </si>
  <si>
    <t>Rio de Contas (BA)</t>
  </si>
  <si>
    <t>Rio do Pires (BA)</t>
  </si>
  <si>
    <t>Santa Inês (BA)</t>
  </si>
  <si>
    <t>Tanhaçu (BA)</t>
  </si>
  <si>
    <t>Teolândia (BA)</t>
  </si>
  <si>
    <t>Tremedal (BA)</t>
  </si>
  <si>
    <t>Ubatã (BA)</t>
  </si>
  <si>
    <t>Vitória da Conquista (BA)</t>
  </si>
  <si>
    <t>Wenceslau Guimarães (BA)</t>
  </si>
  <si>
    <t xml:space="preserve"> </t>
  </si>
  <si>
    <t>Elaboração: Atlas do Desenvolvimento Humano no Brasil. Pnud Brasil, Ipea e FJP, 2022.</t>
  </si>
  <si>
    <t>Fontes: dados do IBGE e de registros administrativos, conforme especificados nos metadados disponíveis disponíveis em: http://atlasbrasil.org.br/acervo/biblioteca.</t>
  </si>
  <si>
    <t>vcq</t>
  </si>
  <si>
    <t>brumado</t>
  </si>
  <si>
    <t>maior</t>
  </si>
  <si>
    <t>menor</t>
  </si>
  <si>
    <t>dário meira</t>
  </si>
  <si>
    <t>maiquinique</t>
  </si>
  <si>
    <t>tremedal</t>
  </si>
  <si>
    <t>IDHM</t>
  </si>
  <si>
    <t>RENDA</t>
  </si>
  <si>
    <t>LONGEVIDADE</t>
  </si>
  <si>
    <t>EDUCAÇÃO</t>
  </si>
  <si>
    <t>média</t>
  </si>
  <si>
    <t>abaixo da média</t>
  </si>
  <si>
    <t>Esperança de vida ao nascer 2010</t>
  </si>
  <si>
    <t>% de 18 anos ou mais de idade com ensino fundamental completo 2010</t>
  </si>
  <si>
    <t>Taxa de frequência bruta ao ensino médio 2010</t>
  </si>
  <si>
    <t>% de extremamente pobres 2010</t>
  </si>
  <si>
    <t>% de pobres 2010</t>
  </si>
  <si>
    <t>17 IDHM Médio</t>
  </si>
  <si>
    <t>60 IDHM</t>
  </si>
  <si>
    <t>10 IDHM Renda medio</t>
  </si>
  <si>
    <t>67 IDHM Renda Baixo</t>
  </si>
  <si>
    <t>1 IDHM Longev Muito Alto</t>
  </si>
  <si>
    <t>3 IDHM ongev médio</t>
  </si>
  <si>
    <t>73 IDHM Longev Alto</t>
  </si>
  <si>
    <t>10 IDHM Educ baixo</t>
  </si>
  <si>
    <t>67 IDHM Educ Muito baixo</t>
  </si>
  <si>
    <t>MUITO ALTO</t>
  </si>
  <si>
    <t>ALTO</t>
  </si>
  <si>
    <t>MÉDIO</t>
  </si>
  <si>
    <t>BAIXO</t>
  </si>
  <si>
    <t>MUITO BAIXO</t>
  </si>
  <si>
    <t xml:space="preserve"> mirante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</si>
</sst>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rgb="FF000000"/>
      <name val="Calibri"/>
    </font>
    <font>
      <b/>
      <sz val="12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164" fontId="0" fillId="6" borderId="2" xfId="0" applyNumberFormat="1" applyFill="1" applyBorder="1" applyAlignment="1">
      <alignment horizontal="center"/>
    </xf>
    <xf numFmtId="164" fontId="0" fillId="6" borderId="3" xfId="0" applyNumberFormat="1" applyFill="1" applyBorder="1" applyAlignment="1">
      <alignment horizontal="center"/>
    </xf>
    <xf numFmtId="164" fontId="0" fillId="5" borderId="2" xfId="0" applyNumberFormat="1" applyFill="1" applyBorder="1" applyAlignment="1">
      <alignment horizontal="center"/>
    </xf>
    <xf numFmtId="164" fontId="0" fillId="5" borderId="3" xfId="0" applyNumberFormat="1" applyFill="1" applyBorder="1" applyAlignment="1">
      <alignment horizontal="center"/>
    </xf>
    <xf numFmtId="164" fontId="0" fillId="3" borderId="2" xfId="0" applyNumberFormat="1" applyFill="1" applyBorder="1" applyAlignment="1">
      <alignment horizontal="center"/>
    </xf>
    <xf numFmtId="164" fontId="0" fillId="3" borderId="3" xfId="0" applyNumberForma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638175</xdr:colOff>
      <xdr:row>82</xdr:row>
      <xdr:rowOff>95250</xdr:rowOff>
    </xdr:from>
    <xdr:to>
      <xdr:col>6</xdr:col>
      <xdr:colOff>1115543</xdr:colOff>
      <xdr:row>86</xdr:row>
      <xdr:rowOff>181093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C6D7BD56-422F-A740-9287-75D1BA4F21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896600" y="15725775"/>
          <a:ext cx="8011643" cy="8478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Z107"/>
  <sheetViews>
    <sheetView tabSelected="1" topLeftCell="A73" workbookViewId="0">
      <selection activeCell="A92" sqref="A92"/>
    </sheetView>
  </sheetViews>
  <sheetFormatPr defaultRowHeight="15" x14ac:dyDescent="0.25"/>
  <cols>
    <col min="1" max="1" width="139.85546875" customWidth="1"/>
    <col min="2" max="2" width="14" customWidth="1"/>
    <col min="3" max="3" width="20" bestFit="1" customWidth="1"/>
    <col min="4" max="4" width="27" bestFit="1" customWidth="1"/>
    <col min="5" max="5" width="24" bestFit="1" customWidth="1"/>
    <col min="6" max="6" width="42" bestFit="1" customWidth="1"/>
    <col min="7" max="7" width="42.85546875" customWidth="1"/>
    <col min="8" max="8" width="39.42578125" customWidth="1"/>
    <col min="9" max="9" width="38" bestFit="1" customWidth="1"/>
    <col min="10" max="10" width="21" bestFit="1" customWidth="1"/>
  </cols>
  <sheetData>
    <row r="1" spans="1:702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99</v>
      </c>
      <c r="G1" s="1" t="s">
        <v>100</v>
      </c>
      <c r="H1" s="1" t="s">
        <v>101</v>
      </c>
      <c r="I1" s="1" t="s">
        <v>102</v>
      </c>
      <c r="J1" s="1" t="s">
        <v>103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  <c r="SA1" s="1"/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/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  <c r="TO1" s="1"/>
      <c r="TP1" s="1"/>
      <c r="TQ1" s="1"/>
      <c r="TR1" s="1"/>
      <c r="TS1" s="1"/>
      <c r="TT1" s="1"/>
      <c r="TU1" s="1"/>
      <c r="TV1" s="1"/>
      <c r="TW1" s="1"/>
      <c r="TX1" s="1"/>
      <c r="TY1" s="1"/>
      <c r="TZ1" s="1"/>
      <c r="UA1" s="1"/>
      <c r="UB1" s="1"/>
      <c r="UC1" s="1"/>
      <c r="UD1" s="1"/>
      <c r="UE1" s="1"/>
      <c r="UF1" s="1"/>
      <c r="UG1" s="1"/>
      <c r="UH1" s="1"/>
      <c r="UI1" s="1"/>
      <c r="UJ1" s="1"/>
      <c r="UK1" s="1"/>
      <c r="UL1" s="1"/>
      <c r="UM1" s="1"/>
      <c r="UN1" s="1"/>
      <c r="UO1" s="1"/>
      <c r="UP1" s="1"/>
      <c r="UQ1" s="1"/>
      <c r="UR1" s="1"/>
      <c r="US1" s="1"/>
      <c r="UT1" s="1"/>
      <c r="UU1" s="1"/>
      <c r="UV1" s="1"/>
      <c r="UW1" s="1"/>
      <c r="UX1" s="1"/>
      <c r="UY1" s="1"/>
      <c r="UZ1" s="1"/>
      <c r="VA1" s="1"/>
      <c r="VB1" s="1"/>
      <c r="VC1" s="1"/>
      <c r="VD1" s="1"/>
      <c r="VE1" s="1"/>
      <c r="VF1" s="1"/>
      <c r="VG1" s="1"/>
      <c r="VH1" s="1"/>
      <c r="VI1" s="1"/>
      <c r="VJ1" s="1"/>
      <c r="VK1" s="1"/>
      <c r="VL1" s="1"/>
      <c r="VM1" s="1"/>
      <c r="VN1" s="1"/>
      <c r="VO1" s="1"/>
      <c r="VP1" s="1"/>
      <c r="VQ1" s="1"/>
      <c r="VR1" s="1"/>
      <c r="VS1" s="1"/>
      <c r="VT1" s="1"/>
      <c r="VU1" s="1"/>
      <c r="VV1" s="1"/>
      <c r="VW1" s="1"/>
      <c r="VX1" s="1"/>
      <c r="VY1" s="1"/>
      <c r="VZ1" s="1"/>
      <c r="WA1" s="1"/>
      <c r="WB1" s="1"/>
      <c r="WC1" s="1"/>
      <c r="WD1" s="1"/>
      <c r="WE1" s="1"/>
      <c r="WF1" s="1"/>
      <c r="WG1" s="1"/>
      <c r="WH1" s="1"/>
      <c r="WI1" s="1"/>
      <c r="WJ1" s="1"/>
      <c r="WK1" s="1"/>
      <c r="WL1" s="1"/>
      <c r="WM1" s="1"/>
      <c r="WN1" s="1"/>
      <c r="WO1" s="1"/>
      <c r="WP1" s="1"/>
      <c r="WQ1" s="1"/>
      <c r="WR1" s="1"/>
      <c r="WS1" s="1"/>
      <c r="WT1" s="1"/>
      <c r="WU1" s="1"/>
      <c r="WV1" s="1"/>
      <c r="WW1" s="1"/>
      <c r="WX1" s="1"/>
      <c r="WY1" s="1"/>
      <c r="WZ1" s="1"/>
      <c r="XA1" s="1"/>
      <c r="XB1" s="1"/>
      <c r="XC1" s="1"/>
      <c r="XD1" s="1"/>
      <c r="XE1" s="1"/>
      <c r="XF1" s="1"/>
      <c r="XG1" s="1"/>
      <c r="XH1" s="1"/>
      <c r="XI1" s="1"/>
      <c r="XJ1" s="1"/>
      <c r="XK1" s="1"/>
      <c r="XL1" s="1"/>
      <c r="XM1" s="1"/>
      <c r="XN1" s="1"/>
      <c r="XO1" s="1"/>
      <c r="XP1" s="1"/>
      <c r="XQ1" s="1"/>
      <c r="XR1" s="1"/>
      <c r="XS1" s="1"/>
      <c r="XT1" s="1"/>
      <c r="XU1" s="1"/>
      <c r="XV1" s="1"/>
      <c r="XW1" s="1"/>
      <c r="XX1" s="1"/>
      <c r="XY1" s="1"/>
      <c r="XZ1" s="1"/>
      <c r="YA1" s="1"/>
      <c r="YB1" s="1"/>
      <c r="YC1" s="1"/>
      <c r="YD1" s="1"/>
      <c r="YE1" s="1"/>
      <c r="YF1" s="1"/>
      <c r="YG1" s="1"/>
      <c r="YH1" s="1"/>
      <c r="YI1" s="1"/>
      <c r="YJ1" s="1"/>
      <c r="YK1" s="1"/>
      <c r="YL1" s="1"/>
      <c r="YM1" s="1"/>
      <c r="YN1" s="1"/>
      <c r="YO1" s="1"/>
      <c r="YP1" s="1"/>
      <c r="YQ1" s="1"/>
      <c r="YR1" s="1"/>
      <c r="YS1" s="1"/>
      <c r="YT1" s="1"/>
      <c r="YU1" s="1"/>
      <c r="YV1" s="1"/>
      <c r="YW1" s="1"/>
      <c r="YX1" s="1"/>
      <c r="YY1" s="1"/>
      <c r="YZ1" s="1"/>
      <c r="ZA1" s="1"/>
      <c r="ZB1" s="1"/>
      <c r="ZC1" s="1"/>
      <c r="ZD1" s="1"/>
      <c r="ZE1" s="1"/>
      <c r="ZF1" s="1"/>
      <c r="ZG1" s="1"/>
      <c r="ZH1" s="1"/>
      <c r="ZI1" s="1"/>
      <c r="ZJ1" s="1"/>
      <c r="ZK1" s="1"/>
      <c r="ZL1" s="1"/>
      <c r="ZM1" s="1"/>
      <c r="ZN1" s="1"/>
      <c r="ZO1" s="1"/>
      <c r="ZP1" s="1"/>
      <c r="ZQ1" s="1"/>
      <c r="ZR1" s="1"/>
      <c r="ZS1" s="1"/>
      <c r="ZT1" s="1"/>
      <c r="ZU1" s="1"/>
      <c r="ZV1" s="1"/>
      <c r="ZW1" s="1"/>
      <c r="ZX1" s="1"/>
      <c r="ZY1" s="1"/>
      <c r="ZZ1" s="1"/>
    </row>
    <row r="2" spans="1:702" x14ac:dyDescent="0.25">
      <c r="A2" t="s">
        <v>5</v>
      </c>
      <c r="B2">
        <v>0.72699999999999998</v>
      </c>
      <c r="C2">
        <v>0.73899999999999999</v>
      </c>
      <c r="D2">
        <v>0.81599999999999995</v>
      </c>
      <c r="E2">
        <v>0.63700000000000001</v>
      </c>
      <c r="F2">
        <v>73.94</v>
      </c>
      <c r="G2">
        <v>54.92</v>
      </c>
      <c r="H2">
        <v>71.319999999999993</v>
      </c>
      <c r="I2">
        <v>6.62</v>
      </c>
      <c r="J2">
        <v>15.2</v>
      </c>
    </row>
    <row r="3" spans="1:702" x14ac:dyDescent="0.25">
      <c r="A3" t="s">
        <v>6</v>
      </c>
      <c r="B3">
        <v>0.60299999999999998</v>
      </c>
      <c r="C3">
        <v>0.57699999999999996</v>
      </c>
      <c r="D3">
        <v>0.746</v>
      </c>
      <c r="E3">
        <v>0.51</v>
      </c>
      <c r="F3">
        <v>69.760000000000005</v>
      </c>
      <c r="G3">
        <v>28.9</v>
      </c>
      <c r="H3">
        <v>108.4</v>
      </c>
      <c r="I3">
        <v>18.39</v>
      </c>
      <c r="J3">
        <v>31.74</v>
      </c>
    </row>
    <row r="4" spans="1:702" x14ac:dyDescent="0.25">
      <c r="A4" t="s">
        <v>7</v>
      </c>
      <c r="B4">
        <v>0.58299999999999996</v>
      </c>
      <c r="C4">
        <v>0.57299999999999995</v>
      </c>
      <c r="D4">
        <v>0.73299999999999998</v>
      </c>
      <c r="E4">
        <v>0.47099999999999997</v>
      </c>
      <c r="F4">
        <v>69</v>
      </c>
      <c r="G4">
        <v>33.130000000000003</v>
      </c>
      <c r="H4">
        <v>44.42</v>
      </c>
      <c r="I4">
        <v>11.27</v>
      </c>
      <c r="J4">
        <v>27.11</v>
      </c>
    </row>
    <row r="5" spans="1:702" x14ac:dyDescent="0.25">
      <c r="A5" t="s">
        <v>8</v>
      </c>
      <c r="B5">
        <v>0.54</v>
      </c>
      <c r="C5">
        <v>0.54900000000000004</v>
      </c>
      <c r="D5">
        <v>0.77100000000000002</v>
      </c>
      <c r="E5">
        <v>0.371</v>
      </c>
      <c r="F5">
        <v>71.27</v>
      </c>
      <c r="G5">
        <v>20.04</v>
      </c>
      <c r="H5">
        <v>55.14</v>
      </c>
      <c r="I5">
        <v>21.74</v>
      </c>
      <c r="J5">
        <v>39.06</v>
      </c>
    </row>
    <row r="6" spans="1:702" x14ac:dyDescent="0.25">
      <c r="A6" t="s">
        <v>9</v>
      </c>
      <c r="B6">
        <v>0.55200000000000005</v>
      </c>
      <c r="C6">
        <v>0.55500000000000005</v>
      </c>
      <c r="D6">
        <v>0.73499999999999999</v>
      </c>
      <c r="E6">
        <v>0.41299999999999998</v>
      </c>
      <c r="F6">
        <v>69.09</v>
      </c>
      <c r="G6">
        <v>24.88</v>
      </c>
      <c r="H6">
        <v>59.8</v>
      </c>
      <c r="I6">
        <v>13.05</v>
      </c>
      <c r="J6">
        <v>39.49</v>
      </c>
    </row>
    <row r="7" spans="1:702" x14ac:dyDescent="0.25">
      <c r="A7" t="s">
        <v>10</v>
      </c>
      <c r="B7">
        <v>0.58099999999999996</v>
      </c>
      <c r="C7">
        <v>0.59099999999999997</v>
      </c>
      <c r="D7">
        <v>0.754</v>
      </c>
      <c r="E7">
        <v>0.439</v>
      </c>
      <c r="F7">
        <v>70.25</v>
      </c>
      <c r="G7">
        <v>22.09</v>
      </c>
      <c r="H7">
        <v>81.78</v>
      </c>
      <c r="I7">
        <v>12.39</v>
      </c>
      <c r="J7">
        <v>28.51</v>
      </c>
    </row>
    <row r="8" spans="1:702" x14ac:dyDescent="0.25">
      <c r="A8" t="s">
        <v>11</v>
      </c>
      <c r="B8">
        <v>0.57499999999999996</v>
      </c>
      <c r="C8">
        <v>0.56599999999999995</v>
      </c>
      <c r="D8">
        <v>0.71699999999999997</v>
      </c>
      <c r="E8">
        <v>0.46899999999999997</v>
      </c>
      <c r="F8">
        <v>67.989999999999995</v>
      </c>
      <c r="G8">
        <v>30.88</v>
      </c>
      <c r="H8">
        <v>57.11</v>
      </c>
      <c r="I8">
        <v>18.55</v>
      </c>
      <c r="J8">
        <v>41.63</v>
      </c>
    </row>
    <row r="9" spans="1:702" x14ac:dyDescent="0.25">
      <c r="A9" t="s">
        <v>12</v>
      </c>
      <c r="B9">
        <v>0.55100000000000005</v>
      </c>
      <c r="C9">
        <v>0.56299999999999994</v>
      </c>
      <c r="D9">
        <v>0.77</v>
      </c>
      <c r="E9">
        <v>0.38600000000000001</v>
      </c>
      <c r="F9">
        <v>71.209999999999994</v>
      </c>
      <c r="G9">
        <v>23.23</v>
      </c>
      <c r="H9">
        <v>48.13</v>
      </c>
      <c r="I9">
        <v>12.55</v>
      </c>
      <c r="J9">
        <v>31.84</v>
      </c>
    </row>
    <row r="10" spans="1:702" x14ac:dyDescent="0.25">
      <c r="A10" t="s">
        <v>13</v>
      </c>
      <c r="B10">
        <v>0.57699999999999996</v>
      </c>
      <c r="C10">
        <v>0.58499999999999996</v>
      </c>
      <c r="D10">
        <v>0.70499999999999996</v>
      </c>
      <c r="E10">
        <v>0.46500000000000002</v>
      </c>
      <c r="F10">
        <v>67.290000000000006</v>
      </c>
      <c r="G10">
        <v>32.18</v>
      </c>
      <c r="H10">
        <v>59.28</v>
      </c>
      <c r="I10">
        <v>13.45</v>
      </c>
      <c r="J10">
        <v>34.9</v>
      </c>
    </row>
    <row r="11" spans="1:702" x14ac:dyDescent="0.25">
      <c r="A11" t="s">
        <v>14</v>
      </c>
      <c r="B11">
        <v>0.57499999999999996</v>
      </c>
      <c r="C11">
        <v>0.56200000000000006</v>
      </c>
      <c r="D11">
        <v>0.76</v>
      </c>
      <c r="E11">
        <v>0.44400000000000001</v>
      </c>
      <c r="F11">
        <v>70.59</v>
      </c>
      <c r="G11">
        <v>25.07</v>
      </c>
      <c r="H11">
        <v>58.04</v>
      </c>
      <c r="I11">
        <v>19.670000000000002</v>
      </c>
      <c r="J11">
        <v>39.69</v>
      </c>
    </row>
    <row r="12" spans="1:702" x14ac:dyDescent="0.25">
      <c r="A12" t="s">
        <v>15</v>
      </c>
      <c r="B12">
        <v>0.56699999999999995</v>
      </c>
      <c r="C12">
        <v>0.53500000000000003</v>
      </c>
      <c r="D12">
        <v>0.753</v>
      </c>
      <c r="E12">
        <v>0.45300000000000001</v>
      </c>
      <c r="F12">
        <v>70.180000000000007</v>
      </c>
      <c r="G12">
        <v>22.93</v>
      </c>
      <c r="H12">
        <v>73.06</v>
      </c>
      <c r="I12">
        <v>24.98</v>
      </c>
      <c r="J12">
        <v>47.41</v>
      </c>
    </row>
    <row r="13" spans="1:702" x14ac:dyDescent="0.25">
      <c r="A13" t="s">
        <v>16</v>
      </c>
      <c r="B13">
        <v>0.54600000000000004</v>
      </c>
      <c r="C13">
        <v>0.53500000000000003</v>
      </c>
      <c r="D13">
        <v>0.749</v>
      </c>
      <c r="E13">
        <v>0.40699999999999997</v>
      </c>
      <c r="F13">
        <v>69.95</v>
      </c>
      <c r="G13">
        <v>22.83</v>
      </c>
      <c r="H13">
        <v>57.92</v>
      </c>
      <c r="I13">
        <v>28.28</v>
      </c>
      <c r="J13">
        <v>46</v>
      </c>
    </row>
    <row r="14" spans="1:702" x14ac:dyDescent="0.25">
      <c r="A14" t="s">
        <v>17</v>
      </c>
      <c r="B14">
        <v>0.65600000000000003</v>
      </c>
      <c r="C14">
        <v>0.63</v>
      </c>
      <c r="D14">
        <v>0.80700000000000005</v>
      </c>
      <c r="E14">
        <v>0.55400000000000005</v>
      </c>
      <c r="F14">
        <v>73.41</v>
      </c>
      <c r="G14">
        <v>44.68</v>
      </c>
      <c r="H14">
        <v>80.53</v>
      </c>
      <c r="I14">
        <v>9.57</v>
      </c>
      <c r="J14">
        <v>25.36</v>
      </c>
    </row>
    <row r="15" spans="1:702" x14ac:dyDescent="0.25">
      <c r="A15" t="s">
        <v>18</v>
      </c>
      <c r="B15">
        <v>0.56100000000000005</v>
      </c>
      <c r="C15">
        <v>0.57899999999999996</v>
      </c>
      <c r="D15">
        <v>0.752</v>
      </c>
      <c r="E15">
        <v>0.40600000000000003</v>
      </c>
      <c r="F15">
        <v>70.09</v>
      </c>
      <c r="G15">
        <v>23.25</v>
      </c>
      <c r="H15">
        <v>52.95</v>
      </c>
      <c r="I15">
        <v>7.11</v>
      </c>
      <c r="J15">
        <v>24.31</v>
      </c>
    </row>
    <row r="16" spans="1:702" x14ac:dyDescent="0.25">
      <c r="A16" t="s">
        <v>19</v>
      </c>
      <c r="B16">
        <v>0.54200000000000004</v>
      </c>
      <c r="C16">
        <v>0.53600000000000003</v>
      </c>
      <c r="D16">
        <v>0.72499999999999998</v>
      </c>
      <c r="E16">
        <v>0.40899999999999997</v>
      </c>
      <c r="F16">
        <v>68.47</v>
      </c>
      <c r="G16">
        <v>23.09</v>
      </c>
      <c r="H16">
        <v>72.540000000000006</v>
      </c>
      <c r="I16">
        <v>27.58</v>
      </c>
      <c r="J16">
        <v>43.74</v>
      </c>
    </row>
    <row r="17" spans="1:10" x14ac:dyDescent="0.25">
      <c r="A17" t="s">
        <v>20</v>
      </c>
      <c r="B17">
        <v>0.60099999999999998</v>
      </c>
      <c r="C17">
        <v>0.56499999999999995</v>
      </c>
      <c r="D17">
        <v>0.79800000000000004</v>
      </c>
      <c r="E17">
        <v>0.48199999999999998</v>
      </c>
      <c r="F17">
        <v>72.900000000000006</v>
      </c>
      <c r="G17">
        <v>30.58</v>
      </c>
      <c r="H17">
        <v>56.12</v>
      </c>
      <c r="I17">
        <v>17.2</v>
      </c>
      <c r="J17">
        <v>39.5</v>
      </c>
    </row>
    <row r="18" spans="1:10" x14ac:dyDescent="0.25">
      <c r="A18" t="s">
        <v>21</v>
      </c>
      <c r="B18">
        <v>0.55500000000000005</v>
      </c>
      <c r="C18">
        <v>0.56999999999999995</v>
      </c>
      <c r="D18">
        <v>0.73899999999999999</v>
      </c>
      <c r="E18">
        <v>0.40500000000000003</v>
      </c>
      <c r="F18">
        <v>69.349999999999994</v>
      </c>
      <c r="G18">
        <v>20.170000000000002</v>
      </c>
      <c r="H18">
        <v>60.13</v>
      </c>
      <c r="I18">
        <v>17.510000000000002</v>
      </c>
      <c r="J18">
        <v>36.799999999999997</v>
      </c>
    </row>
    <row r="19" spans="1:10" x14ac:dyDescent="0.25">
      <c r="A19" t="s">
        <v>22</v>
      </c>
      <c r="B19">
        <v>0.57099999999999995</v>
      </c>
      <c r="C19">
        <v>0.54300000000000004</v>
      </c>
      <c r="D19">
        <v>0.77</v>
      </c>
      <c r="E19">
        <v>0.44600000000000001</v>
      </c>
      <c r="F19">
        <v>71.22</v>
      </c>
      <c r="G19">
        <v>23.61</v>
      </c>
      <c r="H19">
        <v>53.17</v>
      </c>
      <c r="I19">
        <v>24.69</v>
      </c>
      <c r="J19">
        <v>42.42</v>
      </c>
    </row>
    <row r="20" spans="1:10" x14ac:dyDescent="0.25">
      <c r="A20" t="s">
        <v>23</v>
      </c>
      <c r="B20">
        <v>0.58199999999999996</v>
      </c>
      <c r="C20">
        <v>0.55900000000000005</v>
      </c>
      <c r="D20">
        <v>0.78900000000000003</v>
      </c>
      <c r="E20">
        <v>0.44700000000000001</v>
      </c>
      <c r="F20">
        <v>72.319999999999993</v>
      </c>
      <c r="G20">
        <v>26.31</v>
      </c>
      <c r="H20">
        <v>65.11</v>
      </c>
      <c r="I20">
        <v>21.84</v>
      </c>
      <c r="J20">
        <v>40.299999999999997</v>
      </c>
    </row>
    <row r="21" spans="1:10" x14ac:dyDescent="0.25">
      <c r="A21" t="s">
        <v>24</v>
      </c>
      <c r="B21">
        <v>0.57699999999999996</v>
      </c>
      <c r="C21">
        <v>0.57899999999999996</v>
      </c>
      <c r="D21">
        <v>0.69499999999999995</v>
      </c>
      <c r="E21">
        <v>0.47699999999999998</v>
      </c>
      <c r="F21">
        <v>66.7</v>
      </c>
      <c r="G21">
        <v>27.81</v>
      </c>
      <c r="H21">
        <v>98.09</v>
      </c>
      <c r="I21">
        <v>17.18</v>
      </c>
      <c r="J21">
        <v>35.43</v>
      </c>
    </row>
    <row r="22" spans="1:10" x14ac:dyDescent="0.25">
      <c r="A22" t="s">
        <v>25</v>
      </c>
      <c r="B22">
        <v>0.57899999999999996</v>
      </c>
      <c r="C22">
        <v>0.56100000000000005</v>
      </c>
      <c r="D22">
        <v>0.76300000000000001</v>
      </c>
      <c r="E22">
        <v>0.45400000000000001</v>
      </c>
      <c r="F22">
        <v>70.77</v>
      </c>
      <c r="G22">
        <v>26</v>
      </c>
      <c r="H22">
        <v>65.94</v>
      </c>
      <c r="I22">
        <v>17.29</v>
      </c>
      <c r="J22">
        <v>33.979999999999997</v>
      </c>
    </row>
    <row r="23" spans="1:10" x14ac:dyDescent="0.25">
      <c r="A23" t="s">
        <v>26</v>
      </c>
      <c r="B23">
        <v>0.59899999999999998</v>
      </c>
      <c r="C23">
        <v>0.55900000000000005</v>
      </c>
      <c r="D23">
        <v>0.76500000000000001</v>
      </c>
      <c r="E23">
        <v>0.503</v>
      </c>
      <c r="F23">
        <v>70.88</v>
      </c>
      <c r="G23">
        <v>33.83</v>
      </c>
      <c r="H23">
        <v>90.97</v>
      </c>
      <c r="I23">
        <v>20.98</v>
      </c>
      <c r="J23">
        <v>42.52</v>
      </c>
    </row>
    <row r="24" spans="1:10" x14ac:dyDescent="0.25">
      <c r="A24" t="s">
        <v>27</v>
      </c>
      <c r="B24">
        <v>0.54</v>
      </c>
      <c r="C24">
        <v>0.52200000000000002</v>
      </c>
      <c r="D24">
        <v>0.77100000000000002</v>
      </c>
      <c r="E24">
        <v>0.39200000000000002</v>
      </c>
      <c r="F24">
        <v>71.27</v>
      </c>
      <c r="G24">
        <v>25.11</v>
      </c>
      <c r="H24">
        <v>50.12</v>
      </c>
      <c r="I24">
        <v>30</v>
      </c>
      <c r="J24">
        <v>53.41</v>
      </c>
    </row>
    <row r="25" spans="1:10" x14ac:dyDescent="0.25">
      <c r="A25" t="s">
        <v>28</v>
      </c>
      <c r="B25">
        <v>0.59099999999999997</v>
      </c>
      <c r="C25">
        <v>0.54700000000000004</v>
      </c>
      <c r="D25">
        <v>0.78300000000000003</v>
      </c>
      <c r="E25">
        <v>0.48199999999999998</v>
      </c>
      <c r="F25">
        <v>71.97</v>
      </c>
      <c r="G25">
        <v>28.05</v>
      </c>
      <c r="H25">
        <v>69.599999999999994</v>
      </c>
      <c r="I25">
        <v>19.27</v>
      </c>
      <c r="J25">
        <v>40.89</v>
      </c>
    </row>
    <row r="26" spans="1:10" x14ac:dyDescent="0.25">
      <c r="A26" t="s">
        <v>29</v>
      </c>
      <c r="B26">
        <v>0.54400000000000004</v>
      </c>
      <c r="C26">
        <v>0.53300000000000003</v>
      </c>
      <c r="D26">
        <v>0.754</v>
      </c>
      <c r="E26">
        <v>0.4</v>
      </c>
      <c r="F26">
        <v>70.23</v>
      </c>
      <c r="G26">
        <v>26.02</v>
      </c>
      <c r="H26">
        <v>45.01</v>
      </c>
      <c r="I26">
        <v>22.89</v>
      </c>
      <c r="J26">
        <v>45.03</v>
      </c>
    </row>
    <row r="27" spans="1:10" x14ac:dyDescent="0.25">
      <c r="A27" t="s">
        <v>30</v>
      </c>
      <c r="B27">
        <v>0.58399999999999996</v>
      </c>
      <c r="C27">
        <v>0.55800000000000005</v>
      </c>
      <c r="D27">
        <v>0.75800000000000001</v>
      </c>
      <c r="E27">
        <v>0.47099999999999997</v>
      </c>
      <c r="F27">
        <v>70.47</v>
      </c>
      <c r="G27">
        <v>27.71</v>
      </c>
      <c r="H27">
        <v>79.5</v>
      </c>
      <c r="I27">
        <v>23.69</v>
      </c>
      <c r="J27">
        <v>36.75</v>
      </c>
    </row>
    <row r="28" spans="1:10" x14ac:dyDescent="0.25">
      <c r="A28" t="s">
        <v>31</v>
      </c>
      <c r="B28">
        <v>0.63200000000000001</v>
      </c>
      <c r="C28">
        <v>0.64500000000000002</v>
      </c>
      <c r="D28">
        <v>0.77100000000000002</v>
      </c>
      <c r="E28">
        <v>0.50800000000000001</v>
      </c>
      <c r="F28">
        <v>71.260000000000005</v>
      </c>
      <c r="G28">
        <v>38.76</v>
      </c>
      <c r="H28">
        <v>54.26</v>
      </c>
      <c r="I28">
        <v>11.36</v>
      </c>
      <c r="J28">
        <v>30.27</v>
      </c>
    </row>
    <row r="29" spans="1:10" x14ac:dyDescent="0.25">
      <c r="A29" t="s">
        <v>32</v>
      </c>
      <c r="B29">
        <v>0.57599999999999996</v>
      </c>
      <c r="C29">
        <v>0.54300000000000004</v>
      </c>
      <c r="D29">
        <v>0.77300000000000002</v>
      </c>
      <c r="E29">
        <v>0.45600000000000002</v>
      </c>
      <c r="F29">
        <v>71.37</v>
      </c>
      <c r="G29">
        <v>30.35</v>
      </c>
      <c r="H29">
        <v>62.96</v>
      </c>
      <c r="I29">
        <v>19.09</v>
      </c>
      <c r="J29">
        <v>40.1</v>
      </c>
    </row>
    <row r="30" spans="1:10" x14ac:dyDescent="0.25">
      <c r="A30" t="s">
        <v>33</v>
      </c>
      <c r="B30">
        <v>0.59099999999999997</v>
      </c>
      <c r="C30">
        <v>0.58299999999999996</v>
      </c>
      <c r="D30">
        <v>0.73099999999999998</v>
      </c>
      <c r="E30">
        <v>0.48399999999999999</v>
      </c>
      <c r="F30">
        <v>68.86</v>
      </c>
      <c r="G30">
        <v>32.299999999999997</v>
      </c>
      <c r="H30">
        <v>67.33</v>
      </c>
      <c r="I30">
        <v>11.12</v>
      </c>
      <c r="J30">
        <v>31.21</v>
      </c>
    </row>
    <row r="31" spans="1:10" x14ac:dyDescent="0.25">
      <c r="A31" t="s">
        <v>34</v>
      </c>
      <c r="B31">
        <v>0.57599999999999996</v>
      </c>
      <c r="C31">
        <v>0.57099999999999995</v>
      </c>
      <c r="D31">
        <v>0.78900000000000003</v>
      </c>
      <c r="E31">
        <v>0.42399999999999999</v>
      </c>
      <c r="F31">
        <v>72.33</v>
      </c>
      <c r="G31">
        <v>31.61</v>
      </c>
      <c r="H31">
        <v>62.3</v>
      </c>
      <c r="I31">
        <v>15.5</v>
      </c>
      <c r="J31">
        <v>36.200000000000003</v>
      </c>
    </row>
    <row r="32" spans="1:10" x14ac:dyDescent="0.25">
      <c r="A32" t="s">
        <v>35</v>
      </c>
      <c r="B32">
        <v>0.55200000000000005</v>
      </c>
      <c r="C32">
        <v>0.55900000000000005</v>
      </c>
      <c r="D32">
        <v>0.78600000000000003</v>
      </c>
      <c r="E32">
        <v>0.38200000000000001</v>
      </c>
      <c r="F32">
        <v>72.180000000000007</v>
      </c>
      <c r="G32">
        <v>23.5</v>
      </c>
      <c r="H32">
        <v>62.85</v>
      </c>
      <c r="I32">
        <v>22.57</v>
      </c>
      <c r="J32">
        <v>43.17</v>
      </c>
    </row>
    <row r="33" spans="1:10" x14ac:dyDescent="0.25">
      <c r="A33" t="s">
        <v>36</v>
      </c>
      <c r="B33">
        <v>0.67</v>
      </c>
      <c r="C33">
        <v>0.68700000000000006</v>
      </c>
      <c r="D33">
        <v>0.79600000000000004</v>
      </c>
      <c r="E33">
        <v>0.55100000000000005</v>
      </c>
      <c r="F33">
        <v>72.739999999999995</v>
      </c>
      <c r="G33">
        <v>43.37</v>
      </c>
      <c r="H33">
        <v>75.34</v>
      </c>
      <c r="I33">
        <v>12.52</v>
      </c>
      <c r="J33">
        <v>29.68</v>
      </c>
    </row>
    <row r="34" spans="1:10" x14ac:dyDescent="0.25">
      <c r="A34" t="s">
        <v>37</v>
      </c>
      <c r="B34">
        <v>0.57599999999999996</v>
      </c>
      <c r="C34">
        <v>0.54400000000000004</v>
      </c>
      <c r="D34">
        <v>0.77600000000000002</v>
      </c>
      <c r="E34">
        <v>0.45300000000000001</v>
      </c>
      <c r="F34">
        <v>71.569999999999993</v>
      </c>
      <c r="G34">
        <v>27.33</v>
      </c>
      <c r="H34">
        <v>59.69</v>
      </c>
      <c r="I34">
        <v>22.78</v>
      </c>
      <c r="J34">
        <v>44.78</v>
      </c>
    </row>
    <row r="35" spans="1:10" x14ac:dyDescent="0.25">
      <c r="A35" t="s">
        <v>38</v>
      </c>
      <c r="B35">
        <v>0.57099999999999995</v>
      </c>
      <c r="C35">
        <v>0.54300000000000004</v>
      </c>
      <c r="D35">
        <v>0.74</v>
      </c>
      <c r="E35">
        <v>0.46300000000000002</v>
      </c>
      <c r="F35">
        <v>69.37</v>
      </c>
      <c r="G35">
        <v>28.92</v>
      </c>
      <c r="H35">
        <v>65.95</v>
      </c>
      <c r="I35">
        <v>21.5</v>
      </c>
      <c r="J35">
        <v>44.26</v>
      </c>
    </row>
    <row r="36" spans="1:10" x14ac:dyDescent="0.25">
      <c r="A36" t="s">
        <v>39</v>
      </c>
      <c r="B36">
        <v>0.58899999999999997</v>
      </c>
      <c r="C36">
        <v>0.56599999999999995</v>
      </c>
      <c r="D36">
        <v>0.77</v>
      </c>
      <c r="E36">
        <v>0.46899999999999997</v>
      </c>
      <c r="F36">
        <v>71.2</v>
      </c>
      <c r="G36">
        <v>32.32</v>
      </c>
      <c r="H36">
        <v>81.56</v>
      </c>
      <c r="I36">
        <v>14.2</v>
      </c>
      <c r="J36">
        <v>35.799999999999997</v>
      </c>
    </row>
    <row r="37" spans="1:10" x14ac:dyDescent="0.25">
      <c r="A37" t="s">
        <v>40</v>
      </c>
      <c r="B37">
        <v>0.54300000000000004</v>
      </c>
      <c r="C37">
        <v>0.54300000000000004</v>
      </c>
      <c r="D37">
        <v>0.69399999999999995</v>
      </c>
      <c r="E37">
        <v>0.42599999999999999</v>
      </c>
      <c r="F37">
        <v>66.62</v>
      </c>
      <c r="G37">
        <v>26.91</v>
      </c>
      <c r="H37">
        <v>54.37</v>
      </c>
      <c r="I37">
        <v>16.45</v>
      </c>
      <c r="J37">
        <v>43.38</v>
      </c>
    </row>
    <row r="38" spans="1:10" x14ac:dyDescent="0.25">
      <c r="A38" t="s">
        <v>41</v>
      </c>
      <c r="B38">
        <v>0.57799999999999996</v>
      </c>
      <c r="C38">
        <v>0.59499999999999997</v>
      </c>
      <c r="D38">
        <v>0.71299999999999997</v>
      </c>
      <c r="E38">
        <v>0.45400000000000001</v>
      </c>
      <c r="F38">
        <v>67.77</v>
      </c>
      <c r="G38">
        <v>31.15</v>
      </c>
      <c r="H38">
        <v>46.7</v>
      </c>
      <c r="I38">
        <v>15.34</v>
      </c>
      <c r="J38">
        <v>32.85</v>
      </c>
    </row>
    <row r="39" spans="1:10" x14ac:dyDescent="0.25">
      <c r="A39" t="s">
        <v>42</v>
      </c>
      <c r="B39">
        <v>0.57799999999999996</v>
      </c>
      <c r="C39">
        <v>0.58899999999999997</v>
      </c>
      <c r="D39">
        <v>0.75</v>
      </c>
      <c r="E39">
        <v>0.436</v>
      </c>
      <c r="F39">
        <v>69.989999999999995</v>
      </c>
      <c r="G39">
        <v>29.59</v>
      </c>
      <c r="H39">
        <v>53.26</v>
      </c>
      <c r="I39">
        <v>7.53</v>
      </c>
      <c r="J39">
        <v>23.04</v>
      </c>
    </row>
    <row r="40" spans="1:10" x14ac:dyDescent="0.25">
      <c r="A40" t="s">
        <v>43</v>
      </c>
      <c r="B40">
        <v>0.66700000000000004</v>
      </c>
      <c r="C40">
        <v>0.66700000000000004</v>
      </c>
      <c r="D40">
        <v>0.79</v>
      </c>
      <c r="E40">
        <v>0.56200000000000006</v>
      </c>
      <c r="F40">
        <v>72.39</v>
      </c>
      <c r="G40">
        <v>47.46</v>
      </c>
      <c r="H40">
        <v>53.72</v>
      </c>
      <c r="I40">
        <v>2.66</v>
      </c>
      <c r="J40">
        <v>12.26</v>
      </c>
    </row>
    <row r="41" spans="1:10" x14ac:dyDescent="0.25">
      <c r="A41" t="s">
        <v>44</v>
      </c>
      <c r="B41">
        <v>0.55300000000000005</v>
      </c>
      <c r="C41">
        <v>0.53900000000000003</v>
      </c>
      <c r="D41">
        <v>0.76300000000000001</v>
      </c>
      <c r="E41">
        <v>0.41099999999999998</v>
      </c>
      <c r="F41">
        <v>70.75</v>
      </c>
      <c r="G41">
        <v>23.46</v>
      </c>
      <c r="H41">
        <v>71.25</v>
      </c>
      <c r="I41">
        <v>25.22</v>
      </c>
      <c r="J41">
        <v>51.57</v>
      </c>
    </row>
    <row r="42" spans="1:10" x14ac:dyDescent="0.25">
      <c r="A42" t="s">
        <v>45</v>
      </c>
      <c r="B42">
        <v>0.61</v>
      </c>
      <c r="C42">
        <v>0.60799999999999998</v>
      </c>
      <c r="D42">
        <v>0.76600000000000001</v>
      </c>
      <c r="E42">
        <v>0.48699999999999999</v>
      </c>
      <c r="F42">
        <v>70.930000000000007</v>
      </c>
      <c r="G42">
        <v>31.71</v>
      </c>
      <c r="H42">
        <v>64.260000000000005</v>
      </c>
      <c r="I42">
        <v>6.79</v>
      </c>
      <c r="J42">
        <v>27.65</v>
      </c>
    </row>
    <row r="43" spans="1:10" x14ac:dyDescent="0.25">
      <c r="A43" t="s">
        <v>46</v>
      </c>
      <c r="B43">
        <v>0.6</v>
      </c>
      <c r="C43">
        <v>0.58799999999999997</v>
      </c>
      <c r="D43">
        <v>0.76200000000000001</v>
      </c>
      <c r="E43">
        <v>0.48199999999999998</v>
      </c>
      <c r="F43">
        <v>70.7</v>
      </c>
      <c r="G43">
        <v>31.94</v>
      </c>
      <c r="H43">
        <v>61.61</v>
      </c>
      <c r="I43">
        <v>12.99</v>
      </c>
      <c r="J43">
        <v>33.21</v>
      </c>
    </row>
    <row r="44" spans="1:10" x14ac:dyDescent="0.25">
      <c r="A44" t="s">
        <v>47</v>
      </c>
      <c r="B44">
        <v>0.59399999999999997</v>
      </c>
      <c r="C44">
        <v>0.59799999999999998</v>
      </c>
      <c r="D44">
        <v>0.73899999999999999</v>
      </c>
      <c r="E44">
        <v>0.47399999999999998</v>
      </c>
      <c r="F44">
        <v>69.31</v>
      </c>
      <c r="G44">
        <v>32.64</v>
      </c>
      <c r="H44">
        <v>57.31</v>
      </c>
      <c r="I44">
        <v>8.6</v>
      </c>
      <c r="J44">
        <v>22.06</v>
      </c>
    </row>
    <row r="45" spans="1:10" x14ac:dyDescent="0.25">
      <c r="A45" t="s">
        <v>48</v>
      </c>
      <c r="B45">
        <v>0.56999999999999995</v>
      </c>
      <c r="C45">
        <v>0.56499999999999995</v>
      </c>
      <c r="D45">
        <v>0.77</v>
      </c>
      <c r="E45">
        <v>0.42499999999999999</v>
      </c>
      <c r="F45">
        <v>71.22</v>
      </c>
      <c r="G45">
        <v>25.28</v>
      </c>
      <c r="H45">
        <v>57.6</v>
      </c>
      <c r="I45">
        <v>20.6</v>
      </c>
      <c r="J45">
        <v>42.66</v>
      </c>
    </row>
    <row r="46" spans="1:10" x14ac:dyDescent="0.25">
      <c r="A46" t="s">
        <v>49</v>
      </c>
      <c r="B46">
        <v>0.57999999999999996</v>
      </c>
      <c r="C46">
        <v>0.58599999999999997</v>
      </c>
      <c r="D46">
        <v>0.747</v>
      </c>
      <c r="E46">
        <v>0.44600000000000001</v>
      </c>
      <c r="F46">
        <v>69.81</v>
      </c>
      <c r="G46">
        <v>30.69</v>
      </c>
      <c r="H46">
        <v>52.75</v>
      </c>
      <c r="I46">
        <v>12.81</v>
      </c>
      <c r="J46">
        <v>32.299999999999997</v>
      </c>
    </row>
    <row r="47" spans="1:10" x14ac:dyDescent="0.25">
      <c r="A47" t="s">
        <v>50</v>
      </c>
      <c r="B47">
        <v>0.66500000000000004</v>
      </c>
      <c r="C47">
        <v>0.65600000000000003</v>
      </c>
      <c r="D47">
        <v>0.79</v>
      </c>
      <c r="E47">
        <v>0.56799999999999995</v>
      </c>
      <c r="F47">
        <v>72.42</v>
      </c>
      <c r="G47">
        <v>49.02</v>
      </c>
      <c r="H47">
        <v>65.75</v>
      </c>
      <c r="I47">
        <v>7.88</v>
      </c>
      <c r="J47">
        <v>22.48</v>
      </c>
    </row>
    <row r="48" spans="1:10" x14ac:dyDescent="0.25">
      <c r="A48" t="s">
        <v>51</v>
      </c>
      <c r="B48">
        <v>0.57499999999999996</v>
      </c>
      <c r="C48">
        <v>0.56299999999999994</v>
      </c>
      <c r="D48">
        <v>0.70399999999999996</v>
      </c>
      <c r="E48">
        <v>0.47899999999999998</v>
      </c>
      <c r="F48">
        <v>67.25</v>
      </c>
      <c r="G48">
        <v>31.12</v>
      </c>
      <c r="H48">
        <v>69.75</v>
      </c>
      <c r="I48">
        <v>18.16</v>
      </c>
      <c r="J48">
        <v>42.15</v>
      </c>
    </row>
    <row r="49" spans="1:10" x14ac:dyDescent="0.25">
      <c r="A49" t="s">
        <v>52</v>
      </c>
      <c r="B49">
        <v>0.60199999999999998</v>
      </c>
      <c r="C49">
        <v>0.6</v>
      </c>
      <c r="D49">
        <v>0.73599999999999999</v>
      </c>
      <c r="E49">
        <v>0.49299999999999999</v>
      </c>
      <c r="F49">
        <v>69.17</v>
      </c>
      <c r="G49">
        <v>29.29</v>
      </c>
      <c r="H49">
        <v>67.78</v>
      </c>
      <c r="I49">
        <v>13.43</v>
      </c>
      <c r="J49">
        <v>24.82</v>
      </c>
    </row>
    <row r="50" spans="1:10" x14ac:dyDescent="0.25">
      <c r="A50" t="s">
        <v>53</v>
      </c>
      <c r="B50">
        <v>0.59899999999999998</v>
      </c>
      <c r="C50">
        <v>0.57599999999999996</v>
      </c>
      <c r="D50">
        <v>0.77100000000000002</v>
      </c>
      <c r="E50">
        <v>0.48299999999999998</v>
      </c>
      <c r="F50">
        <v>71.260000000000005</v>
      </c>
      <c r="G50">
        <v>28.85</v>
      </c>
      <c r="H50">
        <v>65.88</v>
      </c>
      <c r="I50">
        <v>14.73</v>
      </c>
      <c r="J50">
        <v>38.479999999999997</v>
      </c>
    </row>
    <row r="51" spans="1:10" x14ac:dyDescent="0.25">
      <c r="A51" t="s">
        <v>54</v>
      </c>
      <c r="B51">
        <v>0.58399999999999996</v>
      </c>
      <c r="C51">
        <v>0.54500000000000004</v>
      </c>
      <c r="D51">
        <v>0.76400000000000001</v>
      </c>
      <c r="E51">
        <v>0.47899999999999998</v>
      </c>
      <c r="F51">
        <v>70.849999999999994</v>
      </c>
      <c r="G51">
        <v>26.69</v>
      </c>
      <c r="H51">
        <v>90.7</v>
      </c>
      <c r="I51">
        <v>14.58</v>
      </c>
      <c r="J51">
        <v>45.4</v>
      </c>
    </row>
    <row r="52" spans="1:10" x14ac:dyDescent="0.25">
      <c r="A52" t="s">
        <v>55</v>
      </c>
      <c r="B52">
        <v>0.61099999999999999</v>
      </c>
      <c r="C52">
        <v>0.58699999999999997</v>
      </c>
      <c r="D52">
        <v>0.79300000000000004</v>
      </c>
      <c r="E52">
        <v>0.49099999999999999</v>
      </c>
      <c r="F52">
        <v>72.599999999999994</v>
      </c>
      <c r="G52">
        <v>30.16</v>
      </c>
      <c r="H52">
        <v>68.08</v>
      </c>
      <c r="I52">
        <v>18.579999999999998</v>
      </c>
      <c r="J52">
        <v>35.729999999999997</v>
      </c>
    </row>
    <row r="53" spans="1:10" x14ac:dyDescent="0.25">
      <c r="A53" t="s">
        <v>56</v>
      </c>
      <c r="B53">
        <v>0.60499999999999998</v>
      </c>
      <c r="C53">
        <v>0.60699999999999998</v>
      </c>
      <c r="D53">
        <v>0.78200000000000003</v>
      </c>
      <c r="E53">
        <v>0.46600000000000003</v>
      </c>
      <c r="F53">
        <v>71.94</v>
      </c>
      <c r="G53">
        <v>33.57</v>
      </c>
      <c r="H53">
        <v>46.96</v>
      </c>
      <c r="I53">
        <v>5.68</v>
      </c>
      <c r="J53">
        <v>23.98</v>
      </c>
    </row>
    <row r="54" spans="1:10" x14ac:dyDescent="0.25">
      <c r="A54" t="s">
        <v>57</v>
      </c>
      <c r="B54">
        <v>0.53800000000000003</v>
      </c>
      <c r="C54">
        <v>0.56499999999999995</v>
      </c>
      <c r="D54">
        <v>0.751</v>
      </c>
      <c r="E54">
        <v>0.36799999999999999</v>
      </c>
      <c r="F54">
        <v>70.069999999999993</v>
      </c>
      <c r="G54">
        <v>20.96</v>
      </c>
      <c r="H54">
        <v>78.7</v>
      </c>
      <c r="I54">
        <v>19.29</v>
      </c>
      <c r="J54">
        <v>33.28</v>
      </c>
    </row>
    <row r="55" spans="1:10" x14ac:dyDescent="0.25">
      <c r="A55" t="s">
        <v>58</v>
      </c>
      <c r="B55">
        <v>0.57599999999999996</v>
      </c>
      <c r="C55">
        <v>0.58599999999999997</v>
      </c>
      <c r="D55">
        <v>0.69</v>
      </c>
      <c r="E55">
        <v>0.47199999999999998</v>
      </c>
      <c r="F55">
        <v>66.400000000000006</v>
      </c>
      <c r="G55">
        <v>31.88</v>
      </c>
      <c r="H55">
        <v>45.61</v>
      </c>
      <c r="I55">
        <v>9.8000000000000007</v>
      </c>
      <c r="J55">
        <v>27.36</v>
      </c>
    </row>
    <row r="56" spans="1:10" x14ac:dyDescent="0.25">
      <c r="A56" t="s">
        <v>59</v>
      </c>
      <c r="B56">
        <v>0.57799999999999996</v>
      </c>
      <c r="C56">
        <v>0.54900000000000004</v>
      </c>
      <c r="D56">
        <v>0.747</v>
      </c>
      <c r="E56">
        <v>0.47099999999999997</v>
      </c>
      <c r="F56">
        <v>69.83</v>
      </c>
      <c r="G56">
        <v>25.97</v>
      </c>
      <c r="H56">
        <v>76.17</v>
      </c>
      <c r="I56">
        <v>23.18</v>
      </c>
      <c r="J56">
        <v>39.630000000000003</v>
      </c>
    </row>
    <row r="57" spans="1:10" x14ac:dyDescent="0.25">
      <c r="A57" t="s">
        <v>60</v>
      </c>
      <c r="B57">
        <v>0.56599999999999995</v>
      </c>
      <c r="C57">
        <v>0.53800000000000003</v>
      </c>
      <c r="D57">
        <v>0.74099999999999999</v>
      </c>
      <c r="E57">
        <v>0.45600000000000002</v>
      </c>
      <c r="F57">
        <v>69.48</v>
      </c>
      <c r="G57">
        <v>25.53</v>
      </c>
      <c r="H57">
        <v>56.14</v>
      </c>
      <c r="I57">
        <v>26.47</v>
      </c>
      <c r="J57">
        <v>46.92</v>
      </c>
    </row>
    <row r="58" spans="1:10" x14ac:dyDescent="0.25">
      <c r="A58" t="s">
        <v>61</v>
      </c>
      <c r="B58">
        <v>0.60699999999999998</v>
      </c>
      <c r="C58">
        <v>0.57699999999999996</v>
      </c>
      <c r="D58">
        <v>0.747</v>
      </c>
      <c r="E58">
        <v>0.51900000000000002</v>
      </c>
      <c r="F58">
        <v>69.8</v>
      </c>
      <c r="G58">
        <v>33.42</v>
      </c>
      <c r="H58">
        <v>68.55</v>
      </c>
      <c r="I58">
        <v>17.5</v>
      </c>
      <c r="J58">
        <v>39.19</v>
      </c>
    </row>
    <row r="59" spans="1:10" x14ac:dyDescent="0.25">
      <c r="A59" t="s">
        <v>62</v>
      </c>
      <c r="B59">
        <v>0.52700000000000002</v>
      </c>
      <c r="C59">
        <v>0.52400000000000002</v>
      </c>
      <c r="D59">
        <v>0.72199999999999998</v>
      </c>
      <c r="E59">
        <v>0.38600000000000001</v>
      </c>
      <c r="F59">
        <v>68.33</v>
      </c>
      <c r="G59">
        <v>19.600000000000001</v>
      </c>
      <c r="H59">
        <v>62.96</v>
      </c>
      <c r="I59">
        <v>32.049999999999997</v>
      </c>
      <c r="J59">
        <v>49.79</v>
      </c>
    </row>
    <row r="60" spans="1:10" x14ac:dyDescent="0.25">
      <c r="A60" t="s">
        <v>63</v>
      </c>
      <c r="B60">
        <v>0.54500000000000004</v>
      </c>
      <c r="C60">
        <v>0.55400000000000005</v>
      </c>
      <c r="D60">
        <v>0.78900000000000003</v>
      </c>
      <c r="E60">
        <v>0.37</v>
      </c>
      <c r="F60">
        <v>72.349999999999994</v>
      </c>
      <c r="G60">
        <v>20.73</v>
      </c>
      <c r="H60">
        <v>44.33</v>
      </c>
      <c r="I60">
        <v>17.399999999999999</v>
      </c>
      <c r="J60">
        <v>36.619999999999997</v>
      </c>
    </row>
    <row r="61" spans="1:10" x14ac:dyDescent="0.25">
      <c r="A61" t="s">
        <v>64</v>
      </c>
      <c r="B61">
        <v>0.56999999999999995</v>
      </c>
      <c r="C61">
        <v>0.62</v>
      </c>
      <c r="D61">
        <v>0.71399999999999997</v>
      </c>
      <c r="E61">
        <v>0.41899999999999998</v>
      </c>
      <c r="F61">
        <v>67.86</v>
      </c>
      <c r="G61">
        <v>25.54</v>
      </c>
      <c r="H61">
        <v>37.96</v>
      </c>
      <c r="I61">
        <v>8.09</v>
      </c>
      <c r="J61">
        <v>31.18</v>
      </c>
    </row>
    <row r="62" spans="1:10" x14ac:dyDescent="0.25">
      <c r="A62" t="s">
        <v>65</v>
      </c>
      <c r="B62">
        <v>0.61499999999999999</v>
      </c>
      <c r="C62">
        <v>0.60399999999999998</v>
      </c>
      <c r="D62">
        <v>0.77600000000000002</v>
      </c>
      <c r="E62">
        <v>0.496</v>
      </c>
      <c r="F62">
        <v>71.53</v>
      </c>
      <c r="G62">
        <v>34.68</v>
      </c>
      <c r="H62">
        <v>54.26</v>
      </c>
      <c r="I62">
        <v>14.89</v>
      </c>
      <c r="J62">
        <v>30.95</v>
      </c>
    </row>
    <row r="63" spans="1:10" x14ac:dyDescent="0.25">
      <c r="A63" t="s">
        <v>66</v>
      </c>
      <c r="B63">
        <v>0.53300000000000003</v>
      </c>
      <c r="C63">
        <v>0.54600000000000004</v>
      </c>
      <c r="D63">
        <v>0.76200000000000001</v>
      </c>
      <c r="E63">
        <v>0.36299999999999999</v>
      </c>
      <c r="F63">
        <v>70.72</v>
      </c>
      <c r="G63">
        <v>23.78</v>
      </c>
      <c r="H63">
        <v>66.25</v>
      </c>
      <c r="I63">
        <v>20.16</v>
      </c>
      <c r="J63">
        <v>42.52</v>
      </c>
    </row>
    <row r="64" spans="1:10" x14ac:dyDescent="0.25">
      <c r="A64" t="s">
        <v>67</v>
      </c>
      <c r="B64">
        <v>0.57499999999999996</v>
      </c>
      <c r="C64">
        <v>0.54700000000000004</v>
      </c>
      <c r="D64">
        <v>0.76800000000000002</v>
      </c>
      <c r="E64">
        <v>0.45300000000000001</v>
      </c>
      <c r="F64">
        <v>71.099999999999994</v>
      </c>
      <c r="G64">
        <v>29.25</v>
      </c>
      <c r="H64">
        <v>44.07</v>
      </c>
      <c r="I64">
        <v>21.83</v>
      </c>
      <c r="J64">
        <v>41.13</v>
      </c>
    </row>
    <row r="65" spans="1:10" x14ac:dyDescent="0.25">
      <c r="A65" t="s">
        <v>68</v>
      </c>
      <c r="B65">
        <v>0.57199999999999995</v>
      </c>
      <c r="C65">
        <v>0.57299999999999995</v>
      </c>
      <c r="D65">
        <v>0.70799999999999996</v>
      </c>
      <c r="E65">
        <v>0.46200000000000002</v>
      </c>
      <c r="F65">
        <v>67.45</v>
      </c>
      <c r="G65">
        <v>24.98</v>
      </c>
      <c r="H65">
        <v>85.77</v>
      </c>
      <c r="I65">
        <v>21.89</v>
      </c>
      <c r="J65">
        <v>42.02</v>
      </c>
    </row>
    <row r="66" spans="1:10" x14ac:dyDescent="0.25">
      <c r="A66" t="s">
        <v>69</v>
      </c>
      <c r="B66">
        <v>0.56000000000000005</v>
      </c>
      <c r="C66">
        <v>0.55700000000000005</v>
      </c>
      <c r="D66">
        <v>0.73799999999999999</v>
      </c>
      <c r="E66">
        <v>0.42799999999999999</v>
      </c>
      <c r="F66">
        <v>69.25</v>
      </c>
      <c r="G66">
        <v>25.14</v>
      </c>
      <c r="H66">
        <v>62.72</v>
      </c>
      <c r="I66">
        <v>16.399999999999999</v>
      </c>
      <c r="J66">
        <v>37.1</v>
      </c>
    </row>
    <row r="67" spans="1:10" x14ac:dyDescent="0.25">
      <c r="A67" t="s">
        <v>70</v>
      </c>
      <c r="B67">
        <v>0.60399999999999998</v>
      </c>
      <c r="C67">
        <v>0.58299999999999996</v>
      </c>
      <c r="D67">
        <v>0.79800000000000004</v>
      </c>
      <c r="E67">
        <v>0.47399999999999998</v>
      </c>
      <c r="F67">
        <v>72.849999999999994</v>
      </c>
      <c r="G67">
        <v>31.48</v>
      </c>
      <c r="H67">
        <v>69.31</v>
      </c>
      <c r="I67">
        <v>18.66</v>
      </c>
      <c r="J67">
        <v>38.450000000000003</v>
      </c>
    </row>
    <row r="68" spans="1:10" x14ac:dyDescent="0.25">
      <c r="A68" t="s">
        <v>71</v>
      </c>
      <c r="B68">
        <v>0.625</v>
      </c>
      <c r="C68">
        <v>0.59499999999999997</v>
      </c>
      <c r="D68">
        <v>0.754</v>
      </c>
      <c r="E68">
        <v>0.54500000000000004</v>
      </c>
      <c r="F68">
        <v>70.23</v>
      </c>
      <c r="G68">
        <v>37.42</v>
      </c>
      <c r="H68">
        <v>73.209999999999994</v>
      </c>
      <c r="I68">
        <v>9.84</v>
      </c>
      <c r="J68">
        <v>27.83</v>
      </c>
    </row>
    <row r="69" spans="1:10" x14ac:dyDescent="0.25">
      <c r="A69" t="s">
        <v>72</v>
      </c>
      <c r="B69">
        <v>0.54200000000000004</v>
      </c>
      <c r="C69">
        <v>0.53300000000000003</v>
      </c>
      <c r="D69">
        <v>0.77200000000000002</v>
      </c>
      <c r="E69">
        <v>0.38600000000000001</v>
      </c>
      <c r="F69">
        <v>71.290000000000006</v>
      </c>
      <c r="G69">
        <v>19.350000000000001</v>
      </c>
      <c r="H69">
        <v>52.88</v>
      </c>
      <c r="I69">
        <v>30.34</v>
      </c>
      <c r="J69">
        <v>49.92</v>
      </c>
    </row>
    <row r="70" spans="1:10" x14ac:dyDescent="0.25">
      <c r="A70" t="s">
        <v>73</v>
      </c>
      <c r="B70">
        <v>0.54</v>
      </c>
      <c r="C70">
        <v>0.56599999999999995</v>
      </c>
      <c r="D70">
        <v>0.75900000000000001</v>
      </c>
      <c r="E70">
        <v>0.36599999999999999</v>
      </c>
      <c r="F70">
        <v>70.540000000000006</v>
      </c>
      <c r="G70">
        <v>21.62</v>
      </c>
      <c r="H70">
        <v>66.22</v>
      </c>
      <c r="I70">
        <v>10.66</v>
      </c>
      <c r="J70">
        <v>34.6</v>
      </c>
    </row>
    <row r="71" spans="1:10" x14ac:dyDescent="0.25">
      <c r="A71" t="s">
        <v>74</v>
      </c>
      <c r="B71">
        <v>0.60499999999999998</v>
      </c>
      <c r="C71">
        <v>0.57999999999999996</v>
      </c>
      <c r="D71">
        <v>0.76700000000000002</v>
      </c>
      <c r="E71">
        <v>0.498</v>
      </c>
      <c r="F71">
        <v>71.010000000000005</v>
      </c>
      <c r="G71">
        <v>30.65</v>
      </c>
      <c r="H71">
        <v>57.81</v>
      </c>
      <c r="I71">
        <v>16.88</v>
      </c>
      <c r="J71">
        <v>32.97</v>
      </c>
    </row>
    <row r="72" spans="1:10" x14ac:dyDescent="0.25">
      <c r="A72" t="s">
        <v>75</v>
      </c>
      <c r="B72">
        <v>0.59399999999999997</v>
      </c>
      <c r="C72">
        <v>0.56799999999999995</v>
      </c>
      <c r="D72">
        <v>0.76700000000000002</v>
      </c>
      <c r="E72">
        <v>0.48099999999999998</v>
      </c>
      <c r="F72">
        <v>71</v>
      </c>
      <c r="G72">
        <v>29.09</v>
      </c>
      <c r="H72">
        <v>64.98</v>
      </c>
      <c r="I72">
        <v>19.86</v>
      </c>
      <c r="J72">
        <v>36.17</v>
      </c>
    </row>
    <row r="73" spans="1:10" x14ac:dyDescent="0.25">
      <c r="A73" t="s">
        <v>76</v>
      </c>
      <c r="B73">
        <v>0.57399999999999995</v>
      </c>
      <c r="C73">
        <v>0.57099999999999995</v>
      </c>
      <c r="D73">
        <v>0.70399999999999996</v>
      </c>
      <c r="E73">
        <v>0.47</v>
      </c>
      <c r="F73">
        <v>67.25</v>
      </c>
      <c r="G73">
        <v>32.64</v>
      </c>
      <c r="H73">
        <v>82.75</v>
      </c>
      <c r="I73">
        <v>15.08</v>
      </c>
      <c r="J73">
        <v>36.1</v>
      </c>
    </row>
    <row r="74" spans="1:10" x14ac:dyDescent="0.25">
      <c r="A74" t="s">
        <v>77</v>
      </c>
      <c r="B74">
        <v>0.57699999999999996</v>
      </c>
      <c r="C74">
        <v>0.56499999999999995</v>
      </c>
      <c r="D74">
        <v>0.77200000000000002</v>
      </c>
      <c r="E74">
        <v>0.44</v>
      </c>
      <c r="F74">
        <v>71.290000000000006</v>
      </c>
      <c r="G74">
        <v>26.25</v>
      </c>
      <c r="H74">
        <v>74.08</v>
      </c>
      <c r="I74">
        <v>19.47</v>
      </c>
      <c r="J74">
        <v>41.94</v>
      </c>
    </row>
    <row r="75" spans="1:10" x14ac:dyDescent="0.25">
      <c r="A75" t="s">
        <v>78</v>
      </c>
      <c r="B75">
        <v>0.55500000000000005</v>
      </c>
      <c r="C75">
        <v>0.54100000000000004</v>
      </c>
      <c r="D75">
        <v>0.75600000000000001</v>
      </c>
      <c r="E75">
        <v>0.41799999999999998</v>
      </c>
      <c r="F75">
        <v>70.38</v>
      </c>
      <c r="G75">
        <v>28.61</v>
      </c>
      <c r="H75">
        <v>55.36</v>
      </c>
      <c r="I75">
        <v>17.739999999999998</v>
      </c>
      <c r="J75">
        <v>44.84</v>
      </c>
    </row>
    <row r="76" spans="1:10" x14ac:dyDescent="0.25">
      <c r="A76" t="s">
        <v>79</v>
      </c>
      <c r="B76">
        <v>0.52800000000000002</v>
      </c>
      <c r="C76">
        <v>0.54500000000000004</v>
      </c>
      <c r="D76">
        <v>0.749</v>
      </c>
      <c r="E76">
        <v>0.36</v>
      </c>
      <c r="F76">
        <v>69.94</v>
      </c>
      <c r="G76">
        <v>19.18</v>
      </c>
      <c r="H76">
        <v>61.53</v>
      </c>
      <c r="I76">
        <v>24.25</v>
      </c>
      <c r="J76">
        <v>42.9</v>
      </c>
    </row>
    <row r="77" spans="1:10" x14ac:dyDescent="0.25">
      <c r="A77" t="s">
        <v>80</v>
      </c>
      <c r="B77">
        <v>0.59299999999999997</v>
      </c>
      <c r="C77">
        <v>0.58599999999999997</v>
      </c>
      <c r="D77">
        <v>0.78800000000000003</v>
      </c>
      <c r="E77">
        <v>0.45200000000000001</v>
      </c>
      <c r="F77">
        <v>72.290000000000006</v>
      </c>
      <c r="G77">
        <v>35.659999999999997</v>
      </c>
      <c r="H77">
        <v>51.73</v>
      </c>
      <c r="I77">
        <v>14.63</v>
      </c>
      <c r="J77">
        <v>40.020000000000003</v>
      </c>
    </row>
    <row r="78" spans="1:10" x14ac:dyDescent="0.25">
      <c r="A78" t="s">
        <v>81</v>
      </c>
      <c r="B78">
        <v>0.67800000000000005</v>
      </c>
      <c r="C78">
        <v>0.68100000000000005</v>
      </c>
      <c r="D78">
        <v>0.78800000000000003</v>
      </c>
      <c r="E78">
        <v>0.58099999999999996</v>
      </c>
      <c r="F78">
        <v>72.3</v>
      </c>
      <c r="G78">
        <v>49.26</v>
      </c>
      <c r="H78">
        <v>71.52</v>
      </c>
      <c r="I78">
        <v>5.6</v>
      </c>
      <c r="J78">
        <v>18.07</v>
      </c>
    </row>
    <row r="79" spans="1:10" x14ac:dyDescent="0.25">
      <c r="A79" t="s">
        <v>82</v>
      </c>
      <c r="B79">
        <v>0.54400000000000004</v>
      </c>
      <c r="C79">
        <v>0.55800000000000005</v>
      </c>
      <c r="D79">
        <v>0.752</v>
      </c>
      <c r="E79">
        <v>0.38300000000000001</v>
      </c>
      <c r="F79">
        <v>70.11</v>
      </c>
      <c r="G79">
        <v>26.26</v>
      </c>
      <c r="H79">
        <v>39.14</v>
      </c>
      <c r="I79">
        <v>15.25</v>
      </c>
      <c r="J79">
        <v>37.03</v>
      </c>
    </row>
    <row r="80" spans="1:10" x14ac:dyDescent="0.25">
      <c r="A80" t="s">
        <v>83</v>
      </c>
      <c r="B80" t="s">
        <v>83</v>
      </c>
      <c r="F80" t="s">
        <v>83</v>
      </c>
    </row>
    <row r="81" spans="1:10" x14ac:dyDescent="0.25">
      <c r="A81" t="s">
        <v>84</v>
      </c>
    </row>
    <row r="82" spans="1:10" x14ac:dyDescent="0.25">
      <c r="A82" t="s">
        <v>85</v>
      </c>
    </row>
    <row r="88" spans="1:10" x14ac:dyDescent="0.25">
      <c r="D88" s="7"/>
      <c r="E88" s="7"/>
    </row>
    <row r="89" spans="1:10" x14ac:dyDescent="0.25">
      <c r="B89" s="4" t="s">
        <v>88</v>
      </c>
      <c r="C89" s="8"/>
      <c r="D89" s="5"/>
      <c r="E89" s="4" t="s">
        <v>89</v>
      </c>
      <c r="F89" s="8"/>
      <c r="G89" s="5"/>
    </row>
    <row r="90" spans="1:10" x14ac:dyDescent="0.25">
      <c r="B90" s="2" t="s">
        <v>93</v>
      </c>
      <c r="C90" s="11">
        <f>MAX(B3:B79)</f>
        <v>0.67800000000000005</v>
      </c>
      <c r="D90" s="2" t="s">
        <v>86</v>
      </c>
      <c r="E90" s="20">
        <f>MIN(B3:B79)</f>
        <v>0.52700000000000002</v>
      </c>
      <c r="F90" s="20"/>
      <c r="G90" s="3" t="s">
        <v>118</v>
      </c>
    </row>
    <row r="91" spans="1:10" x14ac:dyDescent="0.25">
      <c r="B91" s="2" t="s">
        <v>94</v>
      </c>
      <c r="C91" s="11">
        <f>MAX(C3:C79)</f>
        <v>0.68700000000000006</v>
      </c>
      <c r="D91" s="2" t="s">
        <v>86</v>
      </c>
      <c r="E91" s="20">
        <f>MIN(C3:C79)</f>
        <v>0.52200000000000002</v>
      </c>
      <c r="F91" s="20"/>
      <c r="G91" s="3" t="s">
        <v>90</v>
      </c>
    </row>
    <row r="92" spans="1:10" x14ac:dyDescent="0.25">
      <c r="B92" s="2" t="s">
        <v>95</v>
      </c>
      <c r="C92" s="9">
        <f>MAX(D3:D79)</f>
        <v>0.80700000000000005</v>
      </c>
      <c r="D92" s="2" t="s">
        <v>87</v>
      </c>
      <c r="E92" s="21">
        <f>MIN(D3:D79)</f>
        <v>0.69</v>
      </c>
      <c r="F92" s="21"/>
      <c r="G92" s="3" t="s">
        <v>91</v>
      </c>
    </row>
    <row r="93" spans="1:10" x14ac:dyDescent="0.25">
      <c r="B93" s="2" t="s">
        <v>96</v>
      </c>
      <c r="C93" s="12">
        <f>MAX(E3:E79)</f>
        <v>0.58099999999999996</v>
      </c>
      <c r="D93" s="2" t="s">
        <v>86</v>
      </c>
      <c r="E93" s="22">
        <f>MIN(E3:E79)</f>
        <v>0.36</v>
      </c>
      <c r="F93" s="22"/>
      <c r="G93" s="3" t="s">
        <v>92</v>
      </c>
    </row>
    <row r="94" spans="1:10" x14ac:dyDescent="0.25">
      <c r="A94">
        <f>COUNTIF(D2:D79,"&gt;"&amp;0.6)</f>
        <v>78</v>
      </c>
    </row>
    <row r="95" spans="1:10" x14ac:dyDescent="0.25">
      <c r="A95" t="s">
        <v>104</v>
      </c>
    </row>
    <row r="96" spans="1:10" x14ac:dyDescent="0.25">
      <c r="A96" t="s">
        <v>105</v>
      </c>
      <c r="B96" s="2"/>
      <c r="C96" s="4" t="s">
        <v>97</v>
      </c>
      <c r="D96" s="5"/>
      <c r="E96" s="2"/>
      <c r="F96" s="9" t="s">
        <v>113</v>
      </c>
      <c r="G96" s="10" t="s">
        <v>114</v>
      </c>
      <c r="H96" s="11" t="s">
        <v>115</v>
      </c>
      <c r="I96" s="12" t="s">
        <v>116</v>
      </c>
      <c r="J96" s="13" t="s">
        <v>117</v>
      </c>
    </row>
    <row r="97" spans="1:10" x14ac:dyDescent="0.25">
      <c r="A97" t="s">
        <v>106</v>
      </c>
      <c r="B97" s="2" t="s">
        <v>93</v>
      </c>
      <c r="C97" s="16">
        <f>AVERAGE(B3:B79)</f>
        <v>0.58051948051948055</v>
      </c>
      <c r="D97" s="17"/>
      <c r="E97" s="2" t="s">
        <v>93</v>
      </c>
      <c r="F97" s="3">
        <v>0</v>
      </c>
      <c r="G97" s="3">
        <v>0</v>
      </c>
      <c r="H97" s="3">
        <v>17</v>
      </c>
      <c r="I97" s="3">
        <v>0</v>
      </c>
      <c r="J97" s="3">
        <v>0</v>
      </c>
    </row>
    <row r="98" spans="1:10" x14ac:dyDescent="0.25">
      <c r="A98" t="s">
        <v>107</v>
      </c>
      <c r="B98" s="2" t="s">
        <v>94</v>
      </c>
      <c r="C98" s="16">
        <f>AVERAGE(C3:C79)</f>
        <v>0.57268831168831147</v>
      </c>
      <c r="D98" s="17"/>
      <c r="E98" s="2" t="s">
        <v>94</v>
      </c>
      <c r="F98" s="3">
        <v>0</v>
      </c>
      <c r="G98" s="3">
        <v>0</v>
      </c>
      <c r="H98" s="3">
        <v>10</v>
      </c>
      <c r="I98" s="3">
        <v>67</v>
      </c>
      <c r="J98" s="3">
        <v>0</v>
      </c>
    </row>
    <row r="99" spans="1:10" x14ac:dyDescent="0.25">
      <c r="A99" t="s">
        <v>108</v>
      </c>
      <c r="B99" s="2" t="s">
        <v>95</v>
      </c>
      <c r="C99" s="18">
        <f>AVERAGE(D3:D79)</f>
        <v>0.7559350649350649</v>
      </c>
      <c r="D99" s="19"/>
      <c r="E99" s="2" t="s">
        <v>95</v>
      </c>
      <c r="F99" s="3">
        <v>1</v>
      </c>
      <c r="G99" s="3">
        <v>73</v>
      </c>
      <c r="H99" s="3">
        <v>3</v>
      </c>
      <c r="I99" s="3">
        <v>0</v>
      </c>
      <c r="J99" s="3">
        <v>0</v>
      </c>
    </row>
    <row r="100" spans="1:10" x14ac:dyDescent="0.25">
      <c r="A100" t="s">
        <v>110</v>
      </c>
      <c r="B100" s="2" t="s">
        <v>96</v>
      </c>
      <c r="C100" s="14">
        <f>AVERAGE(E3:E79)</f>
        <v>0.45357142857142851</v>
      </c>
      <c r="D100" s="15"/>
      <c r="E100" s="2" t="s">
        <v>96</v>
      </c>
      <c r="F100" s="3">
        <v>0</v>
      </c>
      <c r="G100" s="3">
        <v>0</v>
      </c>
      <c r="H100" s="3">
        <v>0</v>
      </c>
      <c r="I100" s="3">
        <v>10</v>
      </c>
      <c r="J100" s="3">
        <v>67</v>
      </c>
    </row>
    <row r="101" spans="1:10" x14ac:dyDescent="0.25">
      <c r="A101" t="s">
        <v>109</v>
      </c>
    </row>
    <row r="102" spans="1:10" x14ac:dyDescent="0.25">
      <c r="A102" t="s">
        <v>111</v>
      </c>
    </row>
    <row r="103" spans="1:10" x14ac:dyDescent="0.25">
      <c r="A103" t="s">
        <v>112</v>
      </c>
      <c r="B103" s="2"/>
      <c r="C103" s="6" t="s">
        <v>98</v>
      </c>
      <c r="D103" s="6"/>
    </row>
    <row r="104" spans="1:10" x14ac:dyDescent="0.25">
      <c r="B104" s="2" t="s">
        <v>93</v>
      </c>
      <c r="C104" s="4">
        <f>COUNTIF(B3:B79,"&lt;" &amp; C97)</f>
        <v>46</v>
      </c>
      <c r="D104" s="5"/>
    </row>
    <row r="105" spans="1:10" x14ac:dyDescent="0.25">
      <c r="B105" s="2" t="s">
        <v>94</v>
      </c>
      <c r="C105" s="4">
        <f>COUNTIF(C3:C79,"&lt;" &amp;C98)</f>
        <v>45</v>
      </c>
      <c r="D105" s="5"/>
    </row>
    <row r="106" spans="1:10" x14ac:dyDescent="0.25">
      <c r="B106" s="2" t="s">
        <v>95</v>
      </c>
      <c r="C106" s="4">
        <f>COUNTIF(D3:D79,"&lt;" &amp; C99)</f>
        <v>35</v>
      </c>
      <c r="D106" s="5"/>
    </row>
    <row r="107" spans="1:10" x14ac:dyDescent="0.25">
      <c r="B107" s="2" t="s">
        <v>96</v>
      </c>
      <c r="C107" s="4">
        <f>COUNTIF(E3:E79,"&lt;" &amp; C100)</f>
        <v>36</v>
      </c>
      <c r="D107" s="5"/>
    </row>
  </sheetData>
  <sheetProtection formatCells="0" formatColumns="0" formatRows="0" insertColumns="0" insertRows="0" insertHyperlinks="0" deleteColumns="0" deleteRows="0" sort="0" autoFilter="0" pivotTables="0"/>
  <mergeCells count="17">
    <mergeCell ref="C106:D106"/>
    <mergeCell ref="C107:D107"/>
    <mergeCell ref="D88:E88"/>
    <mergeCell ref="C97:D97"/>
    <mergeCell ref="C98:D98"/>
    <mergeCell ref="C99:D99"/>
    <mergeCell ref="C100:D100"/>
    <mergeCell ref="C96:D96"/>
    <mergeCell ref="E89:G89"/>
    <mergeCell ref="E90:F90"/>
    <mergeCell ref="E91:F91"/>
    <mergeCell ref="B89:D89"/>
    <mergeCell ref="E92:F92"/>
    <mergeCell ref="E93:F93"/>
    <mergeCell ref="C103:D103"/>
    <mergeCell ref="C104:D104"/>
    <mergeCell ref="C105:D10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Felipe Marques Prado</cp:lastModifiedBy>
  <dcterms:created xsi:type="dcterms:W3CDTF">2023-09-23T21:09:18Z</dcterms:created>
  <dcterms:modified xsi:type="dcterms:W3CDTF">2023-10-04T03:44:42Z</dcterms:modified>
  <cp:category/>
</cp:coreProperties>
</file>