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Rank Coefficients" sheetId="6" r:id="rId2"/>
    <sheet name="Midpoint" sheetId="5" r:id="rId3"/>
    <sheet name="RK4" sheetId="4" r:id="rId4"/>
    <sheet name="Verlet" sheetId="3" r:id="rId5"/>
    <sheet name="Explicit Euler" sheetId="2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J61" i="6" s="1"/>
  <c r="F54" i="6"/>
  <c r="E54" i="6"/>
  <c r="F49" i="6"/>
  <c r="E49" i="6"/>
  <c r="F48" i="6"/>
  <c r="E48" i="6"/>
  <c r="F47" i="6"/>
  <c r="E47" i="6"/>
  <c r="J46" i="6"/>
  <c r="F46" i="6"/>
  <c r="E46" i="6"/>
  <c r="F45" i="6"/>
  <c r="J47" i="6" s="1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30" i="6" s="1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J24" i="6" s="1"/>
  <c r="E20" i="6"/>
  <c r="F15" i="6"/>
  <c r="E15" i="6"/>
  <c r="F14" i="6"/>
  <c r="E14" i="6"/>
  <c r="F13" i="6"/>
  <c r="E13" i="6"/>
  <c r="J12" i="6"/>
  <c r="F12" i="6"/>
  <c r="E12" i="6"/>
  <c r="F11" i="6"/>
  <c r="E11" i="6"/>
  <c r="J13" i="6" s="1"/>
  <c r="J9" i="6"/>
  <c r="H8" i="6"/>
  <c r="G8" i="6"/>
  <c r="F8" i="6"/>
  <c r="E8" i="6"/>
  <c r="H7" i="6"/>
  <c r="G7" i="6"/>
  <c r="F7" i="6"/>
  <c r="E7" i="6"/>
  <c r="J6" i="6"/>
  <c r="H6" i="6"/>
  <c r="G6" i="6"/>
  <c r="F6" i="6"/>
  <c r="E6" i="6"/>
  <c r="H5" i="6"/>
  <c r="G5" i="6"/>
  <c r="F5" i="6"/>
  <c r="E5" i="6"/>
  <c r="H4" i="6"/>
  <c r="G4" i="6"/>
  <c r="F4" i="6"/>
  <c r="E4" i="6"/>
  <c r="J3" i="6"/>
  <c r="H3" i="6"/>
  <c r="J4" i="6" s="1"/>
  <c r="G3" i="6"/>
  <c r="F3" i="6"/>
  <c r="E3" i="6"/>
  <c r="J58" i="6" l="1"/>
  <c r="J55" i="6"/>
  <c r="J64" i="6"/>
  <c r="J38" i="6"/>
  <c r="J44" i="6"/>
  <c r="J41" i="6"/>
  <c r="J27" i="6"/>
  <c r="J21" i="6"/>
  <c r="J7" i="6"/>
  <c r="J1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<sst xmlns="http://schemas.openxmlformats.org/spreadsheetml/2006/main" count="344" uniqueCount="48">
  <si>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</si>
  <si>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</si>
  <si>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</si>
  <si>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</si>
  <si>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</si>
  <si>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</si>
  <si>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</si>
  <si>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</si>
  <si>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</si>
  <si>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</si>
  <si>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</si>
  <si>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</si>
  <si>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</si>
  <si>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</si>
  <si>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</si>
  <si>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</si>
  <si>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</si>
  <si>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</si>
  <si>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</si>
  <si>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</si>
  <si>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</si>
  <si>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</si>
  <si>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</si>
  <si>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</si>
  <si>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EE</t>
  </si>
  <si>
    <t>size</t>
  </si>
  <si>
    <t>internal</t>
  </si>
  <si>
    <t>update</t>
  </si>
  <si>
    <t>FPS</t>
  </si>
  <si>
    <t>Rank (size)</t>
  </si>
  <si>
    <t>Rank (internal)</t>
  </si>
  <si>
    <t>Rank (update)</t>
  </si>
  <si>
    <t>Rank (fps)</t>
  </si>
  <si>
    <t>Pearson's rank (mesh vs fps)</t>
  </si>
  <si>
    <t>Spearman's rank (mesh vs fps)</t>
  </si>
  <si>
    <t>Pearson's rank (mesh vs internal)</t>
  </si>
  <si>
    <t>Spearman's rank (mesh vs internal)</t>
  </si>
  <si>
    <t>Pearson's rank (mesh vs update)</t>
  </si>
  <si>
    <t>step</t>
  </si>
  <si>
    <t>fps</t>
  </si>
  <si>
    <t>Rank (step)</t>
  </si>
  <si>
    <t>Spearman's rank (mesh vs update)</t>
  </si>
  <si>
    <t>Pearson's rank (step vs fps)</t>
  </si>
  <si>
    <t>Spearman's rank (step vs fps)</t>
  </si>
  <si>
    <t>Verlet</t>
  </si>
  <si>
    <t>Midpoint</t>
  </si>
  <si>
    <t>RK4</t>
  </si>
  <si>
    <t xml:space="preserve"> Average time internal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</si>
</sst>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61.630550000000007</c:v>
                </c:pt>
                <c:pt idx="1">
                  <c:v>63.61665</c:v>
                </c:pt>
                <c:pt idx="2">
                  <c:v>65.588883333333342</c:v>
                </c:pt>
                <c:pt idx="3">
                  <c:v>87.002716666666672</c:v>
                </c:pt>
                <c:pt idx="4">
                  <c:v>2830.6949999999997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16.070483333333332</c:v>
                </c:pt>
                <c:pt idx="1">
                  <c:v>0.22456866666666664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9.901628333333333</c:v>
                </c:pt>
                <c:pt idx="1">
                  <c:v>4.8555333333333328</c:v>
                </c:pt>
                <c:pt idx="2">
                  <c:v>0.84718833333333698</c:v>
                </c:pt>
                <c:pt idx="3">
                  <c:v>0.46613333333332996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(flag_test_data!$K$93,flag_test_data!$N$93,flag_test_data!$N$94,flag_test_data!$N$95,flag_test_data!$N$97,flag_test_data!$N$96)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0.90727683333333331</c:v>
                </c:pt>
                <c:pt idx="1">
                  <c:v>3.8644283333333331</c:v>
                </c:pt>
                <c:pt idx="2">
                  <c:v>8.3720183333333313</c:v>
                </c:pt>
                <c:pt idx="3">
                  <c:v>14.602716666666666</c:v>
                </c:pt>
                <c:pt idx="4">
                  <c:v>22.829266666666665</c:v>
                </c:pt>
                <c:pt idx="5">
                  <c:v>35.077283333333334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0.57232500000000008</c:v>
                </c:pt>
                <c:pt idx="1">
                  <c:v>2.5224016666666667</c:v>
                </c:pt>
                <c:pt idx="2">
                  <c:v>5.3076649999999992</c:v>
                </c:pt>
                <c:pt idx="3">
                  <c:v>8.9703949999999999</c:v>
                </c:pt>
                <c:pt idx="4">
                  <c:v>13.738050000000001</c:v>
                </c:pt>
                <c:pt idx="5">
                  <c:v>20.895566666666667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28.541666666666668</c:v>
                </c:pt>
                <c:pt idx="1">
                  <c:v>31.39661666666667</c:v>
                </c:pt>
                <c:pt idx="2">
                  <c:v>32.105550000000001</c:v>
                </c:pt>
                <c:pt idx="3">
                  <c:v>32.622199999999999</c:v>
                </c:pt>
                <c:pt idx="4">
                  <c:v>33.06666666666667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3.20000000000000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35.077283333333334</c:v>
                </c:pt>
                <c:pt idx="1">
                  <c:v>0.22682350000000004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20.895566666666667</c:v>
                </c:pt>
                <c:pt idx="1">
                  <c:v>9.7124199999999998</c:v>
                </c:pt>
                <c:pt idx="2">
                  <c:v>3.3402266666666556</c:v>
                </c:pt>
                <c:pt idx="3">
                  <c:v>1.1272166666666692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  <c:pt idx="1">
                  <c:v>10980.020000000002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(flag_test_data!$K$33,flag_test_data!$K$38,flag_test_data!$K$43,flag_test_data!$K$48,flag_test_data!$N$40,flag_test_data!$N$41)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(flag_test_data!$K$93,flag_test_data!$N$93,flag_test_data!$N$94,flag_test_data!$N$95,flag_test_data!$N$96,flag_test_data!$N$97)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(flag_test_data!$K$63,flag_test_data!$K$68,flag_test_data!$K$73,flag_test_data!$N$70,flag_test_data!$N$71,flag_test_data!$N$72)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(flag_test_data!$K$63,flag_test_data!$K$68,flag_test_data!$K$73,flag_test_data!$N$63,flag_test_data!$N$64,flag_test_data!$N$65)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(flag_test_data!$K$65,flag_test_data!$N$65,flag_test_data!$N$66,flag_test_data!$N$67,flag_test_data!$N$68,flag_test_data!$N$69)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0.21552933333333332</c:v>
                </c:pt>
                <c:pt idx="1">
                  <c:v>0.8347688333333334</c:v>
                </c:pt>
                <c:pt idx="2">
                  <c:v>1.8637766666666666</c:v>
                </c:pt>
                <c:pt idx="3">
                  <c:v>3.3398950000000003</c:v>
                </c:pt>
                <c:pt idx="4">
                  <c:v>5.2943349999999993</c:v>
                </c:pt>
                <c:pt idx="5">
                  <c:v>8.2806449999999998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0.12936800000000001</c:v>
                </c:pt>
                <c:pt idx="1">
                  <c:v>0.50899016666666663</c:v>
                </c:pt>
                <c:pt idx="2">
                  <c:v>1.1295733333333333</c:v>
                </c:pt>
                <c:pt idx="3">
                  <c:v>2.0261499999999999</c:v>
                </c:pt>
                <c:pt idx="4">
                  <c:v>3.1915866666666672</c:v>
                </c:pt>
                <c:pt idx="5">
                  <c:v>4.9587899999999996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118.01116666666667</c:v>
                </c:pt>
                <c:pt idx="1">
                  <c:v>122.81950000000001</c:v>
                </c:pt>
                <c:pt idx="2">
                  <c:v>2375.8066666666664</c:v>
                </c:pt>
                <c:pt idx="3">
                  <c:v>5194.2833333333328</c:v>
                </c:pt>
                <c:pt idx="4">
                  <c:v>5321.1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8.2806449999999998</c:v>
                </c:pt>
                <c:pt idx="1">
                  <c:v>0.21774666666666667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4.9587899999999996</c:v>
                </c:pt>
                <c:pt idx="1">
                  <c:v>2.4283033333333335</c:v>
                </c:pt>
                <c:pt idx="2">
                  <c:v>0.42365466666666668</c:v>
                </c:pt>
                <c:pt idx="3">
                  <c:v>0.46989700000000045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(flag_test_data!$K$33,flag_test_data!$K$38,flag_test_data!$K$43,flag_test_data!$K$48,flag_test_data!$N$33,flag_test_data!$N$34)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(flag_test_data!$K$34,flag_test_data!$K$39,flag_test_data!$N$37,flag_test_data!$N$38,flag_test_data!$N$39,flag_test_data!$N$40)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0.21720516666666667</c:v>
                </c:pt>
                <c:pt idx="1">
                  <c:v>0.83218333333333339</c:v>
                </c:pt>
                <c:pt idx="2">
                  <c:v>1.8384199999999999</c:v>
                </c:pt>
                <c:pt idx="3">
                  <c:v>3.3236133333333338</c:v>
                </c:pt>
                <c:pt idx="4">
                  <c:v>5.2215033333333336</c:v>
                </c:pt>
                <c:pt idx="5">
                  <c:v>8.1679049999999993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flag_test_data!$N$3:$N$8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(flag_test_data!$K$34,flag_test_data!$K$39,flag_test_data!$N$35,flag_test_data!$N$36,flag_test_data!$N$37,flag_test_data!$N$38)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0.13327266666666668</c:v>
                </c:pt>
                <c:pt idx="1">
                  <c:v>0.50583366666666663</c:v>
                </c:pt>
                <c:pt idx="2">
                  <c:v>1.10419</c:v>
                </c:pt>
                <c:pt idx="3">
                  <c:v>2.006016666666667</c:v>
                </c:pt>
                <c:pt idx="4">
                  <c:v>3.1192416666666669</c:v>
                </c:pt>
                <c:pt idx="5">
                  <c:v>4.8452316666666668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119.575</c:v>
                </c:pt>
                <c:pt idx="1">
                  <c:v>123.53616666666666</c:v>
                </c:pt>
                <c:pt idx="2">
                  <c:v>2409.3416666666667</c:v>
                </c:pt>
                <c:pt idx="3">
                  <c:v>5234.97</c:v>
                </c:pt>
                <c:pt idx="4">
                  <c:v>5323.1149999999989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8.1679049999999993</c:v>
                </c:pt>
                <c:pt idx="1">
                  <c:v>0.21690666666666669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4.8452316666666668</c:v>
                </c:pt>
                <c:pt idx="1">
                  <c:v>2.4287066666666668</c:v>
                </c:pt>
                <c:pt idx="2">
                  <c:v>0.42440116666666666</c:v>
                </c:pt>
                <c:pt idx="3">
                  <c:v>0.46956549999999897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  <c:pt idx="1">
                  <c:v>10980.020000000002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flag_test_data!$N$33:$N$38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(flag_test_data!$K$65,flag_test_data!$N$65,flag_test_data!$N$66,flag_test_data!$N$67,flag_test_data!$N$68,flag_test_data!$N$70)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flag_test_data!$N$31:$N$36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flag_test_data!$N$76:$N$81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8.1679049999999993</c:v>
                </c:pt>
                <c:pt idx="1">
                  <c:v>8.2806449999999998</c:v>
                </c:pt>
                <c:pt idx="2">
                  <c:v>16.070483333333332</c:v>
                </c:pt>
                <c:pt idx="3">
                  <c:v>35.077283333333334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0.40962033333333342</c:v>
                </c:pt>
                <c:pt idx="1">
                  <c:v>1.6474099999999998</c:v>
                </c:pt>
                <c:pt idx="2">
                  <c:v>3.7047666666666665</c:v>
                </c:pt>
                <c:pt idx="3">
                  <c:v>6.5767649999999991</c:v>
                </c:pt>
                <c:pt idx="4">
                  <c:v>10.387833333333333</c:v>
                </c:pt>
                <c:pt idx="5">
                  <c:v>16.070483333333332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0.25417366666666669</c:v>
                </c:pt>
                <c:pt idx="1">
                  <c:v>1.0292283333333334</c:v>
                </c:pt>
                <c:pt idx="2">
                  <c:v>2.3066133333333334</c:v>
                </c:pt>
                <c:pt idx="3">
                  <c:v>4.0735916666666663</c:v>
                </c:pt>
                <c:pt idx="4">
                  <c:v>6.4113916666666668</c:v>
                </c:pt>
                <c:pt idx="5">
                  <c:v>9.901628333333333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Rank Coefficients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39" zoomScale="90" zoomScaleNormal="90" workbookViewId="0">
      <selection activeCell="S166" sqref="S166"/>
    </sheetView>
  </sheetViews>
  <sheetFormatPr defaultRowHeight="15" x14ac:dyDescent="0.25"/>
  <cols>
    <col min="5" max="5" width="10.25" bestFit="1" customWidth="1"/>
    <col min="10" max="10" width="12.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20</v>
      </c>
      <c r="P1" t="s">
        <v>22</v>
      </c>
    </row>
    <row r="2" spans="1:18" x14ac:dyDescent="0.25">
      <c r="A2">
        <v>1</v>
      </c>
      <c r="B2" t="s">
        <v>10</v>
      </c>
      <c r="C2">
        <v>50</v>
      </c>
      <c r="D2">
        <v>50</v>
      </c>
      <c r="E2">
        <v>1</v>
      </c>
      <c r="F2">
        <v>0.13327266666666668</v>
      </c>
      <c r="G2">
        <v>6.3432816666666655E-2</v>
      </c>
      <c r="H2">
        <v>8.4945583333333324E-3</v>
      </c>
      <c r="I2">
        <v>0.21720516666666667</v>
      </c>
      <c r="J2">
        <v>0.11219356666666667</v>
      </c>
      <c r="K2">
        <v>7154.875</v>
      </c>
      <c r="L2">
        <v>56826.333333333336</v>
      </c>
      <c r="M2">
        <f>I2-(F2+G2+H2)</f>
        <v>1.2005125000000005E-2</v>
      </c>
      <c r="P2" t="s">
        <v>22</v>
      </c>
      <c r="Q2">
        <f>I7/I2</f>
        <v>3.8313238405163781</v>
      </c>
      <c r="R2">
        <f>K2/K7</f>
        <v>2.836371600903056</v>
      </c>
    </row>
    <row r="3" spans="1:18" x14ac:dyDescent="0.25">
      <c r="A3">
        <v>2</v>
      </c>
      <c r="B3" t="s">
        <v>10</v>
      </c>
      <c r="C3">
        <v>50</v>
      </c>
      <c r="D3">
        <v>50</v>
      </c>
      <c r="E3">
        <v>5</v>
      </c>
      <c r="F3">
        <v>0.12977249999999999</v>
      </c>
      <c r="G3">
        <v>6.3213233333333341E-2</v>
      </c>
      <c r="H3">
        <v>8.4275333333333341E-3</v>
      </c>
      <c r="I3">
        <v>0.22792983333333336</v>
      </c>
      <c r="J3">
        <v>0.11252728333333334</v>
      </c>
      <c r="K3">
        <v>8572.4849999999988</v>
      </c>
      <c r="L3">
        <v>11889.333333333334</v>
      </c>
      <c r="M3">
        <f t="shared" ref="M3:M61" si="0">I3-(F3+G3+H3)</f>
        <v>2.6516566666666713E-2</v>
      </c>
      <c r="P3" t="s">
        <v>22</v>
      </c>
      <c r="Q3">
        <f t="shared" ref="Q3:Q66" si="1">I8/I3</f>
        <v>3.6241284781354492</v>
      </c>
      <c r="R3">
        <f t="shared" ref="R3:R66" si="2">K3/K8</f>
        <v>0.78073491669414052</v>
      </c>
    </row>
    <row r="4" spans="1:18" x14ac:dyDescent="0.25">
      <c r="A4">
        <v>3</v>
      </c>
      <c r="B4" t="s">
        <v>10</v>
      </c>
      <c r="C4">
        <v>50</v>
      </c>
      <c r="D4">
        <v>50</v>
      </c>
      <c r="E4">
        <v>10</v>
      </c>
      <c r="F4">
        <v>0.12713783333333334</v>
      </c>
      <c r="G4">
        <v>6.3213233333333327E-2</v>
      </c>
      <c r="H4">
        <v>8.427868333333333E-3</v>
      </c>
      <c r="I4">
        <v>0.24061316666666666</v>
      </c>
      <c r="J4">
        <v>0.11247838333333333</v>
      </c>
      <c r="K4">
        <v>8765.0516666666663</v>
      </c>
      <c r="L4">
        <v>5977.166666666667</v>
      </c>
      <c r="M4">
        <f t="shared" si="0"/>
        <v>4.1834231666666638E-2</v>
      </c>
      <c r="P4" t="s">
        <v>23</v>
      </c>
      <c r="Q4">
        <f t="shared" si="1"/>
        <v>3.4316582841476544</v>
      </c>
      <c r="R4">
        <f t="shared" si="2"/>
        <v>0.7110055822870206</v>
      </c>
    </row>
    <row r="5" spans="1:18" x14ac:dyDescent="0.25">
      <c r="A5">
        <v>4</v>
      </c>
      <c r="B5" t="s">
        <v>10</v>
      </c>
      <c r="C5">
        <v>50</v>
      </c>
      <c r="D5">
        <v>50</v>
      </c>
      <c r="E5">
        <v>15</v>
      </c>
      <c r="F5">
        <v>0.12629733333333334</v>
      </c>
      <c r="G5">
        <v>6.3223366666666683E-2</v>
      </c>
      <c r="H5">
        <v>8.4446499999999997E-3</v>
      </c>
      <c r="I5">
        <v>0.25506750000000006</v>
      </c>
      <c r="J5">
        <v>0.11245591666666667</v>
      </c>
      <c r="K5">
        <v>8829.2116666666661</v>
      </c>
      <c r="L5">
        <v>3992.3333333333335</v>
      </c>
      <c r="M5">
        <f t="shared" si="0"/>
        <v>5.7102150000000018E-2</v>
      </c>
      <c r="P5" t="s">
        <v>23</v>
      </c>
      <c r="Q5">
        <f t="shared" si="1"/>
        <v>3.3153962513190947</v>
      </c>
      <c r="R5">
        <f t="shared" si="2"/>
        <v>0.69803589052323101</v>
      </c>
    </row>
    <row r="6" spans="1:18" x14ac:dyDescent="0.25">
      <c r="A6">
        <v>5</v>
      </c>
      <c r="B6" t="s">
        <v>10</v>
      </c>
      <c r="C6">
        <v>50</v>
      </c>
      <c r="D6">
        <v>50</v>
      </c>
      <c r="E6">
        <v>20</v>
      </c>
      <c r="F6">
        <v>0.12026516666666666</v>
      </c>
      <c r="G6">
        <v>6.1522816666666667E-2</v>
      </c>
      <c r="H6">
        <v>8.4443450000000007E-3</v>
      </c>
      <c r="I6">
        <v>0.26362433333333335</v>
      </c>
      <c r="J6">
        <v>0.11273910000000002</v>
      </c>
      <c r="K6">
        <v>8857.4583333333339</v>
      </c>
      <c r="L6">
        <v>2994.1666666666665</v>
      </c>
      <c r="M6">
        <f t="shared" si="0"/>
        <v>7.3392005000000038E-2</v>
      </c>
      <c r="P6" t="s">
        <v>23</v>
      </c>
      <c r="Q6">
        <f t="shared" si="1"/>
        <v>3.3059170056380727</v>
      </c>
      <c r="R6">
        <f t="shared" si="2"/>
        <v>0.69218901817973444</v>
      </c>
    </row>
    <row r="7" spans="1:18" x14ac:dyDescent="0.25">
      <c r="A7">
        <v>6</v>
      </c>
      <c r="B7" t="s">
        <v>10</v>
      </c>
      <c r="C7">
        <v>100</v>
      </c>
      <c r="D7">
        <v>100</v>
      </c>
      <c r="E7">
        <v>1</v>
      </c>
      <c r="F7">
        <v>0.50583366666666663</v>
      </c>
      <c r="G7">
        <v>0.25619666666666668</v>
      </c>
      <c r="H7">
        <v>3.6687933333333332E-2</v>
      </c>
      <c r="I7">
        <v>0.83218333333333339</v>
      </c>
      <c r="J7">
        <v>8.0963983333333336E-2</v>
      </c>
      <c r="K7">
        <v>2522.5450000000001</v>
      </c>
      <c r="L7">
        <v>58037.666666666664</v>
      </c>
      <c r="M7">
        <f t="shared" si="0"/>
        <v>3.346506666666671E-2</v>
      </c>
      <c r="P7" t="s">
        <v>22</v>
      </c>
      <c r="Q7">
        <f t="shared" si="1"/>
        <v>2.2091526306302693</v>
      </c>
      <c r="R7">
        <f t="shared" si="2"/>
        <v>4.8777301991373969</v>
      </c>
    </row>
    <row r="8" spans="1:18" x14ac:dyDescent="0.25">
      <c r="A8">
        <v>7</v>
      </c>
      <c r="B8" t="s">
        <v>10</v>
      </c>
      <c r="C8">
        <v>100</v>
      </c>
      <c r="D8">
        <v>100</v>
      </c>
      <c r="E8">
        <v>5</v>
      </c>
      <c r="F8">
        <v>0.48248099999999999</v>
      </c>
      <c r="G8">
        <v>0.25628900000000004</v>
      </c>
      <c r="H8">
        <v>3.6720066666666669E-2</v>
      </c>
      <c r="I8">
        <v>0.82604699999999998</v>
      </c>
      <c r="J8">
        <v>7.7250449999999998E-2</v>
      </c>
      <c r="K8">
        <v>10980.020000000002</v>
      </c>
      <c r="L8">
        <v>11932.166666666666</v>
      </c>
      <c r="M8">
        <f t="shared" si="0"/>
        <v>5.055693333333322E-2</v>
      </c>
      <c r="P8" t="s">
        <v>22</v>
      </c>
      <c r="Q8">
        <f t="shared" si="1"/>
        <v>2.2251013965710591</v>
      </c>
      <c r="R8">
        <f t="shared" si="2"/>
        <v>1.3147257799933749</v>
      </c>
    </row>
    <row r="9" spans="1:18" x14ac:dyDescent="0.25">
      <c r="A9">
        <v>8</v>
      </c>
      <c r="B9" t="s">
        <v>10</v>
      </c>
      <c r="C9">
        <v>100</v>
      </c>
      <c r="D9">
        <v>100</v>
      </c>
      <c r="E9">
        <v>10</v>
      </c>
      <c r="F9">
        <v>0.46755733333333332</v>
      </c>
      <c r="G9">
        <v>0.24917149999999999</v>
      </c>
      <c r="H9">
        <v>3.6839616666666665E-2</v>
      </c>
      <c r="I9">
        <v>0.82570216666666685</v>
      </c>
      <c r="J9">
        <v>7.4891516666666672E-2</v>
      </c>
      <c r="K9">
        <v>12327.683333333334</v>
      </c>
      <c r="L9">
        <v>5992</v>
      </c>
      <c r="M9">
        <f t="shared" si="0"/>
        <v>7.2133716666666903E-2</v>
      </c>
      <c r="P9" t="s">
        <v>23</v>
      </c>
      <c r="Q9">
        <f t="shared" si="1"/>
        <v>2.2034317054999448</v>
      </c>
      <c r="R9">
        <f t="shared" si="2"/>
        <v>1.1566942852348641</v>
      </c>
    </row>
    <row r="10" spans="1:18" x14ac:dyDescent="0.25">
      <c r="A10">
        <v>9</v>
      </c>
      <c r="B10" t="s">
        <v>10</v>
      </c>
      <c r="C10">
        <v>100</v>
      </c>
      <c r="D10">
        <v>100</v>
      </c>
      <c r="E10">
        <v>15</v>
      </c>
      <c r="F10">
        <v>0.46699016666666665</v>
      </c>
      <c r="G10">
        <v>0.24872716666666669</v>
      </c>
      <c r="H10">
        <v>3.6857749999999995E-2</v>
      </c>
      <c r="I10">
        <v>0.84564983333333332</v>
      </c>
      <c r="J10">
        <v>7.5118316666666671E-2</v>
      </c>
      <c r="K10">
        <v>12648.65</v>
      </c>
      <c r="L10">
        <v>3999.6666666666665</v>
      </c>
      <c r="M10">
        <f t="shared" si="0"/>
        <v>9.3074749999999984E-2</v>
      </c>
      <c r="P10" t="s">
        <v>23</v>
      </c>
      <c r="Q10">
        <f t="shared" si="1"/>
        <v>2.1757567503807231</v>
      </c>
      <c r="R10">
        <f t="shared" si="2"/>
        <v>1.1092480381095871</v>
      </c>
    </row>
    <row r="11" spans="1:18" x14ac:dyDescent="0.25">
      <c r="A11">
        <v>10</v>
      </c>
      <c r="B11" t="s">
        <v>10</v>
      </c>
      <c r="C11">
        <v>100</v>
      </c>
      <c r="D11">
        <v>100</v>
      </c>
      <c r="E11">
        <v>20</v>
      </c>
      <c r="F11">
        <v>0.46772266666666668</v>
      </c>
      <c r="G11">
        <v>0.24872983333333332</v>
      </c>
      <c r="H11">
        <v>3.6881666666666667E-2</v>
      </c>
      <c r="I11">
        <v>0.87152016666666654</v>
      </c>
      <c r="J11">
        <v>7.5152933333333324E-2</v>
      </c>
      <c r="K11">
        <v>12796.299999999997</v>
      </c>
      <c r="L11">
        <v>3002.3333333333335</v>
      </c>
      <c r="M11">
        <f t="shared" si="0"/>
        <v>0.1181859999999999</v>
      </c>
      <c r="P11" t="s">
        <v>23</v>
      </c>
      <c r="Q11">
        <f t="shared" si="1"/>
        <v>2.1362672617443739</v>
      </c>
      <c r="R11">
        <f t="shared" si="2"/>
        <v>1.0824724390221205</v>
      </c>
    </row>
    <row r="12" spans="1:18" x14ac:dyDescent="0.25">
      <c r="A12">
        <v>11</v>
      </c>
      <c r="B12" t="s">
        <v>10</v>
      </c>
      <c r="C12">
        <v>150</v>
      </c>
      <c r="D12">
        <v>150</v>
      </c>
      <c r="E12">
        <v>1</v>
      </c>
      <c r="F12">
        <v>1.10419</v>
      </c>
      <c r="G12">
        <v>0.57926966666666668</v>
      </c>
      <c r="H12">
        <v>8.2929299999999997E-2</v>
      </c>
      <c r="I12">
        <v>1.8384199999999999</v>
      </c>
      <c r="J12">
        <v>9.9495850000000011E-2</v>
      </c>
      <c r="K12">
        <v>517.15549999999996</v>
      </c>
      <c r="L12">
        <v>30967.666666666668</v>
      </c>
      <c r="M12">
        <f t="shared" si="0"/>
        <v>7.2031033333333161E-2</v>
      </c>
      <c r="P12" t="s">
        <v>22</v>
      </c>
      <c r="Q12">
        <f t="shared" si="1"/>
        <v>1.8078639991586982</v>
      </c>
      <c r="R12">
        <f t="shared" si="2"/>
        <v>1.7841664031279645</v>
      </c>
    </row>
    <row r="13" spans="1:18" x14ac:dyDescent="0.25">
      <c r="A13">
        <v>12</v>
      </c>
      <c r="B13" t="s">
        <v>10</v>
      </c>
      <c r="C13">
        <v>150</v>
      </c>
      <c r="D13">
        <v>150</v>
      </c>
      <c r="E13">
        <v>5</v>
      </c>
      <c r="F13">
        <v>1.0882000000000001</v>
      </c>
      <c r="G13">
        <v>0.57937583333333331</v>
      </c>
      <c r="H13">
        <v>8.303986666666667E-2</v>
      </c>
      <c r="I13">
        <v>1.8380383333333334</v>
      </c>
      <c r="J13">
        <v>7.6573816666666669E-2</v>
      </c>
      <c r="K13">
        <v>8351.5666666666657</v>
      </c>
      <c r="L13">
        <v>11924.666666666666</v>
      </c>
      <c r="M13">
        <f t="shared" si="0"/>
        <v>8.7422633333333444E-2</v>
      </c>
      <c r="P13" t="s">
        <v>23</v>
      </c>
      <c r="Q13">
        <f t="shared" si="1"/>
        <v>1.7568948054220845</v>
      </c>
      <c r="R13">
        <f t="shared" si="2"/>
        <v>1.8925090339968333</v>
      </c>
    </row>
    <row r="14" spans="1:18" x14ac:dyDescent="0.25">
      <c r="A14">
        <v>13</v>
      </c>
      <c r="B14" t="s">
        <v>10</v>
      </c>
      <c r="C14">
        <v>150</v>
      </c>
      <c r="D14">
        <v>150</v>
      </c>
      <c r="E14">
        <v>10</v>
      </c>
      <c r="F14">
        <v>1.0663916666666668</v>
      </c>
      <c r="G14">
        <v>0.56224149999999995</v>
      </c>
      <c r="H14">
        <v>8.3188749999999992E-2</v>
      </c>
      <c r="I14">
        <v>1.8193783333333335</v>
      </c>
      <c r="J14">
        <v>7.7931700000000007E-2</v>
      </c>
      <c r="K14">
        <v>10657.685000000001</v>
      </c>
      <c r="L14">
        <v>5986.833333333333</v>
      </c>
      <c r="M14">
        <f t="shared" si="0"/>
        <v>0.10755641666666671</v>
      </c>
      <c r="P14" t="s">
        <v>23</v>
      </c>
      <c r="Q14">
        <f t="shared" si="1"/>
        <v>1.8015732480050419</v>
      </c>
      <c r="R14">
        <f t="shared" si="2"/>
        <v>1.2929303243056574</v>
      </c>
    </row>
    <row r="15" spans="1:18" x14ac:dyDescent="0.25">
      <c r="A15">
        <v>14</v>
      </c>
      <c r="B15" t="s">
        <v>10</v>
      </c>
      <c r="C15">
        <v>150</v>
      </c>
      <c r="D15">
        <v>150</v>
      </c>
      <c r="E15">
        <v>15</v>
      </c>
      <c r="F15">
        <v>1.0674133333333333</v>
      </c>
      <c r="G15">
        <v>0.56203066666666668</v>
      </c>
      <c r="H15">
        <v>8.3183016666666665E-2</v>
      </c>
      <c r="I15">
        <v>1.8399283333333336</v>
      </c>
      <c r="J15">
        <v>7.8066666666666673E-2</v>
      </c>
      <c r="K15">
        <v>11402.904999999999</v>
      </c>
      <c r="L15">
        <v>3997.6666666666665</v>
      </c>
      <c r="M15">
        <f t="shared" si="0"/>
        <v>0.127301316666667</v>
      </c>
      <c r="P15" t="s">
        <v>23</v>
      </c>
      <c r="Q15">
        <f t="shared" si="1"/>
        <v>1.7973553317746975</v>
      </c>
      <c r="R15">
        <f t="shared" si="2"/>
        <v>1.2341919365022098</v>
      </c>
    </row>
    <row r="16" spans="1:18" x14ac:dyDescent="0.25">
      <c r="A16">
        <v>15</v>
      </c>
      <c r="B16" t="s">
        <v>10</v>
      </c>
      <c r="C16">
        <v>150</v>
      </c>
      <c r="D16">
        <v>150</v>
      </c>
      <c r="E16">
        <v>20</v>
      </c>
      <c r="F16">
        <v>1.0691949999999999</v>
      </c>
      <c r="G16">
        <v>0.5620816666666667</v>
      </c>
      <c r="H16">
        <v>8.3181866666666673E-2</v>
      </c>
      <c r="I16">
        <v>1.8617999999999999</v>
      </c>
      <c r="J16">
        <v>7.7811183333333339E-2</v>
      </c>
      <c r="K16">
        <v>11821.363333333333</v>
      </c>
      <c r="L16">
        <v>3000.5</v>
      </c>
      <c r="M16">
        <f t="shared" si="0"/>
        <v>0.14734146666666681</v>
      </c>
      <c r="P16" t="s">
        <v>23</v>
      </c>
      <c r="Q16">
        <f t="shared" si="1"/>
        <v>1.7963055466036451</v>
      </c>
      <c r="R16">
        <f t="shared" si="2"/>
        <v>1.2493569424934055</v>
      </c>
    </row>
    <row r="17" spans="1:18" x14ac:dyDescent="0.25">
      <c r="A17">
        <v>16</v>
      </c>
      <c r="B17" t="s">
        <v>10</v>
      </c>
      <c r="C17">
        <v>200</v>
      </c>
      <c r="D17">
        <v>200</v>
      </c>
      <c r="E17">
        <v>1</v>
      </c>
      <c r="F17">
        <v>2.006016666666667</v>
      </c>
      <c r="G17">
        <v>1.0367033333333333</v>
      </c>
      <c r="H17">
        <v>0.14881216666666666</v>
      </c>
      <c r="I17">
        <v>3.3236133333333338</v>
      </c>
      <c r="J17">
        <v>0.13659499999999999</v>
      </c>
      <c r="K17">
        <v>289.85833333333335</v>
      </c>
      <c r="L17">
        <v>17344.666666666668</v>
      </c>
      <c r="M17">
        <f t="shared" si="0"/>
        <v>0.13208116666666703</v>
      </c>
      <c r="P17" t="s">
        <v>22</v>
      </c>
      <c r="Q17">
        <f t="shared" si="1"/>
        <v>1.5710321296901764</v>
      </c>
      <c r="R17">
        <f t="shared" si="2"/>
        <v>1.5622978799856271</v>
      </c>
    </row>
    <row r="18" spans="1:18" x14ac:dyDescent="0.25">
      <c r="A18">
        <v>17</v>
      </c>
      <c r="B18" t="s">
        <v>10</v>
      </c>
      <c r="C18">
        <v>200</v>
      </c>
      <c r="D18">
        <v>200</v>
      </c>
      <c r="E18">
        <v>5</v>
      </c>
      <c r="F18">
        <v>1.9307966666666667</v>
      </c>
      <c r="G18">
        <v>1.005825</v>
      </c>
      <c r="H18">
        <v>0.14905499999999999</v>
      </c>
      <c r="I18">
        <v>3.2292399999999994</v>
      </c>
      <c r="J18">
        <v>8.5295400000000007E-2</v>
      </c>
      <c r="K18">
        <v>4412.96</v>
      </c>
      <c r="L18">
        <v>11906.833333333334</v>
      </c>
      <c r="M18">
        <f t="shared" si="0"/>
        <v>0.14356333333333282</v>
      </c>
      <c r="P18" t="s">
        <v>23</v>
      </c>
      <c r="Q18">
        <f t="shared" si="1"/>
        <v>1.5794856787768436</v>
      </c>
      <c r="R18">
        <f t="shared" si="2"/>
        <v>20.789698492462314</v>
      </c>
    </row>
    <row r="19" spans="1:18" x14ac:dyDescent="0.25">
      <c r="A19">
        <v>18</v>
      </c>
      <c r="B19" t="s">
        <v>10</v>
      </c>
      <c r="C19">
        <v>200</v>
      </c>
      <c r="D19">
        <v>200</v>
      </c>
      <c r="E19">
        <v>10</v>
      </c>
      <c r="F19">
        <v>1.9572800000000001</v>
      </c>
      <c r="G19">
        <v>1.0053683333333332</v>
      </c>
      <c r="H19">
        <v>0.14930716666666669</v>
      </c>
      <c r="I19">
        <v>3.2777433333333335</v>
      </c>
      <c r="J19">
        <v>8.7316350000000001E-2</v>
      </c>
      <c r="K19">
        <v>8243.0466666666671</v>
      </c>
      <c r="L19">
        <v>5981</v>
      </c>
      <c r="M19">
        <f t="shared" si="0"/>
        <v>0.1657878333333338</v>
      </c>
      <c r="P19" t="s">
        <v>23</v>
      </c>
      <c r="Q19">
        <f t="shared" si="1"/>
        <v>1.6008463139782145</v>
      </c>
      <c r="R19">
        <f t="shared" si="2"/>
        <v>1.3386668947477829</v>
      </c>
    </row>
    <row r="20" spans="1:18" x14ac:dyDescent="0.25">
      <c r="A20">
        <v>19</v>
      </c>
      <c r="B20" t="s">
        <v>10</v>
      </c>
      <c r="C20">
        <v>200</v>
      </c>
      <c r="D20">
        <v>200</v>
      </c>
      <c r="E20">
        <v>15</v>
      </c>
      <c r="F20">
        <v>1.9682316666666668</v>
      </c>
      <c r="G20">
        <v>1.00526</v>
      </c>
      <c r="H20">
        <v>0.14871216666666667</v>
      </c>
      <c r="I20">
        <v>3.3070050000000002</v>
      </c>
      <c r="J20">
        <v>8.9420583333333345E-2</v>
      </c>
      <c r="K20">
        <v>9239.1666666666661</v>
      </c>
      <c r="L20">
        <v>3993.5</v>
      </c>
      <c r="M20">
        <f t="shared" si="0"/>
        <v>0.18480116666666646</v>
      </c>
      <c r="P20" t="s">
        <v>23</v>
      </c>
      <c r="Q20">
        <f t="shared" si="1"/>
        <v>1.6318204336955442</v>
      </c>
      <c r="R20">
        <f t="shared" si="2"/>
        <v>1.2587349072723246</v>
      </c>
    </row>
    <row r="21" spans="1:18" x14ac:dyDescent="0.25">
      <c r="A21">
        <v>20</v>
      </c>
      <c r="B21" t="s">
        <v>10</v>
      </c>
      <c r="C21">
        <v>200</v>
      </c>
      <c r="D21">
        <v>200</v>
      </c>
      <c r="E21">
        <v>20</v>
      </c>
      <c r="F21">
        <v>1.986445</v>
      </c>
      <c r="G21">
        <v>1.0061416666666667</v>
      </c>
      <c r="H21">
        <v>0.14928866666666665</v>
      </c>
      <c r="I21">
        <v>3.344361666666666</v>
      </c>
      <c r="J21">
        <v>9.2338033333333333E-2</v>
      </c>
      <c r="K21">
        <v>9461.9583333333339</v>
      </c>
      <c r="L21">
        <v>2998</v>
      </c>
      <c r="M21">
        <f t="shared" si="0"/>
        <v>0.20248633333333244</v>
      </c>
      <c r="P21" t="s">
        <v>23</v>
      </c>
      <c r="Q21">
        <f t="shared" si="1"/>
        <v>1.6221959646509525</v>
      </c>
      <c r="R21">
        <f t="shared" si="2"/>
        <v>1.2774021541687097</v>
      </c>
    </row>
    <row r="22" spans="1:18" x14ac:dyDescent="0.25">
      <c r="A22">
        <v>21</v>
      </c>
      <c r="B22" t="s">
        <v>10</v>
      </c>
      <c r="C22">
        <v>250</v>
      </c>
      <c r="D22">
        <v>250</v>
      </c>
      <c r="E22">
        <v>1</v>
      </c>
      <c r="F22">
        <v>3.1192416666666669</v>
      </c>
      <c r="G22">
        <v>1.6234783333333331</v>
      </c>
      <c r="H22">
        <v>0.24210450000000003</v>
      </c>
      <c r="I22">
        <v>5.2215033333333336</v>
      </c>
      <c r="J22">
        <v>0.18850500000000001</v>
      </c>
      <c r="K22">
        <v>185.53333333333333</v>
      </c>
      <c r="L22">
        <v>11090.666666666666</v>
      </c>
      <c r="M22">
        <f t="shared" si="0"/>
        <v>0.23667883333333339</v>
      </c>
      <c r="P22" t="s">
        <v>22</v>
      </c>
      <c r="Q22">
        <f t="shared" si="1"/>
        <v>1.5642822533229572</v>
      </c>
      <c r="R22">
        <f t="shared" si="2"/>
        <v>1.5516063837201197</v>
      </c>
    </row>
    <row r="23" spans="1:18" x14ac:dyDescent="0.25">
      <c r="A23">
        <v>22</v>
      </c>
      <c r="B23" t="s">
        <v>10</v>
      </c>
      <c r="C23">
        <v>250</v>
      </c>
      <c r="D23">
        <v>250</v>
      </c>
      <c r="E23">
        <v>5</v>
      </c>
      <c r="F23">
        <v>3.0431533333333332</v>
      </c>
      <c r="G23">
        <v>1.575585</v>
      </c>
      <c r="H23">
        <v>0.24307233333333331</v>
      </c>
      <c r="I23">
        <v>5.1005383333333336</v>
      </c>
      <c r="J23">
        <v>0.18716016666666668</v>
      </c>
      <c r="K23">
        <v>212.26666666666665</v>
      </c>
      <c r="L23">
        <v>11345.166666666666</v>
      </c>
      <c r="M23">
        <f t="shared" si="0"/>
        <v>0.23872766666666756</v>
      </c>
      <c r="P23" t="s">
        <v>23</v>
      </c>
      <c r="Q23">
        <f t="shared" si="1"/>
        <v>1.5593275611757322</v>
      </c>
      <c r="R23">
        <f t="shared" si="2"/>
        <v>1.7182552477884343</v>
      </c>
    </row>
    <row r="24" spans="1:18" x14ac:dyDescent="0.25">
      <c r="A24">
        <v>23</v>
      </c>
      <c r="B24" t="s">
        <v>10</v>
      </c>
      <c r="C24">
        <v>250</v>
      </c>
      <c r="D24">
        <v>250</v>
      </c>
      <c r="E24">
        <v>10</v>
      </c>
      <c r="F24">
        <v>3.1598616666666666</v>
      </c>
      <c r="G24">
        <v>1.5779833333333333</v>
      </c>
      <c r="H24">
        <v>0.24440000000000003</v>
      </c>
      <c r="I24">
        <v>5.247163333333333</v>
      </c>
      <c r="J24">
        <v>7.8284366666666674E-2</v>
      </c>
      <c r="K24">
        <v>6157.6533333333327</v>
      </c>
      <c r="L24">
        <v>5981</v>
      </c>
      <c r="M24">
        <f t="shared" si="0"/>
        <v>0.26491833333333314</v>
      </c>
      <c r="P24" t="s">
        <v>23</v>
      </c>
      <c r="Q24">
        <f t="shared" si="1"/>
        <v>1.5309618085708534</v>
      </c>
      <c r="R24">
        <f t="shared" si="2"/>
        <v>2.5557410219250762</v>
      </c>
    </row>
    <row r="25" spans="1:18" x14ac:dyDescent="0.25">
      <c r="A25">
        <v>24</v>
      </c>
      <c r="B25" t="s">
        <v>10</v>
      </c>
      <c r="C25">
        <v>250</v>
      </c>
      <c r="D25">
        <v>250</v>
      </c>
      <c r="E25">
        <v>15</v>
      </c>
      <c r="F25">
        <v>3.1923283333333337</v>
      </c>
      <c r="G25">
        <v>1.6402566666666667</v>
      </c>
      <c r="H25">
        <v>0.259432</v>
      </c>
      <c r="I25">
        <v>5.3964383333333332</v>
      </c>
      <c r="J25">
        <v>8.7062500000000001E-2</v>
      </c>
      <c r="K25">
        <v>7340.041666666667</v>
      </c>
      <c r="L25">
        <v>3988.5</v>
      </c>
      <c r="M25">
        <f t="shared" si="0"/>
        <v>0.30442133333333299</v>
      </c>
      <c r="P25" t="s">
        <v>23</v>
      </c>
      <c r="Q25">
        <f t="shared" si="1"/>
        <v>1.5364059566448611</v>
      </c>
      <c r="R25">
        <f t="shared" si="2"/>
        <v>1.4021172359472291</v>
      </c>
    </row>
    <row r="26" spans="1:18" x14ac:dyDescent="0.25">
      <c r="A26">
        <v>25</v>
      </c>
      <c r="B26" t="s">
        <v>10</v>
      </c>
      <c r="C26">
        <v>250</v>
      </c>
      <c r="D26">
        <v>250</v>
      </c>
      <c r="E26">
        <v>20</v>
      </c>
      <c r="F26">
        <v>3.1994249999999997</v>
      </c>
      <c r="G26">
        <v>1.6417316666666666</v>
      </c>
      <c r="H26">
        <v>0.26087666666666665</v>
      </c>
      <c r="I26">
        <v>5.4252099999999999</v>
      </c>
      <c r="J26">
        <v>9.8130783333333346E-2</v>
      </c>
      <c r="K26">
        <v>7407.1883333333326</v>
      </c>
      <c r="L26">
        <v>2994.1666666666665</v>
      </c>
      <c r="M26">
        <f t="shared" si="0"/>
        <v>0.32317666666666689</v>
      </c>
      <c r="P26" t="s">
        <v>23</v>
      </c>
      <c r="Q26">
        <f t="shared" si="1"/>
        <v>1.5347243086749947</v>
      </c>
      <c r="R26">
        <f t="shared" si="2"/>
        <v>1.391513866097827</v>
      </c>
    </row>
    <row r="27" spans="1:18" x14ac:dyDescent="0.25">
      <c r="A27">
        <v>26</v>
      </c>
      <c r="B27" t="s">
        <v>10</v>
      </c>
      <c r="C27">
        <v>300</v>
      </c>
      <c r="D27">
        <v>300</v>
      </c>
      <c r="E27">
        <v>1</v>
      </c>
      <c r="F27">
        <v>4.8452316666666668</v>
      </c>
      <c r="G27">
        <v>2.4287066666666668</v>
      </c>
      <c r="H27">
        <v>0.42440116666666666</v>
      </c>
      <c r="I27">
        <v>8.1679049999999993</v>
      </c>
      <c r="J27">
        <v>0.21690666666666669</v>
      </c>
      <c r="K27">
        <v>119.575</v>
      </c>
      <c r="L27">
        <v>7156.166666666667</v>
      </c>
      <c r="M27">
        <f t="shared" si="0"/>
        <v>0.46956549999999897</v>
      </c>
      <c r="P27" t="s">
        <v>22</v>
      </c>
      <c r="Q27">
        <f t="shared" si="1"/>
        <v>2.6387345755531356E-2</v>
      </c>
      <c r="R27">
        <f t="shared" si="2"/>
        <v>1.1452655493204072E-2</v>
      </c>
    </row>
    <row r="28" spans="1:18" x14ac:dyDescent="0.25">
      <c r="A28">
        <v>27</v>
      </c>
      <c r="B28" t="s">
        <v>10</v>
      </c>
      <c r="C28">
        <v>300</v>
      </c>
      <c r="D28">
        <v>300</v>
      </c>
      <c r="E28">
        <v>5</v>
      </c>
      <c r="F28">
        <v>4.7111083333333328</v>
      </c>
      <c r="G28">
        <v>2.3545700000000003</v>
      </c>
      <c r="H28">
        <v>0.4208546666666666</v>
      </c>
      <c r="I28">
        <v>7.9534100000000008</v>
      </c>
      <c r="J28">
        <v>0.21666716666666663</v>
      </c>
      <c r="K28">
        <v>123.53616666666666</v>
      </c>
      <c r="L28">
        <v>7342.666666666667</v>
      </c>
      <c r="M28">
        <f t="shared" si="0"/>
        <v>0.4668770000000011</v>
      </c>
      <c r="P28" t="s">
        <v>23</v>
      </c>
      <c r="Q28">
        <f t="shared" si="1"/>
        <v>3.0498134343214627E-2</v>
      </c>
      <c r="R28">
        <f t="shared" si="2"/>
        <v>9.8320811380120873E-3</v>
      </c>
    </row>
    <row r="29" spans="1:18" x14ac:dyDescent="0.25">
      <c r="A29">
        <v>28</v>
      </c>
      <c r="B29" t="s">
        <v>10</v>
      </c>
      <c r="C29">
        <v>300</v>
      </c>
      <c r="D29">
        <v>300</v>
      </c>
      <c r="E29">
        <v>10</v>
      </c>
      <c r="F29">
        <v>4.7735433333333335</v>
      </c>
      <c r="G29">
        <v>2.3561299999999998</v>
      </c>
      <c r="H29">
        <v>0.42137200000000002</v>
      </c>
      <c r="I29">
        <v>8.0332066666666666</v>
      </c>
      <c r="J29">
        <v>8.4605833333333338E-2</v>
      </c>
      <c r="K29">
        <v>2409.3416666666667</v>
      </c>
      <c r="L29">
        <v>5976</v>
      </c>
      <c r="M29">
        <f t="shared" si="0"/>
        <v>0.48216133333333389</v>
      </c>
      <c r="P29" t="s">
        <v>23</v>
      </c>
      <c r="Q29">
        <f t="shared" si="1"/>
        <v>3.4618388173755434E-2</v>
      </c>
      <c r="R29">
        <f t="shared" si="2"/>
        <v>0.18713769382328652</v>
      </c>
    </row>
    <row r="30" spans="1:18" x14ac:dyDescent="0.25">
      <c r="A30">
        <v>29</v>
      </c>
      <c r="B30" t="s">
        <v>10</v>
      </c>
      <c r="C30">
        <v>300</v>
      </c>
      <c r="D30">
        <v>300</v>
      </c>
      <c r="E30">
        <v>15</v>
      </c>
      <c r="F30">
        <v>4.8621016666666668</v>
      </c>
      <c r="G30">
        <v>2.4293366666666669</v>
      </c>
      <c r="H30">
        <v>0.45406249999999998</v>
      </c>
      <c r="I30">
        <v>8.2911199999999994</v>
      </c>
      <c r="J30">
        <v>8.5526816666666672E-2</v>
      </c>
      <c r="K30">
        <v>5234.97</v>
      </c>
      <c r="L30">
        <v>3986.3333333333335</v>
      </c>
      <c r="M30">
        <f t="shared" si="0"/>
        <v>0.54561916666666566</v>
      </c>
      <c r="P30" t="s">
        <v>23</v>
      </c>
      <c r="Q30">
        <f t="shared" si="1"/>
        <v>3.6730019587221031E-2</v>
      </c>
      <c r="R30">
        <f t="shared" si="2"/>
        <v>0.40237996108126939</v>
      </c>
    </row>
    <row r="31" spans="1:18" x14ac:dyDescent="0.25">
      <c r="A31">
        <v>30</v>
      </c>
      <c r="B31" t="s">
        <v>10</v>
      </c>
      <c r="C31">
        <v>300</v>
      </c>
      <c r="D31">
        <v>300</v>
      </c>
      <c r="E31">
        <v>20</v>
      </c>
      <c r="F31">
        <v>4.8610033333333327</v>
      </c>
      <c r="G31">
        <v>2.4297416666666667</v>
      </c>
      <c r="H31">
        <v>0.46236483333333328</v>
      </c>
      <c r="I31">
        <v>8.3262016666666678</v>
      </c>
      <c r="J31">
        <v>0.10974233333333333</v>
      </c>
      <c r="K31">
        <v>5323.1149999999989</v>
      </c>
      <c r="L31">
        <v>2984.8333333333335</v>
      </c>
      <c r="M31">
        <f t="shared" si="0"/>
        <v>0.57309183333333547</v>
      </c>
      <c r="P31" t="s">
        <v>23</v>
      </c>
      <c r="Q31">
        <f t="shared" si="1"/>
        <v>3.9583615658280349E-2</v>
      </c>
      <c r="R31">
        <f t="shared" si="2"/>
        <v>0.40706556649944931</v>
      </c>
    </row>
    <row r="32" spans="1:18" x14ac:dyDescent="0.25">
      <c r="A32">
        <v>31</v>
      </c>
      <c r="B32" t="s">
        <v>11</v>
      </c>
      <c r="C32">
        <v>50</v>
      </c>
      <c r="D32">
        <v>50</v>
      </c>
      <c r="E32">
        <v>1</v>
      </c>
      <c r="F32">
        <v>0.12936800000000001</v>
      </c>
      <c r="G32">
        <v>6.3063749999999988E-2</v>
      </c>
      <c r="H32">
        <v>8.2464183333333333E-3</v>
      </c>
      <c r="I32">
        <v>0.21552933333333332</v>
      </c>
      <c r="J32">
        <v>7.6593499999999995E-2</v>
      </c>
      <c r="K32">
        <v>10440.81</v>
      </c>
      <c r="L32">
        <v>57678.833333333336</v>
      </c>
      <c r="M32">
        <f t="shared" si="0"/>
        <v>1.4851164999999972E-2</v>
      </c>
      <c r="P32" t="s">
        <v>22</v>
      </c>
      <c r="Q32">
        <f t="shared" si="1"/>
        <v>3.8731100793704805</v>
      </c>
      <c r="R32">
        <f t="shared" si="2"/>
        <v>4.238204612816868</v>
      </c>
    </row>
    <row r="33" spans="1:18" x14ac:dyDescent="0.25">
      <c r="A33">
        <v>32</v>
      </c>
      <c r="B33" t="s">
        <v>11</v>
      </c>
      <c r="C33">
        <v>50</v>
      </c>
      <c r="D33">
        <v>50</v>
      </c>
      <c r="E33">
        <v>5</v>
      </c>
      <c r="F33">
        <v>0.14000816666666668</v>
      </c>
      <c r="G33">
        <v>6.3074016666666663E-2</v>
      </c>
      <c r="H33">
        <v>8.2640783333333325E-3</v>
      </c>
      <c r="I33">
        <v>0.24256416666666666</v>
      </c>
      <c r="J33">
        <v>7.6268450000000002E-2</v>
      </c>
      <c r="K33">
        <v>12564.599999999999</v>
      </c>
      <c r="L33">
        <v>11939.166666666666</v>
      </c>
      <c r="M33">
        <f t="shared" si="0"/>
        <v>3.121790499999999E-2</v>
      </c>
      <c r="P33" t="s">
        <v>22</v>
      </c>
      <c r="Q33">
        <f t="shared" si="1"/>
        <v>3.6926833793120037</v>
      </c>
      <c r="R33">
        <f t="shared" si="2"/>
        <v>1.1793040336016143</v>
      </c>
    </row>
    <row r="34" spans="1:18" x14ac:dyDescent="0.25">
      <c r="A34">
        <v>33</v>
      </c>
      <c r="B34" t="s">
        <v>11</v>
      </c>
      <c r="C34">
        <v>50</v>
      </c>
      <c r="D34">
        <v>50</v>
      </c>
      <c r="E34">
        <v>10</v>
      </c>
      <c r="F34">
        <v>0.15561416666666669</v>
      </c>
      <c r="G34">
        <v>6.3078433333333336E-2</v>
      </c>
      <c r="H34">
        <v>8.2671749999999999E-3</v>
      </c>
      <c r="I34">
        <v>0.27809666666666666</v>
      </c>
      <c r="J34">
        <v>7.6093133333333327E-2</v>
      </c>
      <c r="K34">
        <v>12874.699999999999</v>
      </c>
      <c r="L34">
        <v>5992</v>
      </c>
      <c r="M34">
        <f t="shared" si="0"/>
        <v>5.1136891666666656E-2</v>
      </c>
      <c r="P34" t="s">
        <v>22</v>
      </c>
      <c r="Q34">
        <f t="shared" si="1"/>
        <v>3.5458941135576363</v>
      </c>
      <c r="R34">
        <f t="shared" si="2"/>
        <v>1.0936280700164791</v>
      </c>
    </row>
    <row r="35" spans="1:18" x14ac:dyDescent="0.25">
      <c r="A35">
        <v>34</v>
      </c>
      <c r="B35" t="s">
        <v>11</v>
      </c>
      <c r="C35">
        <v>50</v>
      </c>
      <c r="D35">
        <v>50</v>
      </c>
      <c r="E35">
        <v>15</v>
      </c>
      <c r="F35">
        <v>0.16197683333333335</v>
      </c>
      <c r="G35">
        <v>6.3057799999999997E-2</v>
      </c>
      <c r="H35">
        <v>8.2645483333333332E-3</v>
      </c>
      <c r="I35">
        <v>0.304533</v>
      </c>
      <c r="J35">
        <v>7.5910466666666662E-2</v>
      </c>
      <c r="K35">
        <v>13010.016666666668</v>
      </c>
      <c r="L35">
        <v>4000.3333333333335</v>
      </c>
      <c r="M35">
        <f t="shared" si="0"/>
        <v>7.123381833333331E-2</v>
      </c>
      <c r="P35" t="s">
        <v>22</v>
      </c>
      <c r="Q35">
        <f t="shared" si="1"/>
        <v>2.7740162806658062</v>
      </c>
      <c r="R35">
        <f t="shared" si="2"/>
        <v>1.0406389936503242</v>
      </c>
    </row>
    <row r="36" spans="1:18" x14ac:dyDescent="0.25">
      <c r="A36">
        <v>35</v>
      </c>
      <c r="B36" t="s">
        <v>11</v>
      </c>
      <c r="C36">
        <v>50</v>
      </c>
      <c r="D36">
        <v>50</v>
      </c>
      <c r="E36">
        <v>20</v>
      </c>
      <c r="F36">
        <v>0.16655600000000001</v>
      </c>
      <c r="G36">
        <v>6.3083500000000001E-2</v>
      </c>
      <c r="H36">
        <v>8.2733066666666674E-3</v>
      </c>
      <c r="I36">
        <v>0.32958116666666665</v>
      </c>
      <c r="J36">
        <v>7.5717049999999994E-2</v>
      </c>
      <c r="K36">
        <v>13076.800000000001</v>
      </c>
      <c r="L36">
        <v>3001.6666666666665</v>
      </c>
      <c r="M36">
        <f t="shared" si="0"/>
        <v>9.1668359999999977E-2</v>
      </c>
      <c r="P36" t="s">
        <v>22</v>
      </c>
      <c r="Q36">
        <f t="shared" si="1"/>
        <v>2.6352871093463572</v>
      </c>
      <c r="R36">
        <f t="shared" si="2"/>
        <v>1.0347261419324891</v>
      </c>
    </row>
    <row r="37" spans="1:18" x14ac:dyDescent="0.25">
      <c r="A37">
        <v>36</v>
      </c>
      <c r="B37" t="s">
        <v>11</v>
      </c>
      <c r="C37">
        <v>100</v>
      </c>
      <c r="D37">
        <v>100</v>
      </c>
      <c r="E37">
        <v>1</v>
      </c>
      <c r="F37">
        <v>0.50899016666666663</v>
      </c>
      <c r="G37">
        <v>0.25584666666666672</v>
      </c>
      <c r="H37">
        <v>3.6321733333333335E-2</v>
      </c>
      <c r="I37">
        <v>0.8347688333333334</v>
      </c>
      <c r="J37">
        <v>8.3303983333333345E-2</v>
      </c>
      <c r="K37">
        <v>2463.4983333333334</v>
      </c>
      <c r="L37">
        <v>57866.666666666664</v>
      </c>
      <c r="M37">
        <f t="shared" si="0"/>
        <v>3.3610266666666777E-2</v>
      </c>
      <c r="P37" t="s">
        <v>22</v>
      </c>
      <c r="Q37">
        <f t="shared" si="1"/>
        <v>2.232685975139225</v>
      </c>
      <c r="R37">
        <f t="shared" si="2"/>
        <v>4.8175578117106399</v>
      </c>
    </row>
    <row r="38" spans="1:18" x14ac:dyDescent="0.25">
      <c r="A38">
        <v>37</v>
      </c>
      <c r="B38" t="s">
        <v>11</v>
      </c>
      <c r="C38">
        <v>100</v>
      </c>
      <c r="D38">
        <v>100</v>
      </c>
      <c r="E38">
        <v>5</v>
      </c>
      <c r="F38">
        <v>0.5531069999999999</v>
      </c>
      <c r="G38">
        <v>0.25608333333333338</v>
      </c>
      <c r="H38">
        <v>3.6412933333333335E-2</v>
      </c>
      <c r="I38">
        <v>0.89571266666666671</v>
      </c>
      <c r="J38">
        <v>7.8350233333333338E-2</v>
      </c>
      <c r="K38">
        <v>10654.25</v>
      </c>
      <c r="L38">
        <v>11927.666666666666</v>
      </c>
      <c r="M38">
        <f t="shared" si="0"/>
        <v>5.0109400000000193E-2</v>
      </c>
      <c r="P38" t="s">
        <v>22</v>
      </c>
      <c r="Q38">
        <f t="shared" si="1"/>
        <v>2.2388708730255011</v>
      </c>
      <c r="R38">
        <f t="shared" si="2"/>
        <v>1.3500339908128716</v>
      </c>
    </row>
    <row r="39" spans="1:18" x14ac:dyDescent="0.25">
      <c r="A39">
        <v>38</v>
      </c>
      <c r="B39" t="s">
        <v>11</v>
      </c>
      <c r="C39">
        <v>100</v>
      </c>
      <c r="D39">
        <v>100</v>
      </c>
      <c r="E39">
        <v>10</v>
      </c>
      <c r="F39">
        <v>0.62393733333333345</v>
      </c>
      <c r="G39">
        <v>0.25611400000000001</v>
      </c>
      <c r="H39">
        <v>3.643855E-2</v>
      </c>
      <c r="I39">
        <v>0.98610133333333339</v>
      </c>
      <c r="J39">
        <v>7.7643100000000007E-2</v>
      </c>
      <c r="K39">
        <v>11772.466666666665</v>
      </c>
      <c r="L39">
        <v>5990.166666666667</v>
      </c>
      <c r="M39">
        <f t="shared" si="0"/>
        <v>6.9611449999999908E-2</v>
      </c>
      <c r="P39" t="s">
        <v>22</v>
      </c>
      <c r="Q39">
        <f t="shared" si="1"/>
        <v>1.8443067379146971</v>
      </c>
      <c r="R39">
        <f t="shared" si="2"/>
        <v>1.1078091868357987</v>
      </c>
    </row>
    <row r="40" spans="1:18" x14ac:dyDescent="0.25">
      <c r="A40">
        <v>39</v>
      </c>
      <c r="B40" t="s">
        <v>11</v>
      </c>
      <c r="C40">
        <v>100</v>
      </c>
      <c r="D40">
        <v>100</v>
      </c>
      <c r="E40">
        <v>15</v>
      </c>
      <c r="F40">
        <v>0.46723066666666663</v>
      </c>
      <c r="G40">
        <v>0.24864266666666665</v>
      </c>
      <c r="H40">
        <v>3.6537233333333329E-2</v>
      </c>
      <c r="I40">
        <v>0.84477950000000002</v>
      </c>
      <c r="J40">
        <v>7.6018500000000003E-2</v>
      </c>
      <c r="K40">
        <v>12501.949999999999</v>
      </c>
      <c r="L40">
        <v>3999.5</v>
      </c>
      <c r="M40">
        <f t="shared" si="0"/>
        <v>9.2368933333333403E-2</v>
      </c>
      <c r="P40" t="s">
        <v>23</v>
      </c>
      <c r="Q40">
        <f t="shared" si="1"/>
        <v>2.1788052385267398</v>
      </c>
      <c r="R40">
        <f t="shared" si="2"/>
        <v>1.1025882087323711</v>
      </c>
    </row>
    <row r="41" spans="1:18" x14ac:dyDescent="0.25">
      <c r="A41">
        <v>40</v>
      </c>
      <c r="B41" t="s">
        <v>11</v>
      </c>
      <c r="C41">
        <v>100</v>
      </c>
      <c r="D41">
        <v>100</v>
      </c>
      <c r="E41">
        <v>20</v>
      </c>
      <c r="F41">
        <v>0.46743783333333333</v>
      </c>
      <c r="G41">
        <v>0.248587</v>
      </c>
      <c r="H41">
        <v>3.6561916666666666E-2</v>
      </c>
      <c r="I41">
        <v>0.86854100000000001</v>
      </c>
      <c r="J41">
        <v>7.6245449999999992E-2</v>
      </c>
      <c r="K41">
        <v>12637.933333333332</v>
      </c>
      <c r="L41">
        <v>3002.1666666666665</v>
      </c>
      <c r="M41">
        <f t="shared" si="0"/>
        <v>0.11595425000000004</v>
      </c>
      <c r="P41" t="s">
        <v>23</v>
      </c>
      <c r="Q41">
        <f t="shared" si="1"/>
        <v>2.1437099687867351</v>
      </c>
      <c r="R41">
        <f t="shared" si="2"/>
        <v>1.0775220896888256</v>
      </c>
    </row>
    <row r="42" spans="1:18" x14ac:dyDescent="0.25">
      <c r="A42">
        <v>41</v>
      </c>
      <c r="B42" t="s">
        <v>11</v>
      </c>
      <c r="C42">
        <v>150</v>
      </c>
      <c r="D42">
        <v>150</v>
      </c>
      <c r="E42">
        <v>1</v>
      </c>
      <c r="F42">
        <v>1.1295733333333333</v>
      </c>
      <c r="G42">
        <v>0.57893600000000001</v>
      </c>
      <c r="H42">
        <v>8.2413283333333323E-2</v>
      </c>
      <c r="I42">
        <v>1.8637766666666666</v>
      </c>
      <c r="J42">
        <v>9.9450350000000007E-2</v>
      </c>
      <c r="K42">
        <v>511.35833333333335</v>
      </c>
      <c r="L42">
        <v>30568.333333333332</v>
      </c>
      <c r="M42">
        <f t="shared" si="0"/>
        <v>7.2854050000000115E-2</v>
      </c>
      <c r="P42" t="s">
        <v>22</v>
      </c>
      <c r="Q42">
        <f t="shared" si="1"/>
        <v>1.7920038702777337</v>
      </c>
      <c r="R42">
        <f t="shared" si="2"/>
        <v>1.7684880972966743</v>
      </c>
    </row>
    <row r="43" spans="1:18" x14ac:dyDescent="0.25">
      <c r="A43">
        <v>42</v>
      </c>
      <c r="B43" t="s">
        <v>11</v>
      </c>
      <c r="C43">
        <v>150</v>
      </c>
      <c r="D43">
        <v>150</v>
      </c>
      <c r="E43">
        <v>5</v>
      </c>
      <c r="F43">
        <v>1.2564716666666669</v>
      </c>
      <c r="G43">
        <v>0.57917150000000006</v>
      </c>
      <c r="H43">
        <v>8.2515733333333327E-2</v>
      </c>
      <c r="I43">
        <v>2.005385</v>
      </c>
      <c r="J43">
        <v>7.7226083333333348E-2</v>
      </c>
      <c r="K43">
        <v>7891.8383333333331</v>
      </c>
      <c r="L43">
        <v>11923.666666666666</v>
      </c>
      <c r="M43">
        <f t="shared" si="0"/>
        <v>8.7226099999999862E-2</v>
      </c>
      <c r="P43" t="s">
        <v>22</v>
      </c>
      <c r="Q43">
        <f t="shared" si="1"/>
        <v>1.8152648992587457</v>
      </c>
      <c r="R43">
        <f t="shared" si="2"/>
        <v>2.207897339436665</v>
      </c>
    </row>
    <row r="44" spans="1:18" x14ac:dyDescent="0.25">
      <c r="A44">
        <v>43</v>
      </c>
      <c r="B44" t="s">
        <v>11</v>
      </c>
      <c r="C44">
        <v>150</v>
      </c>
      <c r="D44">
        <v>150</v>
      </c>
      <c r="E44">
        <v>10</v>
      </c>
      <c r="F44">
        <v>1.0662433333333332</v>
      </c>
      <c r="G44">
        <v>0.56209466666666663</v>
      </c>
      <c r="H44">
        <v>8.256843333333333E-2</v>
      </c>
      <c r="I44">
        <v>1.8186733333333336</v>
      </c>
      <c r="J44">
        <v>7.8154299999999996E-2</v>
      </c>
      <c r="K44">
        <v>10626.800000000001</v>
      </c>
      <c r="L44">
        <v>5988.333333333333</v>
      </c>
      <c r="M44">
        <f t="shared" si="0"/>
        <v>0.10776690000000033</v>
      </c>
      <c r="P44" t="s">
        <v>23</v>
      </c>
      <c r="Q44">
        <f t="shared" si="1"/>
        <v>1.8003233125978275</v>
      </c>
      <c r="R44">
        <f t="shared" si="2"/>
        <v>1.224043631923794</v>
      </c>
    </row>
    <row r="45" spans="1:18" x14ac:dyDescent="0.25">
      <c r="A45">
        <v>44</v>
      </c>
      <c r="B45" t="s">
        <v>11</v>
      </c>
      <c r="C45">
        <v>150</v>
      </c>
      <c r="D45">
        <v>150</v>
      </c>
      <c r="E45">
        <v>15</v>
      </c>
      <c r="F45">
        <v>1.0677049999999999</v>
      </c>
      <c r="G45">
        <v>0.56208116666666674</v>
      </c>
      <c r="H45">
        <v>8.2636950000000001E-2</v>
      </c>
      <c r="I45">
        <v>1.8406100000000001</v>
      </c>
      <c r="J45">
        <v>7.8532549999999993E-2</v>
      </c>
      <c r="K45">
        <v>11338.730000000001</v>
      </c>
      <c r="L45">
        <v>3998.1666666666665</v>
      </c>
      <c r="M45">
        <f t="shared" si="0"/>
        <v>0.1281868833333335</v>
      </c>
      <c r="P45" t="s">
        <v>23</v>
      </c>
      <c r="Q45">
        <f t="shared" si="1"/>
        <v>1.7997022726161434</v>
      </c>
      <c r="R45">
        <f t="shared" si="2"/>
        <v>1.163110695098027</v>
      </c>
    </row>
    <row r="46" spans="1:18" x14ac:dyDescent="0.25">
      <c r="A46">
        <v>45</v>
      </c>
      <c r="B46" t="s">
        <v>11</v>
      </c>
      <c r="C46">
        <v>150</v>
      </c>
      <c r="D46">
        <v>150</v>
      </c>
      <c r="E46">
        <v>20</v>
      </c>
      <c r="F46">
        <v>1.0694416666666668</v>
      </c>
      <c r="G46">
        <v>0.56219533333333338</v>
      </c>
      <c r="H46">
        <v>8.268579999999999E-2</v>
      </c>
      <c r="I46">
        <v>1.8618999999999997</v>
      </c>
      <c r="J46">
        <v>7.8471666666666662E-2</v>
      </c>
      <c r="K46">
        <v>11728.700000000003</v>
      </c>
      <c r="L46">
        <v>3000.1666666666665</v>
      </c>
      <c r="M46">
        <f t="shared" si="0"/>
        <v>0.14757719999999952</v>
      </c>
      <c r="P46" t="s">
        <v>23</v>
      </c>
      <c r="Q46">
        <f t="shared" si="1"/>
        <v>1.7994369550817266</v>
      </c>
      <c r="R46">
        <f t="shared" si="2"/>
        <v>1.1674330696225899</v>
      </c>
    </row>
    <row r="47" spans="1:18" x14ac:dyDescent="0.25">
      <c r="A47">
        <v>46</v>
      </c>
      <c r="B47" t="s">
        <v>11</v>
      </c>
      <c r="C47">
        <v>200</v>
      </c>
      <c r="D47">
        <v>200</v>
      </c>
      <c r="E47">
        <v>1</v>
      </c>
      <c r="F47">
        <v>2.0261499999999999</v>
      </c>
      <c r="G47">
        <v>1.0350766666666666</v>
      </c>
      <c r="H47">
        <v>0.1474996666666667</v>
      </c>
      <c r="I47">
        <v>3.3398950000000003</v>
      </c>
      <c r="J47">
        <v>0.13168866666666668</v>
      </c>
      <c r="K47">
        <v>289.14999999999998</v>
      </c>
      <c r="L47">
        <v>17284.333333333332</v>
      </c>
      <c r="M47">
        <f t="shared" si="0"/>
        <v>0.13116866666666738</v>
      </c>
      <c r="P47" t="s">
        <v>22</v>
      </c>
      <c r="Q47">
        <f t="shared" si="1"/>
        <v>1.5851800730262475</v>
      </c>
      <c r="R47">
        <f t="shared" si="2"/>
        <v>1.5809185347184251</v>
      </c>
    </row>
    <row r="48" spans="1:18" x14ac:dyDescent="0.25">
      <c r="A48">
        <v>47</v>
      </c>
      <c r="B48" t="s">
        <v>11</v>
      </c>
      <c r="C48">
        <v>200</v>
      </c>
      <c r="D48">
        <v>200</v>
      </c>
      <c r="E48">
        <v>5</v>
      </c>
      <c r="F48">
        <v>2.3161566666666666</v>
      </c>
      <c r="G48">
        <v>1.0353733333333335</v>
      </c>
      <c r="H48">
        <v>0.14747849999999998</v>
      </c>
      <c r="I48">
        <v>3.6403049999999997</v>
      </c>
      <c r="J48">
        <v>7.8905000000000003E-2</v>
      </c>
      <c r="K48">
        <v>3574.3683333333333</v>
      </c>
      <c r="L48">
        <v>11918.666666666666</v>
      </c>
      <c r="M48">
        <f t="shared" si="0"/>
        <v>0.14129649999999927</v>
      </c>
      <c r="P48" t="s">
        <v>22</v>
      </c>
      <c r="Q48">
        <f t="shared" si="1"/>
        <v>1.47306338342529</v>
      </c>
      <c r="R48">
        <f t="shared" si="2"/>
        <v>18.0258121454087</v>
      </c>
    </row>
    <row r="49" spans="1:18" x14ac:dyDescent="0.25">
      <c r="A49">
        <v>48</v>
      </c>
      <c r="B49" t="s">
        <v>11</v>
      </c>
      <c r="C49">
        <v>200</v>
      </c>
      <c r="D49">
        <v>200</v>
      </c>
      <c r="E49">
        <v>10</v>
      </c>
      <c r="F49">
        <v>1.9542216666666665</v>
      </c>
      <c r="G49">
        <v>1.0050183333333333</v>
      </c>
      <c r="H49">
        <v>0.1481408333333333</v>
      </c>
      <c r="I49">
        <v>3.2742</v>
      </c>
      <c r="J49">
        <v>7.8685016666666663E-2</v>
      </c>
      <c r="K49">
        <v>8681.7166666666672</v>
      </c>
      <c r="L49">
        <v>5984.833333333333</v>
      </c>
      <c r="M49">
        <f t="shared" si="0"/>
        <v>0.16681916666666696</v>
      </c>
      <c r="P49" t="s">
        <v>23</v>
      </c>
      <c r="Q49">
        <f t="shared" si="1"/>
        <v>1.6033061511208846</v>
      </c>
      <c r="R49">
        <f t="shared" si="2"/>
        <v>1.4129152567658287</v>
      </c>
    </row>
    <row r="50" spans="1:18" x14ac:dyDescent="0.25">
      <c r="A50">
        <v>49</v>
      </c>
      <c r="B50" t="s">
        <v>11</v>
      </c>
      <c r="C50">
        <v>200</v>
      </c>
      <c r="D50">
        <v>200</v>
      </c>
      <c r="E50">
        <v>15</v>
      </c>
      <c r="F50">
        <v>1.9710266666666669</v>
      </c>
      <c r="G50">
        <v>1.0061483333333332</v>
      </c>
      <c r="H50">
        <v>0.14804133333333333</v>
      </c>
      <c r="I50">
        <v>3.3125499999999999</v>
      </c>
      <c r="J50">
        <v>8.0538733333333334E-2</v>
      </c>
      <c r="K50">
        <v>9748.6249999999982</v>
      </c>
      <c r="L50">
        <v>3994.5</v>
      </c>
      <c r="M50">
        <f t="shared" si="0"/>
        <v>0.18733366666666651</v>
      </c>
      <c r="P50" t="s">
        <v>23</v>
      </c>
      <c r="Q50">
        <f t="shared" si="1"/>
        <v>1.6270733020382087</v>
      </c>
      <c r="R50">
        <f t="shared" si="2"/>
        <v>1.3260647931829295</v>
      </c>
    </row>
    <row r="51" spans="1:18" x14ac:dyDescent="0.25">
      <c r="A51">
        <v>50</v>
      </c>
      <c r="B51" t="s">
        <v>11</v>
      </c>
      <c r="C51">
        <v>200</v>
      </c>
      <c r="D51">
        <v>200</v>
      </c>
      <c r="E51">
        <v>20</v>
      </c>
      <c r="F51">
        <v>1.9891033333333337</v>
      </c>
      <c r="G51">
        <v>1.0068349999999999</v>
      </c>
      <c r="H51">
        <v>0.14821899999999999</v>
      </c>
      <c r="I51">
        <v>3.3503716666666663</v>
      </c>
      <c r="J51">
        <v>8.3013166666666666E-2</v>
      </c>
      <c r="K51">
        <v>10046.571666666665</v>
      </c>
      <c r="L51">
        <v>2998.6666666666665</v>
      </c>
      <c r="M51">
        <f t="shared" si="0"/>
        <v>0.20621433333333261</v>
      </c>
      <c r="P51" t="s">
        <v>23</v>
      </c>
      <c r="Q51">
        <f t="shared" si="1"/>
        <v>1.6191691170581575</v>
      </c>
      <c r="R51">
        <f t="shared" si="2"/>
        <v>1.3576775386253674</v>
      </c>
    </row>
    <row r="52" spans="1:18" x14ac:dyDescent="0.25">
      <c r="A52">
        <v>51</v>
      </c>
      <c r="B52" t="s">
        <v>11</v>
      </c>
      <c r="C52">
        <v>250</v>
      </c>
      <c r="D52">
        <v>250</v>
      </c>
      <c r="E52">
        <v>1</v>
      </c>
      <c r="F52">
        <v>3.1915866666666672</v>
      </c>
      <c r="G52">
        <v>1.6256000000000002</v>
      </c>
      <c r="H52">
        <v>0.24103966666666668</v>
      </c>
      <c r="I52">
        <v>5.2943349999999993</v>
      </c>
      <c r="J52">
        <v>0.18916949999999999</v>
      </c>
      <c r="K52">
        <v>182.9</v>
      </c>
      <c r="L52">
        <v>10941.833333333334</v>
      </c>
      <c r="M52">
        <f t="shared" si="0"/>
        <v>0.23610866666666563</v>
      </c>
      <c r="P52" t="s">
        <v>22</v>
      </c>
      <c r="Q52">
        <f t="shared" si="1"/>
        <v>1.5640576200788203</v>
      </c>
      <c r="R52">
        <f t="shared" si="2"/>
        <v>1.5498533330885353</v>
      </c>
    </row>
    <row r="53" spans="1:18" x14ac:dyDescent="0.25">
      <c r="A53">
        <v>52</v>
      </c>
      <c r="B53" t="s">
        <v>11</v>
      </c>
      <c r="C53">
        <v>250</v>
      </c>
      <c r="D53">
        <v>250</v>
      </c>
      <c r="E53">
        <v>5</v>
      </c>
      <c r="F53">
        <v>3.2575166666666662</v>
      </c>
      <c r="G53">
        <v>1.6259416666666666</v>
      </c>
      <c r="H53">
        <v>0.24190233333333333</v>
      </c>
      <c r="I53">
        <v>5.3624000000000001</v>
      </c>
      <c r="J53">
        <v>0.18987083333333332</v>
      </c>
      <c r="K53">
        <v>198.29166666666666</v>
      </c>
      <c r="L53">
        <v>10804.5</v>
      </c>
      <c r="M53">
        <f t="shared" si="0"/>
        <v>0.23703933333333449</v>
      </c>
      <c r="P53" t="s">
        <v>23</v>
      </c>
      <c r="Q53">
        <f t="shared" si="1"/>
        <v>1.4927143940524144</v>
      </c>
      <c r="R53">
        <f t="shared" si="2"/>
        <v>1.6144966122371989</v>
      </c>
    </row>
    <row r="54" spans="1:18" x14ac:dyDescent="0.25">
      <c r="A54">
        <v>53</v>
      </c>
      <c r="B54" t="s">
        <v>11</v>
      </c>
      <c r="C54">
        <v>250</v>
      </c>
      <c r="D54">
        <v>250</v>
      </c>
      <c r="E54">
        <v>10</v>
      </c>
      <c r="F54">
        <v>3.1598116666666662</v>
      </c>
      <c r="G54">
        <v>1.5795133333333335</v>
      </c>
      <c r="H54">
        <v>0.24347350000000001</v>
      </c>
      <c r="I54">
        <v>5.2495450000000003</v>
      </c>
      <c r="J54">
        <v>7.846231666666667E-2</v>
      </c>
      <c r="K54">
        <v>6144.541666666667</v>
      </c>
      <c r="L54">
        <v>5981</v>
      </c>
      <c r="M54">
        <f t="shared" si="0"/>
        <v>0.2667465</v>
      </c>
      <c r="P54" t="s">
        <v>23</v>
      </c>
      <c r="Q54">
        <f t="shared" si="1"/>
        <v>1.5371068667221</v>
      </c>
      <c r="R54">
        <f t="shared" si="2"/>
        <v>2.5862970050873955</v>
      </c>
    </row>
    <row r="55" spans="1:18" x14ac:dyDescent="0.25">
      <c r="A55">
        <v>54</v>
      </c>
      <c r="B55" t="s">
        <v>11</v>
      </c>
      <c r="C55">
        <v>250</v>
      </c>
      <c r="D55">
        <v>250</v>
      </c>
      <c r="E55">
        <v>15</v>
      </c>
      <c r="F55">
        <v>3.1903000000000006</v>
      </c>
      <c r="G55">
        <v>1.6398533333333336</v>
      </c>
      <c r="H55">
        <v>0.25587133333333334</v>
      </c>
      <c r="I55">
        <v>5.3897616666666677</v>
      </c>
      <c r="J55">
        <v>8.6974083333333341E-2</v>
      </c>
      <c r="K55">
        <v>7351.5449999999992</v>
      </c>
      <c r="L55">
        <v>3989</v>
      </c>
      <c r="M55">
        <f t="shared" si="0"/>
        <v>0.30373699999999992</v>
      </c>
      <c r="P55" t="s">
        <v>23</v>
      </c>
      <c r="Q55">
        <f t="shared" si="1"/>
        <v>1.5430809092671691</v>
      </c>
      <c r="R55">
        <f t="shared" si="2"/>
        <v>1.4153145926451194</v>
      </c>
    </row>
    <row r="56" spans="1:18" x14ac:dyDescent="0.25">
      <c r="A56">
        <v>55</v>
      </c>
      <c r="B56" t="s">
        <v>11</v>
      </c>
      <c r="C56">
        <v>250</v>
      </c>
      <c r="D56">
        <v>250</v>
      </c>
      <c r="E56">
        <v>20</v>
      </c>
      <c r="F56">
        <v>3.1990300000000005</v>
      </c>
      <c r="G56">
        <v>1.6415533333333334</v>
      </c>
      <c r="H56">
        <v>0.26076883333333334</v>
      </c>
      <c r="I56">
        <v>5.4248183333333335</v>
      </c>
      <c r="J56">
        <v>9.8226199999999986E-2</v>
      </c>
      <c r="K56">
        <v>7399.8216666666667</v>
      </c>
      <c r="L56">
        <v>2994.6666666666665</v>
      </c>
      <c r="M56">
        <f t="shared" si="0"/>
        <v>0.32346616666666606</v>
      </c>
      <c r="P56" t="s">
        <v>23</v>
      </c>
      <c r="Q56">
        <f t="shared" si="1"/>
        <v>1.5426636406564767</v>
      </c>
      <c r="R56">
        <f t="shared" si="2"/>
        <v>1.3906563805729391</v>
      </c>
    </row>
    <row r="57" spans="1:18" x14ac:dyDescent="0.25">
      <c r="A57">
        <v>56</v>
      </c>
      <c r="B57" t="s">
        <v>11</v>
      </c>
      <c r="C57">
        <v>300</v>
      </c>
      <c r="D57">
        <v>300</v>
      </c>
      <c r="E57">
        <v>1</v>
      </c>
      <c r="F57">
        <v>4.9587899999999996</v>
      </c>
      <c r="G57">
        <v>2.4283033333333335</v>
      </c>
      <c r="H57">
        <v>0.42365466666666668</v>
      </c>
      <c r="I57">
        <v>8.2806449999999998</v>
      </c>
      <c r="J57">
        <v>0.21774666666666667</v>
      </c>
      <c r="K57">
        <v>118.01116666666667</v>
      </c>
      <c r="L57">
        <v>7060.5</v>
      </c>
      <c r="M57">
        <f t="shared" si="0"/>
        <v>0.46989700000000045</v>
      </c>
      <c r="P57" t="s">
        <v>22</v>
      </c>
      <c r="Q57">
        <f t="shared" si="1"/>
        <v>0.10956596174975902</v>
      </c>
      <c r="R57">
        <f t="shared" si="2"/>
        <v>7.4123038882648595E-2</v>
      </c>
    </row>
    <row r="58" spans="1:18" x14ac:dyDescent="0.25">
      <c r="A58">
        <v>57</v>
      </c>
      <c r="B58" t="s">
        <v>11</v>
      </c>
      <c r="C58">
        <v>300</v>
      </c>
      <c r="D58">
        <v>300</v>
      </c>
      <c r="E58">
        <v>5</v>
      </c>
      <c r="F58">
        <v>4.7260016666666669</v>
      </c>
      <c r="G58">
        <v>2.3853116666666669</v>
      </c>
      <c r="H58">
        <v>0.42359733333333333</v>
      </c>
      <c r="I58">
        <v>8.0045316666666668</v>
      </c>
      <c r="J58">
        <v>0.21690716666666665</v>
      </c>
      <c r="K58">
        <v>122.81950000000001</v>
      </c>
      <c r="L58">
        <v>7297.333333333333</v>
      </c>
      <c r="M58">
        <f t="shared" si="0"/>
        <v>0.46962100000000007</v>
      </c>
      <c r="P58" t="s">
        <v>23</v>
      </c>
      <c r="Q58">
        <f t="shared" si="1"/>
        <v>0.12502667759658642</v>
      </c>
      <c r="R58">
        <f t="shared" si="2"/>
        <v>1.1644018842997721E-2</v>
      </c>
    </row>
    <row r="59" spans="1:18" x14ac:dyDescent="0.25">
      <c r="A59">
        <v>58</v>
      </c>
      <c r="B59" t="s">
        <v>11</v>
      </c>
      <c r="C59">
        <v>300</v>
      </c>
      <c r="D59">
        <v>300</v>
      </c>
      <c r="E59">
        <v>10</v>
      </c>
      <c r="F59">
        <v>4.7752299999999996</v>
      </c>
      <c r="G59">
        <v>2.3848983333333336</v>
      </c>
      <c r="H59">
        <v>0.4238108333333333</v>
      </c>
      <c r="I59">
        <v>8.0691116666666662</v>
      </c>
      <c r="J59">
        <v>8.4499616666666666E-2</v>
      </c>
      <c r="K59">
        <v>2375.8066666666664</v>
      </c>
      <c r="L59">
        <v>5975.166666666667</v>
      </c>
      <c r="M59">
        <f t="shared" si="0"/>
        <v>0.48517250000000001</v>
      </c>
      <c r="P59" t="s">
        <v>23</v>
      </c>
      <c r="Q59">
        <f t="shared" si="1"/>
        <v>0.11983219135852832</v>
      </c>
      <c r="R59">
        <f t="shared" si="2"/>
        <v>0.19826862466375317</v>
      </c>
    </row>
    <row r="60" spans="1:18" x14ac:dyDescent="0.25">
      <c r="A60">
        <v>59</v>
      </c>
      <c r="B60" t="s">
        <v>11</v>
      </c>
      <c r="C60">
        <v>300</v>
      </c>
      <c r="D60">
        <v>300</v>
      </c>
      <c r="E60">
        <v>15</v>
      </c>
      <c r="F60">
        <v>4.8697633333333332</v>
      </c>
      <c r="G60">
        <v>2.4620466666666667</v>
      </c>
      <c r="H60">
        <v>0.45215200000000005</v>
      </c>
      <c r="I60">
        <v>8.3168383333333349</v>
      </c>
      <c r="J60">
        <v>8.5927833333333328E-2</v>
      </c>
      <c r="K60">
        <v>5194.2833333333328</v>
      </c>
      <c r="L60">
        <v>3983.8333333333335</v>
      </c>
      <c r="M60">
        <f t="shared" si="0"/>
        <v>0.53287633333333506</v>
      </c>
      <c r="P60" t="s">
        <v>23</v>
      </c>
      <c r="Q60">
        <f t="shared" si="1"/>
        <v>0.1157851851955761</v>
      </c>
      <c r="R60">
        <f t="shared" si="2"/>
        <v>0.41876886197935564</v>
      </c>
    </row>
    <row r="61" spans="1:18" x14ac:dyDescent="0.25">
      <c r="A61">
        <v>60</v>
      </c>
      <c r="B61" t="s">
        <v>11</v>
      </c>
      <c r="C61">
        <v>300</v>
      </c>
      <c r="D61">
        <v>300</v>
      </c>
      <c r="E61">
        <v>20</v>
      </c>
      <c r="F61">
        <v>4.8691599999999999</v>
      </c>
      <c r="G61">
        <v>2.462685</v>
      </c>
      <c r="H61">
        <v>0.46366183333333333</v>
      </c>
      <c r="I61">
        <v>8.3686699999999998</v>
      </c>
      <c r="J61">
        <v>0.10937183333333332</v>
      </c>
      <c r="K61">
        <v>5321.1</v>
      </c>
      <c r="L61">
        <v>2985</v>
      </c>
      <c r="M61">
        <f t="shared" si="0"/>
        <v>0.57316316666666722</v>
      </c>
      <c r="P61" t="s">
        <v>23</v>
      </c>
      <c r="Q61">
        <f t="shared" si="1"/>
        <v>0.11944498548355553</v>
      </c>
      <c r="R61">
        <f t="shared" si="2"/>
        <v>0.4224067444094276</v>
      </c>
    </row>
    <row r="62" spans="1:18" x14ac:dyDescent="0.25">
      <c r="A62">
        <v>61</v>
      </c>
      <c r="B62" t="s">
        <v>12</v>
      </c>
      <c r="C62">
        <v>50</v>
      </c>
      <c r="D62">
        <v>50</v>
      </c>
      <c r="E62">
        <v>1</v>
      </c>
      <c r="F62">
        <v>0.57232500000000008</v>
      </c>
      <c r="G62">
        <v>0.25506450000000003</v>
      </c>
      <c r="H62">
        <v>0.88957849999999994</v>
      </c>
      <c r="I62">
        <v>0.90727683333333331</v>
      </c>
      <c r="J62">
        <v>8.6408116666666659E-2</v>
      </c>
      <c r="K62">
        <v>1592.0983333333331</v>
      </c>
      <c r="L62">
        <v>57668.833333333336</v>
      </c>
      <c r="M62">
        <f>I62-H62</f>
        <v>1.7698333333333371E-2</v>
      </c>
      <c r="P62" t="s">
        <v>22</v>
      </c>
      <c r="Q62">
        <f t="shared" si="1"/>
        <v>4.2593706698488392</v>
      </c>
      <c r="R62">
        <f t="shared" si="2"/>
        <v>6.2907404334231565</v>
      </c>
    </row>
    <row r="63" spans="1:18" x14ac:dyDescent="0.25">
      <c r="A63">
        <v>62</v>
      </c>
      <c r="B63" t="s">
        <v>12</v>
      </c>
      <c r="C63">
        <v>50</v>
      </c>
      <c r="D63">
        <v>50</v>
      </c>
      <c r="E63">
        <v>5</v>
      </c>
      <c r="F63">
        <v>0.64969783333333331</v>
      </c>
      <c r="G63">
        <v>0.25268783333333333</v>
      </c>
      <c r="H63">
        <v>0.96263249999999989</v>
      </c>
      <c r="I63">
        <v>1.00078</v>
      </c>
      <c r="J63">
        <v>7.6603933333333332E-2</v>
      </c>
      <c r="K63">
        <v>10547.861666666666</v>
      </c>
      <c r="L63">
        <v>11930</v>
      </c>
      <c r="M63">
        <f t="shared" ref="M63:M121" si="3">I63-H63</f>
        <v>3.8147500000000112E-2</v>
      </c>
      <c r="P63" t="s">
        <v>22</v>
      </c>
      <c r="Q63">
        <f t="shared" si="1"/>
        <v>3.5253835341766755</v>
      </c>
      <c r="R63">
        <f t="shared" si="2"/>
        <v>2.7179933277559516</v>
      </c>
    </row>
    <row r="64" spans="1:18" x14ac:dyDescent="0.25">
      <c r="A64">
        <v>63</v>
      </c>
      <c r="B64" t="s">
        <v>12</v>
      </c>
      <c r="C64">
        <v>50</v>
      </c>
      <c r="D64">
        <v>50</v>
      </c>
      <c r="E64">
        <v>10</v>
      </c>
      <c r="F64">
        <v>0.59446416666666668</v>
      </c>
      <c r="G64">
        <v>0.252774</v>
      </c>
      <c r="H64">
        <v>0.90751999999999988</v>
      </c>
      <c r="I64">
        <v>0.96693933333333337</v>
      </c>
      <c r="J64">
        <v>7.5970116666666671E-2</v>
      </c>
      <c r="K64">
        <v>11982.766666666668</v>
      </c>
      <c r="L64">
        <v>5991</v>
      </c>
      <c r="M64">
        <f t="shared" si="3"/>
        <v>5.9419333333333491E-2</v>
      </c>
      <c r="P64" t="s">
        <v>22</v>
      </c>
      <c r="Q64">
        <f t="shared" si="1"/>
        <v>3.2977404994039614</v>
      </c>
      <c r="R64">
        <f t="shared" si="2"/>
        <v>1.3226598162280558</v>
      </c>
    </row>
    <row r="65" spans="1:18" x14ac:dyDescent="0.25">
      <c r="A65">
        <v>64</v>
      </c>
      <c r="B65" t="s">
        <v>12</v>
      </c>
      <c r="C65">
        <v>50</v>
      </c>
      <c r="D65">
        <v>50</v>
      </c>
      <c r="E65">
        <v>15</v>
      </c>
      <c r="F65">
        <v>0.57049549999999993</v>
      </c>
      <c r="G65">
        <v>0.25277666666666659</v>
      </c>
      <c r="H65">
        <v>0.88357850000000004</v>
      </c>
      <c r="I65">
        <v>0.96296666666666664</v>
      </c>
      <c r="J65">
        <v>7.6048149999999995E-2</v>
      </c>
      <c r="K65">
        <v>12403.699999999999</v>
      </c>
      <c r="L65">
        <v>3999.5</v>
      </c>
      <c r="M65">
        <f t="shared" si="3"/>
        <v>7.9388166666666593E-2</v>
      </c>
      <c r="P65" t="s">
        <v>22</v>
      </c>
      <c r="Q65">
        <f t="shared" si="1"/>
        <v>3.3589376579320853</v>
      </c>
      <c r="R65">
        <f t="shared" si="2"/>
        <v>1.1964622291159044</v>
      </c>
    </row>
    <row r="66" spans="1:18" x14ac:dyDescent="0.25">
      <c r="A66">
        <v>65</v>
      </c>
      <c r="B66" t="s">
        <v>12</v>
      </c>
      <c r="C66">
        <v>50</v>
      </c>
      <c r="D66">
        <v>50</v>
      </c>
      <c r="E66">
        <v>20</v>
      </c>
      <c r="F66">
        <v>0.45492633333333332</v>
      </c>
      <c r="G66">
        <v>0.24586866666666665</v>
      </c>
      <c r="H66">
        <v>0.76124666666666663</v>
      </c>
      <c r="I66">
        <v>0.99959566666666666</v>
      </c>
      <c r="J66">
        <v>7.5410483333333347E-2</v>
      </c>
      <c r="K66">
        <v>12597.1</v>
      </c>
      <c r="L66">
        <v>3014.5</v>
      </c>
      <c r="M66">
        <f t="shared" si="3"/>
        <v>0.23834900000000003</v>
      </c>
      <c r="P66" t="s">
        <v>23</v>
      </c>
      <c r="Q66">
        <f t="shared" si="1"/>
        <v>3.2598297244852668</v>
      </c>
      <c r="R66">
        <f t="shared" si="2"/>
        <v>1.1354219792287117</v>
      </c>
    </row>
    <row r="67" spans="1:18" x14ac:dyDescent="0.25">
      <c r="A67">
        <v>66</v>
      </c>
      <c r="B67" t="s">
        <v>12</v>
      </c>
      <c r="C67">
        <v>100</v>
      </c>
      <c r="D67">
        <v>100</v>
      </c>
      <c r="E67">
        <v>1</v>
      </c>
      <c r="F67">
        <v>2.5224016666666667</v>
      </c>
      <c r="G67">
        <v>1.0248700000000002</v>
      </c>
      <c r="H67">
        <v>3.7988833333333338</v>
      </c>
      <c r="I67">
        <v>3.8644283333333331</v>
      </c>
      <c r="J67">
        <v>9.747323333333334E-2</v>
      </c>
      <c r="K67">
        <v>253.08600000000001</v>
      </c>
      <c r="L67">
        <v>15146.5</v>
      </c>
      <c r="M67">
        <f t="shared" si="3"/>
        <v>6.5544999999999298E-2</v>
      </c>
      <c r="P67" t="s">
        <v>22</v>
      </c>
      <c r="Q67">
        <f t="shared" ref="Q67:Q121" si="4">I72/I67</f>
        <v>2.1664312574046094</v>
      </c>
      <c r="R67">
        <f t="shared" ref="R67:R121" si="5">K67/K72</f>
        <v>2.1509273607542401</v>
      </c>
    </row>
    <row r="68" spans="1:18" x14ac:dyDescent="0.25">
      <c r="A68">
        <v>67</v>
      </c>
      <c r="B68" t="s">
        <v>12</v>
      </c>
      <c r="C68">
        <v>100</v>
      </c>
      <c r="D68">
        <v>100</v>
      </c>
      <c r="E68">
        <v>5</v>
      </c>
      <c r="F68">
        <v>2.1754516666666666</v>
      </c>
      <c r="G68">
        <v>1.0235400000000001</v>
      </c>
      <c r="H68">
        <v>3.4501116666666669</v>
      </c>
      <c r="I68">
        <v>3.5281333333333333</v>
      </c>
      <c r="J68">
        <v>7.8740033333333334E-2</v>
      </c>
      <c r="K68">
        <v>3880.7533333333326</v>
      </c>
      <c r="L68">
        <v>11914</v>
      </c>
      <c r="M68">
        <f t="shared" si="3"/>
        <v>7.8021666666666434E-2</v>
      </c>
      <c r="P68" t="s">
        <v>22</v>
      </c>
      <c r="Q68">
        <f t="shared" si="4"/>
        <v>2.2151562677147498</v>
      </c>
      <c r="R68">
        <f t="shared" si="5"/>
        <v>30.694796343704429</v>
      </c>
    </row>
    <row r="69" spans="1:18" x14ac:dyDescent="0.25">
      <c r="A69">
        <v>68</v>
      </c>
      <c r="B69" t="s">
        <v>12</v>
      </c>
      <c r="C69">
        <v>100</v>
      </c>
      <c r="D69">
        <v>100</v>
      </c>
      <c r="E69">
        <v>10</v>
      </c>
      <c r="F69">
        <v>1.8396550000000003</v>
      </c>
      <c r="G69">
        <v>0.99436683333333331</v>
      </c>
      <c r="H69">
        <v>3.0861166666666668</v>
      </c>
      <c r="I69">
        <v>3.1887150000000002</v>
      </c>
      <c r="J69">
        <v>7.5877533333333344E-2</v>
      </c>
      <c r="K69">
        <v>9059.5983333333334</v>
      </c>
      <c r="L69">
        <v>5988.166666666667</v>
      </c>
      <c r="M69">
        <f t="shared" si="3"/>
        <v>0.10259833333333335</v>
      </c>
      <c r="P69" t="s">
        <v>23</v>
      </c>
      <c r="Q69">
        <f t="shared" si="4"/>
        <v>2.2736933216044708</v>
      </c>
      <c r="R69">
        <f t="shared" si="5"/>
        <v>2.5619912965730673</v>
      </c>
    </row>
    <row r="70" spans="1:18" x14ac:dyDescent="0.25">
      <c r="A70">
        <v>69</v>
      </c>
      <c r="B70" t="s">
        <v>12</v>
      </c>
      <c r="C70">
        <v>100</v>
      </c>
      <c r="D70">
        <v>100</v>
      </c>
      <c r="E70">
        <v>15</v>
      </c>
      <c r="F70">
        <v>1.8624049999999999</v>
      </c>
      <c r="G70">
        <v>0.99564599999999992</v>
      </c>
      <c r="H70">
        <v>3.1115750000000002</v>
      </c>
      <c r="I70">
        <v>3.2345450000000002</v>
      </c>
      <c r="J70">
        <v>7.6267100000000004E-2</v>
      </c>
      <c r="K70">
        <v>10366.98</v>
      </c>
      <c r="L70">
        <v>3997.6666666666665</v>
      </c>
      <c r="M70">
        <f t="shared" si="3"/>
        <v>0.12297000000000002</v>
      </c>
      <c r="P70" t="s">
        <v>23</v>
      </c>
      <c r="Q70">
        <f t="shared" si="4"/>
        <v>2.2497553751764152</v>
      </c>
      <c r="R70">
        <f t="shared" si="5"/>
        <v>1.5637398297133767</v>
      </c>
    </row>
    <row r="71" spans="1:18" x14ac:dyDescent="0.25">
      <c r="A71">
        <v>70</v>
      </c>
      <c r="B71" t="s">
        <v>12</v>
      </c>
      <c r="C71">
        <v>100</v>
      </c>
      <c r="D71">
        <v>100</v>
      </c>
      <c r="E71">
        <v>20</v>
      </c>
      <c r="F71">
        <v>1.86269</v>
      </c>
      <c r="G71">
        <v>0.99577400000000005</v>
      </c>
      <c r="H71">
        <v>3.1123283333333327</v>
      </c>
      <c r="I71">
        <v>3.2585116666666667</v>
      </c>
      <c r="J71">
        <v>7.6007500000000006E-2</v>
      </c>
      <c r="K71">
        <v>11094.641666666668</v>
      </c>
      <c r="L71">
        <v>3001</v>
      </c>
      <c r="M71">
        <f t="shared" si="3"/>
        <v>0.146183333333334</v>
      </c>
      <c r="P71" t="s">
        <v>23</v>
      </c>
      <c r="Q71">
        <f t="shared" si="4"/>
        <v>2.2408216020913438</v>
      </c>
      <c r="R71">
        <f t="shared" si="5"/>
        <v>1.3451102138929705</v>
      </c>
    </row>
    <row r="72" spans="1:18" x14ac:dyDescent="0.25">
      <c r="A72">
        <v>71</v>
      </c>
      <c r="B72" t="s">
        <v>12</v>
      </c>
      <c r="C72">
        <v>150</v>
      </c>
      <c r="D72">
        <v>150</v>
      </c>
      <c r="E72">
        <v>1</v>
      </c>
      <c r="F72">
        <v>5.3076649999999992</v>
      </c>
      <c r="G72">
        <v>2.3177733333333337</v>
      </c>
      <c r="H72">
        <v>8.2143983333333335</v>
      </c>
      <c r="I72">
        <v>8.3720183333333313</v>
      </c>
      <c r="J72">
        <v>0.16327216666666666</v>
      </c>
      <c r="K72">
        <v>117.66366666666669</v>
      </c>
      <c r="L72">
        <v>7029.833333333333</v>
      </c>
      <c r="M72">
        <f t="shared" si="3"/>
        <v>0.15761999999999787</v>
      </c>
      <c r="P72" t="s">
        <v>22</v>
      </c>
      <c r="Q72">
        <f t="shared" si="4"/>
        <v>1.744228940412816</v>
      </c>
      <c r="R72">
        <f t="shared" si="5"/>
        <v>1.7358785994889117</v>
      </c>
    </row>
    <row r="73" spans="1:18" x14ac:dyDescent="0.25">
      <c r="A73">
        <v>72</v>
      </c>
      <c r="B73" t="s">
        <v>12</v>
      </c>
      <c r="C73">
        <v>150</v>
      </c>
      <c r="D73">
        <v>150</v>
      </c>
      <c r="E73">
        <v>5</v>
      </c>
      <c r="F73">
        <v>4.7495699999999994</v>
      </c>
      <c r="G73">
        <v>2.3185916666666668</v>
      </c>
      <c r="H73">
        <v>7.6586116666666664</v>
      </c>
      <c r="I73">
        <v>7.8153666666666659</v>
      </c>
      <c r="J73">
        <v>0.16122733333333333</v>
      </c>
      <c r="K73">
        <v>126.43033333333335</v>
      </c>
      <c r="L73">
        <v>7522.166666666667</v>
      </c>
      <c r="M73">
        <f t="shared" si="3"/>
        <v>0.15675499999999953</v>
      </c>
      <c r="P73" t="s">
        <v>22</v>
      </c>
      <c r="Q73">
        <f t="shared" si="4"/>
        <v>1.6858027561086917</v>
      </c>
      <c r="R73">
        <f t="shared" si="5"/>
        <v>1.6710083957718476</v>
      </c>
    </row>
    <row r="74" spans="1:18" x14ac:dyDescent="0.25">
      <c r="A74">
        <v>73</v>
      </c>
      <c r="B74" t="s">
        <v>12</v>
      </c>
      <c r="C74">
        <v>150</v>
      </c>
      <c r="D74">
        <v>150</v>
      </c>
      <c r="E74">
        <v>10</v>
      </c>
      <c r="F74">
        <v>4.227640000000001</v>
      </c>
      <c r="G74">
        <v>2.2493700000000003</v>
      </c>
      <c r="H74">
        <v>7.07151</v>
      </c>
      <c r="I74">
        <v>7.250160000000001</v>
      </c>
      <c r="J74">
        <v>8.0143499999999993E-2</v>
      </c>
      <c r="K74">
        <v>3536.1549999999993</v>
      </c>
      <c r="L74">
        <v>5979.666666666667</v>
      </c>
      <c r="M74">
        <f t="shared" si="3"/>
        <v>0.17865000000000109</v>
      </c>
      <c r="P74" t="s">
        <v>23</v>
      </c>
      <c r="Q74">
        <f t="shared" si="4"/>
        <v>1.8159645212427491</v>
      </c>
      <c r="R74">
        <f t="shared" si="5"/>
        <v>44.748871256247973</v>
      </c>
    </row>
    <row r="75" spans="1:18" x14ac:dyDescent="0.25">
      <c r="A75">
        <v>74</v>
      </c>
      <c r="B75" t="s">
        <v>12</v>
      </c>
      <c r="C75">
        <v>150</v>
      </c>
      <c r="D75">
        <v>150</v>
      </c>
      <c r="E75">
        <v>15</v>
      </c>
      <c r="F75">
        <v>4.2216216666666666</v>
      </c>
      <c r="G75">
        <v>2.2511583333333332</v>
      </c>
      <c r="H75">
        <v>7.0719033333333323</v>
      </c>
      <c r="I75">
        <v>7.276934999999999</v>
      </c>
      <c r="J75">
        <v>7.9022849999999992E-2</v>
      </c>
      <c r="K75">
        <v>6629.6066666666666</v>
      </c>
      <c r="L75">
        <v>3994.3333333333335</v>
      </c>
      <c r="M75">
        <f t="shared" si="3"/>
        <v>0.20503166666666672</v>
      </c>
      <c r="P75" t="s">
        <v>23</v>
      </c>
      <c r="Q75">
        <f t="shared" si="4"/>
        <v>1.8113647206321526</v>
      </c>
      <c r="R75">
        <f t="shared" si="5"/>
        <v>4.4450150969625044</v>
      </c>
    </row>
    <row r="76" spans="1:18" x14ac:dyDescent="0.25">
      <c r="A76">
        <v>75</v>
      </c>
      <c r="B76" t="s">
        <v>12</v>
      </c>
      <c r="C76">
        <v>150</v>
      </c>
      <c r="D76">
        <v>150</v>
      </c>
      <c r="E76">
        <v>20</v>
      </c>
      <c r="F76">
        <v>4.2205066666666662</v>
      </c>
      <c r="G76">
        <v>2.2497516666666666</v>
      </c>
      <c r="H76">
        <v>7.0711216666666665</v>
      </c>
      <c r="I76">
        <v>7.3017433333333344</v>
      </c>
      <c r="J76">
        <v>7.7996099999999999E-2</v>
      </c>
      <c r="K76">
        <v>8248.1283333333322</v>
      </c>
      <c r="L76">
        <v>2999.1666666666665</v>
      </c>
      <c r="M76">
        <f t="shared" si="3"/>
        <v>0.23062166666666783</v>
      </c>
      <c r="P76" t="s">
        <v>23</v>
      </c>
      <c r="Q76">
        <f t="shared" si="4"/>
        <v>1.8148382829123453</v>
      </c>
      <c r="R76">
        <f t="shared" si="5"/>
        <v>1.9152608558011515</v>
      </c>
    </row>
    <row r="77" spans="1:18" x14ac:dyDescent="0.25">
      <c r="A77">
        <v>76</v>
      </c>
      <c r="B77" t="s">
        <v>12</v>
      </c>
      <c r="C77">
        <v>200</v>
      </c>
      <c r="D77">
        <v>200</v>
      </c>
      <c r="E77">
        <v>1</v>
      </c>
      <c r="F77">
        <v>8.9703949999999999</v>
      </c>
      <c r="G77">
        <v>4.1438449999999998</v>
      </c>
      <c r="H77">
        <v>14.299300000000001</v>
      </c>
      <c r="I77">
        <v>14.602716666666666</v>
      </c>
      <c r="J77">
        <v>0.20901933333333331</v>
      </c>
      <c r="K77">
        <v>67.783349999999984</v>
      </c>
      <c r="L77">
        <v>4051.1666666666665</v>
      </c>
      <c r="M77">
        <f t="shared" si="3"/>
        <v>0.30341666666666534</v>
      </c>
      <c r="P77" t="s">
        <v>22</v>
      </c>
      <c r="Q77">
        <f t="shared" si="4"/>
        <v>1.5633575031130051</v>
      </c>
      <c r="R77">
        <f t="shared" si="5"/>
        <v>1.5517970813096442</v>
      </c>
    </row>
    <row r="78" spans="1:18" x14ac:dyDescent="0.25">
      <c r="A78">
        <v>77</v>
      </c>
      <c r="B78" t="s">
        <v>12</v>
      </c>
      <c r="C78">
        <v>200</v>
      </c>
      <c r="D78">
        <v>200</v>
      </c>
      <c r="E78">
        <v>5</v>
      </c>
      <c r="F78">
        <v>7.6653583333333328</v>
      </c>
      <c r="G78">
        <v>4.0230933333333327</v>
      </c>
      <c r="H78">
        <v>12.869716666666667</v>
      </c>
      <c r="I78">
        <v>13.175166666666664</v>
      </c>
      <c r="J78">
        <v>0.20480716666666665</v>
      </c>
      <c r="K78">
        <v>75.661100000000005</v>
      </c>
      <c r="L78">
        <v>4484</v>
      </c>
      <c r="M78">
        <f t="shared" si="3"/>
        <v>0.30544999999999689</v>
      </c>
      <c r="P78" t="s">
        <v>23</v>
      </c>
      <c r="Q78">
        <f t="shared" si="4"/>
        <v>1.5912120023782117</v>
      </c>
      <c r="R78">
        <f t="shared" si="5"/>
        <v>1.5655829207856768</v>
      </c>
    </row>
    <row r="79" spans="1:18" x14ac:dyDescent="0.25">
      <c r="A79">
        <v>78</v>
      </c>
      <c r="B79" t="s">
        <v>12</v>
      </c>
      <c r="C79">
        <v>200</v>
      </c>
      <c r="D79">
        <v>200</v>
      </c>
      <c r="E79">
        <v>10</v>
      </c>
      <c r="F79">
        <v>7.6506533333333335</v>
      </c>
      <c r="G79">
        <v>4.0200050000000003</v>
      </c>
      <c r="H79">
        <v>12.857933333333333</v>
      </c>
      <c r="I79">
        <v>13.166033333333331</v>
      </c>
      <c r="J79">
        <v>0.19749799999999998</v>
      </c>
      <c r="K79">
        <v>79.022216666666665</v>
      </c>
      <c r="L79">
        <v>4488.833333333333</v>
      </c>
      <c r="M79">
        <f t="shared" si="3"/>
        <v>0.30809999999999782</v>
      </c>
      <c r="P79" t="s">
        <v>23</v>
      </c>
      <c r="Q79">
        <f t="shared" si="4"/>
        <v>1.5962552629113811</v>
      </c>
      <c r="R79">
        <f t="shared" si="5"/>
        <v>1.6098684353490194</v>
      </c>
    </row>
    <row r="80" spans="1:18" x14ac:dyDescent="0.25">
      <c r="A80">
        <v>79</v>
      </c>
      <c r="B80" t="s">
        <v>12</v>
      </c>
      <c r="C80">
        <v>200</v>
      </c>
      <c r="D80">
        <v>200</v>
      </c>
      <c r="E80">
        <v>15</v>
      </c>
      <c r="F80">
        <v>7.6449950000000007</v>
      </c>
      <c r="G80">
        <v>4.0176383333333332</v>
      </c>
      <c r="H80">
        <v>12.84155</v>
      </c>
      <c r="I80">
        <v>13.181183333333331</v>
      </c>
      <c r="J80">
        <v>8.5654866666666676E-2</v>
      </c>
      <c r="K80">
        <v>1491.47</v>
      </c>
      <c r="L80">
        <v>3990.3333333333335</v>
      </c>
      <c r="M80">
        <f t="shared" si="3"/>
        <v>0.33963333333333168</v>
      </c>
      <c r="P80" t="s">
        <v>23</v>
      </c>
      <c r="Q80">
        <f t="shared" si="4"/>
        <v>1.5904401602789837</v>
      </c>
      <c r="R80">
        <f t="shared" si="5"/>
        <v>29.939176982268322</v>
      </c>
    </row>
    <row r="81" spans="1:18" x14ac:dyDescent="0.25">
      <c r="A81">
        <v>80</v>
      </c>
      <c r="B81" t="s">
        <v>12</v>
      </c>
      <c r="C81">
        <v>200</v>
      </c>
      <c r="D81">
        <v>200</v>
      </c>
      <c r="E81">
        <v>20</v>
      </c>
      <c r="F81">
        <v>7.6739933333333346</v>
      </c>
      <c r="G81">
        <v>4.0184133333333332</v>
      </c>
      <c r="H81">
        <v>12.868866666666669</v>
      </c>
      <c r="I81">
        <v>13.251483333333333</v>
      </c>
      <c r="J81">
        <v>8.0155333333333328E-2</v>
      </c>
      <c r="K81">
        <v>4306.53</v>
      </c>
      <c r="L81">
        <v>2996.8333333333335</v>
      </c>
      <c r="M81">
        <f t="shared" si="3"/>
        <v>0.38261666666666372</v>
      </c>
      <c r="P81" t="s">
        <v>23</v>
      </c>
      <c r="Q81">
        <f t="shared" si="4"/>
        <v>1.5849408053689586</v>
      </c>
      <c r="R81">
        <f t="shared" si="5"/>
        <v>56.509949369065204</v>
      </c>
    </row>
    <row r="82" spans="1:18" x14ac:dyDescent="0.25">
      <c r="A82">
        <v>81</v>
      </c>
      <c r="B82" t="s">
        <v>12</v>
      </c>
      <c r="C82">
        <v>250</v>
      </c>
      <c r="D82">
        <v>250</v>
      </c>
      <c r="E82">
        <v>1</v>
      </c>
      <c r="F82">
        <v>13.738050000000001</v>
      </c>
      <c r="G82">
        <v>6.5040983333333342</v>
      </c>
      <c r="H82">
        <v>22.199099999999998</v>
      </c>
      <c r="I82">
        <v>22.829266666666665</v>
      </c>
      <c r="J82">
        <v>0.22053183333333334</v>
      </c>
      <c r="K82">
        <v>43.680550000000004</v>
      </c>
      <c r="L82">
        <v>2603.6666666666665</v>
      </c>
      <c r="M82">
        <f t="shared" si="3"/>
        <v>0.63016666666666765</v>
      </c>
      <c r="P82" t="s">
        <v>22</v>
      </c>
      <c r="Q82">
        <f t="shared" si="4"/>
        <v>1.5365050417738635</v>
      </c>
      <c r="R82">
        <f t="shared" si="5"/>
        <v>1.5304134306569344</v>
      </c>
    </row>
    <row r="83" spans="1:18" x14ac:dyDescent="0.25">
      <c r="A83">
        <v>82</v>
      </c>
      <c r="B83" t="s">
        <v>12</v>
      </c>
      <c r="C83">
        <v>250</v>
      </c>
      <c r="D83">
        <v>250</v>
      </c>
      <c r="E83">
        <v>5</v>
      </c>
      <c r="F83">
        <v>12.093450000000002</v>
      </c>
      <c r="G83">
        <v>6.3042100000000003</v>
      </c>
      <c r="H83">
        <v>20.347833333333334</v>
      </c>
      <c r="I83">
        <v>20.96448333333333</v>
      </c>
      <c r="J83">
        <v>0.21860899999999997</v>
      </c>
      <c r="K83">
        <v>48.327750000000009</v>
      </c>
      <c r="L83">
        <v>2832.3333333333335</v>
      </c>
      <c r="M83">
        <f t="shared" si="3"/>
        <v>0.61664999999999637</v>
      </c>
      <c r="P83" t="s">
        <v>23</v>
      </c>
      <c r="Q83">
        <f t="shared" si="4"/>
        <v>1.5585653196000542</v>
      </c>
      <c r="R83">
        <f t="shared" si="5"/>
        <v>1.5392661735845212</v>
      </c>
    </row>
    <row r="84" spans="1:18" x14ac:dyDescent="0.25">
      <c r="A84">
        <v>83</v>
      </c>
      <c r="B84" t="s">
        <v>12</v>
      </c>
      <c r="C84">
        <v>250</v>
      </c>
      <c r="D84">
        <v>250</v>
      </c>
      <c r="E84">
        <v>10</v>
      </c>
      <c r="F84">
        <v>12.1092</v>
      </c>
      <c r="G84">
        <v>6.3104216666666666</v>
      </c>
      <c r="H84">
        <v>20.388516666666664</v>
      </c>
      <c r="I84">
        <v>21.016350000000003</v>
      </c>
      <c r="J84">
        <v>0.21480633333333332</v>
      </c>
      <c r="K84">
        <v>49.086133333333329</v>
      </c>
      <c r="L84">
        <v>2825.1666666666665</v>
      </c>
      <c r="M84">
        <f t="shared" si="3"/>
        <v>0.62783333333333857</v>
      </c>
      <c r="P84" t="s">
        <v>23</v>
      </c>
      <c r="Q84">
        <f t="shared" si="4"/>
        <v>1.5553327131812453</v>
      </c>
      <c r="R84">
        <f t="shared" si="5"/>
        <v>1.5288986898942185</v>
      </c>
    </row>
    <row r="85" spans="1:18" x14ac:dyDescent="0.25">
      <c r="A85">
        <v>84</v>
      </c>
      <c r="B85" t="s">
        <v>12</v>
      </c>
      <c r="C85">
        <v>250</v>
      </c>
      <c r="D85">
        <v>250</v>
      </c>
      <c r="E85">
        <v>15</v>
      </c>
      <c r="F85">
        <v>12.089349999999998</v>
      </c>
      <c r="G85">
        <v>6.3035283333333334</v>
      </c>
      <c r="H85">
        <v>20.348033333333333</v>
      </c>
      <c r="I85">
        <v>20.963883333333332</v>
      </c>
      <c r="J85">
        <v>0.21535866666666667</v>
      </c>
      <c r="K85">
        <v>49.816666666666663</v>
      </c>
      <c r="L85">
        <v>2832</v>
      </c>
      <c r="M85">
        <f t="shared" si="3"/>
        <v>0.61584999999999823</v>
      </c>
      <c r="P85" t="s">
        <v>23</v>
      </c>
      <c r="Q85">
        <f t="shared" si="4"/>
        <v>1.5584851089135043</v>
      </c>
      <c r="R85">
        <f t="shared" si="5"/>
        <v>1.5270786969200931</v>
      </c>
    </row>
    <row r="86" spans="1:18" x14ac:dyDescent="0.25">
      <c r="A86">
        <v>85</v>
      </c>
      <c r="B86" t="s">
        <v>12</v>
      </c>
      <c r="C86">
        <v>250</v>
      </c>
      <c r="D86">
        <v>250</v>
      </c>
      <c r="E86">
        <v>20</v>
      </c>
      <c r="F86">
        <v>12.10878333333333</v>
      </c>
      <c r="G86">
        <v>6.3064183333333341</v>
      </c>
      <c r="H86">
        <v>20.372033333333331</v>
      </c>
      <c r="I86">
        <v>21.002816666666664</v>
      </c>
      <c r="J86">
        <v>0.21456333333333336</v>
      </c>
      <c r="K86">
        <v>76.208349999999996</v>
      </c>
      <c r="L86">
        <v>2826.6666666666665</v>
      </c>
      <c r="M86">
        <f t="shared" si="3"/>
        <v>0.63078333333333347</v>
      </c>
      <c r="P86" t="s">
        <v>23</v>
      </c>
      <c r="Q86">
        <f t="shared" si="4"/>
        <v>1.5564801229041503</v>
      </c>
      <c r="R86">
        <f t="shared" si="5"/>
        <v>2.3046880040322577</v>
      </c>
    </row>
    <row r="87" spans="1:18" x14ac:dyDescent="0.25">
      <c r="A87">
        <v>86</v>
      </c>
      <c r="B87" t="s">
        <v>12</v>
      </c>
      <c r="C87">
        <v>300</v>
      </c>
      <c r="D87">
        <v>300</v>
      </c>
      <c r="E87">
        <v>1</v>
      </c>
      <c r="F87">
        <v>20.895566666666667</v>
      </c>
      <c r="G87">
        <v>9.7124199999999998</v>
      </c>
      <c r="H87">
        <v>33.950066666666665</v>
      </c>
      <c r="I87">
        <v>35.077283333333334</v>
      </c>
      <c r="J87">
        <v>0.22682350000000004</v>
      </c>
      <c r="K87">
        <v>28.541666666666668</v>
      </c>
      <c r="L87">
        <v>1700.1666666666667</v>
      </c>
      <c r="M87">
        <f t="shared" si="3"/>
        <v>1.1272166666666692</v>
      </c>
      <c r="N87">
        <f>H88-(F88+G88)</f>
        <v>3.3402266666666556</v>
      </c>
      <c r="P87" t="s">
        <v>22</v>
      </c>
      <c r="Q87">
        <f t="shared" si="4"/>
        <v>1.1677652725861992E-2</v>
      </c>
      <c r="R87">
        <f t="shared" si="5"/>
        <v>3.5886608794052778E-3</v>
      </c>
    </row>
    <row r="88" spans="1:18" x14ac:dyDescent="0.25">
      <c r="A88">
        <v>87</v>
      </c>
      <c r="B88" t="s">
        <v>12</v>
      </c>
      <c r="C88">
        <v>300</v>
      </c>
      <c r="D88">
        <v>300</v>
      </c>
      <c r="E88">
        <v>5</v>
      </c>
      <c r="F88">
        <v>18.792900000000003</v>
      </c>
      <c r="G88">
        <v>9.4145566666666678</v>
      </c>
      <c r="H88">
        <v>31.547683333333328</v>
      </c>
      <c r="I88">
        <v>32.674516666666669</v>
      </c>
      <c r="J88">
        <v>0.22255500000000003</v>
      </c>
      <c r="K88">
        <v>31.39661666666667</v>
      </c>
      <c r="L88">
        <v>1823.8333333333333</v>
      </c>
      <c r="M88">
        <f t="shared" si="3"/>
        <v>1.1268333333333409</v>
      </c>
      <c r="P88" t="s">
        <v>23</v>
      </c>
      <c r="Q88">
        <f t="shared" si="4"/>
        <v>1.3240272363120902E-2</v>
      </c>
      <c r="R88">
        <f t="shared" si="5"/>
        <v>2.5978426205182734E-3</v>
      </c>
    </row>
    <row r="89" spans="1:18" x14ac:dyDescent="0.25">
      <c r="A89">
        <v>88</v>
      </c>
      <c r="B89" t="s">
        <v>12</v>
      </c>
      <c r="C89">
        <v>300</v>
      </c>
      <c r="D89">
        <v>300</v>
      </c>
      <c r="E89">
        <v>10</v>
      </c>
      <c r="F89">
        <v>18.799566666666667</v>
      </c>
      <c r="G89">
        <v>9.412466666666667</v>
      </c>
      <c r="H89">
        <v>31.558533333333333</v>
      </c>
      <c r="I89">
        <v>32.687416666666671</v>
      </c>
      <c r="J89">
        <v>0.21965866666666667</v>
      </c>
      <c r="K89">
        <v>32.105550000000001</v>
      </c>
      <c r="L89">
        <v>1823.3333333333333</v>
      </c>
      <c r="M89">
        <f t="shared" si="3"/>
        <v>1.1288833333333379</v>
      </c>
      <c r="P89" t="s">
        <v>23</v>
      </c>
      <c r="Q89">
        <f t="shared" si="4"/>
        <v>1.3634930872991389E-2</v>
      </c>
      <c r="R89">
        <f t="shared" si="5"/>
        <v>2.5385734523770301E-3</v>
      </c>
    </row>
    <row r="90" spans="1:18" x14ac:dyDescent="0.25">
      <c r="A90">
        <v>89</v>
      </c>
      <c r="B90" t="s">
        <v>12</v>
      </c>
      <c r="C90">
        <v>300</v>
      </c>
      <c r="D90">
        <v>300</v>
      </c>
      <c r="E90">
        <v>15</v>
      </c>
      <c r="F90">
        <v>18.792633333333331</v>
      </c>
      <c r="G90">
        <v>9.4103066666666653</v>
      </c>
      <c r="H90">
        <v>31.545016666666665</v>
      </c>
      <c r="I90">
        <v>32.671899999999994</v>
      </c>
      <c r="J90">
        <v>0.2195206666666667</v>
      </c>
      <c r="K90">
        <v>32.622199999999999</v>
      </c>
      <c r="L90">
        <v>1824</v>
      </c>
      <c r="M90">
        <f t="shared" si="3"/>
        <v>1.1268833333333284</v>
      </c>
      <c r="P90" t="s">
        <v>23</v>
      </c>
      <c r="Q90">
        <f t="shared" si="4"/>
        <v>1.4113029851340145E-2</v>
      </c>
      <c r="R90">
        <f t="shared" si="5"/>
        <v>2.5400367509654915E-3</v>
      </c>
    </row>
    <row r="91" spans="1:18" x14ac:dyDescent="0.25">
      <c r="A91">
        <v>90</v>
      </c>
      <c r="B91" t="s">
        <v>12</v>
      </c>
      <c r="C91">
        <v>300</v>
      </c>
      <c r="D91">
        <v>300</v>
      </c>
      <c r="E91">
        <v>20</v>
      </c>
      <c r="F91">
        <v>18.798166666666667</v>
      </c>
      <c r="G91">
        <v>9.4171783333333341</v>
      </c>
      <c r="H91">
        <v>31.562333333333338</v>
      </c>
      <c r="I91">
        <v>32.690466666666666</v>
      </c>
      <c r="J91">
        <v>0.21905949999999996</v>
      </c>
      <c r="K91">
        <v>33.06666666666667</v>
      </c>
      <c r="L91">
        <v>1822.6666666666667</v>
      </c>
      <c r="M91">
        <f t="shared" si="3"/>
        <v>1.1281333333333272</v>
      </c>
      <c r="P91" t="s">
        <v>23</v>
      </c>
      <c r="Q91">
        <f t="shared" si="4"/>
        <v>1.4700911784679326E-2</v>
      </c>
      <c r="R91">
        <f t="shared" si="5"/>
        <v>2.5516043984309695E-3</v>
      </c>
    </row>
    <row r="92" spans="1:18" x14ac:dyDescent="0.25">
      <c r="A92">
        <v>91</v>
      </c>
      <c r="B92" t="s">
        <v>13</v>
      </c>
      <c r="C92">
        <v>50</v>
      </c>
      <c r="D92">
        <v>50</v>
      </c>
      <c r="E92">
        <v>1</v>
      </c>
      <c r="F92">
        <v>0.25417366666666669</v>
      </c>
      <c r="G92">
        <v>0.12615699999999999</v>
      </c>
      <c r="H92">
        <v>0.39711999999999997</v>
      </c>
      <c r="I92">
        <v>0.40962033333333342</v>
      </c>
      <c r="J92">
        <v>7.7069216666666662E-2</v>
      </c>
      <c r="K92">
        <v>7953.291666666667</v>
      </c>
      <c r="L92">
        <v>57591.5</v>
      </c>
      <c r="M92">
        <f t="shared" si="3"/>
        <v>1.2500333333333447E-2</v>
      </c>
      <c r="P92" t="s">
        <v>22</v>
      </c>
      <c r="Q92">
        <f t="shared" si="4"/>
        <v>4.0217974205382045</v>
      </c>
      <c r="R92">
        <f t="shared" si="5"/>
        <v>13.793166739217023</v>
      </c>
    </row>
    <row r="93" spans="1:18" x14ac:dyDescent="0.25">
      <c r="A93">
        <v>92</v>
      </c>
      <c r="B93" t="s">
        <v>13</v>
      </c>
      <c r="C93">
        <v>50</v>
      </c>
      <c r="D93">
        <v>50</v>
      </c>
      <c r="E93">
        <v>5</v>
      </c>
      <c r="F93">
        <v>0.25916766666666669</v>
      </c>
      <c r="G93">
        <v>0.126252</v>
      </c>
      <c r="H93">
        <v>0.40225050000000001</v>
      </c>
      <c r="I93">
        <v>0.43261949999999999</v>
      </c>
      <c r="J93">
        <v>7.6224183333333334E-2</v>
      </c>
      <c r="K93">
        <v>12085.65</v>
      </c>
      <c r="L93">
        <v>11937.333333333334</v>
      </c>
      <c r="M93">
        <f t="shared" si="3"/>
        <v>3.0368999999999979E-2</v>
      </c>
      <c r="P93" t="s">
        <v>22</v>
      </c>
      <c r="Q93">
        <f t="shared" si="4"/>
        <v>3.7001568352790386</v>
      </c>
      <c r="R93">
        <f t="shared" si="5"/>
        <v>1.3696192074088049</v>
      </c>
    </row>
    <row r="94" spans="1:18" x14ac:dyDescent="0.25">
      <c r="A94">
        <v>93</v>
      </c>
      <c r="B94" t="s">
        <v>13</v>
      </c>
      <c r="C94">
        <v>50</v>
      </c>
      <c r="D94">
        <v>50</v>
      </c>
      <c r="E94">
        <v>10</v>
      </c>
      <c r="F94">
        <v>0.2519588333333333</v>
      </c>
      <c r="G94">
        <v>0.12623766666666666</v>
      </c>
      <c r="H94">
        <v>0.39503283333333333</v>
      </c>
      <c r="I94">
        <v>0.44569066666666668</v>
      </c>
      <c r="J94">
        <v>7.6196250000000007E-2</v>
      </c>
      <c r="K94">
        <v>12647.083333333334</v>
      </c>
      <c r="L94">
        <v>5992</v>
      </c>
      <c r="M94">
        <f t="shared" si="3"/>
        <v>5.0657833333333346E-2</v>
      </c>
      <c r="P94" t="s">
        <v>22</v>
      </c>
      <c r="Q94">
        <f t="shared" si="4"/>
        <v>3.6274785501453923</v>
      </c>
      <c r="R94">
        <f t="shared" si="5"/>
        <v>1.1610240482265055</v>
      </c>
    </row>
    <row r="95" spans="1:18" x14ac:dyDescent="0.25">
      <c r="A95">
        <v>94</v>
      </c>
      <c r="B95" t="s">
        <v>13</v>
      </c>
      <c r="C95">
        <v>50</v>
      </c>
      <c r="D95">
        <v>50</v>
      </c>
      <c r="E95">
        <v>15</v>
      </c>
      <c r="F95">
        <v>0.247088</v>
      </c>
      <c r="G95">
        <v>0.12626950000000001</v>
      </c>
      <c r="H95">
        <v>0.39020700000000003</v>
      </c>
      <c r="I95">
        <v>0.4610995</v>
      </c>
      <c r="J95">
        <v>7.6103316666666657E-2</v>
      </c>
      <c r="K95">
        <v>12843.199999999999</v>
      </c>
      <c r="L95">
        <v>3999.6666666666665</v>
      </c>
      <c r="M95">
        <f t="shared" si="3"/>
        <v>7.0892499999999969E-2</v>
      </c>
      <c r="P95" t="s">
        <v>23</v>
      </c>
      <c r="Q95">
        <f t="shared" si="4"/>
        <v>3.5449037210696024</v>
      </c>
      <c r="R95">
        <f t="shared" si="5"/>
        <v>1.1044675790395502</v>
      </c>
    </row>
    <row r="96" spans="1:18" x14ac:dyDescent="0.25">
      <c r="A96">
        <v>95</v>
      </c>
      <c r="B96" t="s">
        <v>13</v>
      </c>
      <c r="C96">
        <v>50</v>
      </c>
      <c r="D96">
        <v>50</v>
      </c>
      <c r="E96">
        <v>20</v>
      </c>
      <c r="F96">
        <v>0.24627166666666669</v>
      </c>
      <c r="G96">
        <v>0.12625016666666666</v>
      </c>
      <c r="H96">
        <v>0.38938233333333327</v>
      </c>
      <c r="I96">
        <v>0.48057966666666663</v>
      </c>
      <c r="J96">
        <v>7.590065E-2</v>
      </c>
      <c r="K96">
        <v>12959.166666666666</v>
      </c>
      <c r="L96">
        <v>3002</v>
      </c>
      <c r="M96">
        <f t="shared" si="3"/>
        <v>9.1197333333333352E-2</v>
      </c>
      <c r="P96" t="s">
        <v>23</v>
      </c>
      <c r="Q96">
        <f t="shared" si="4"/>
        <v>3.3639202379903712</v>
      </c>
      <c r="R96">
        <f t="shared" si="5"/>
        <v>1.0642039855469176</v>
      </c>
    </row>
    <row r="97" spans="1:18" x14ac:dyDescent="0.25">
      <c r="A97">
        <v>96</v>
      </c>
      <c r="B97" t="s">
        <v>13</v>
      </c>
      <c r="C97">
        <v>100</v>
      </c>
      <c r="D97">
        <v>100</v>
      </c>
      <c r="E97">
        <v>1</v>
      </c>
      <c r="F97">
        <v>1.0292283333333334</v>
      </c>
      <c r="G97">
        <v>0.51176183333333336</v>
      </c>
      <c r="H97">
        <v>1.6146583333333335</v>
      </c>
      <c r="I97">
        <v>1.6474099999999998</v>
      </c>
      <c r="J97">
        <v>9.2527116666666673E-2</v>
      </c>
      <c r="K97">
        <v>576.61099999999999</v>
      </c>
      <c r="L97">
        <v>34494.5</v>
      </c>
      <c r="M97">
        <f t="shared" si="3"/>
        <v>3.275166666666629E-2</v>
      </c>
      <c r="P97" t="s">
        <v>22</v>
      </c>
      <c r="Q97">
        <f t="shared" si="4"/>
        <v>2.2488431335652126</v>
      </c>
      <c r="R97">
        <f t="shared" si="5"/>
        <v>2.1886245064839511</v>
      </c>
    </row>
    <row r="98" spans="1:18" x14ac:dyDescent="0.25">
      <c r="A98">
        <v>97</v>
      </c>
      <c r="B98" t="s">
        <v>13</v>
      </c>
      <c r="C98">
        <v>100</v>
      </c>
      <c r="D98">
        <v>100</v>
      </c>
      <c r="E98">
        <v>5</v>
      </c>
      <c r="F98">
        <v>0.9674691666666666</v>
      </c>
      <c r="G98">
        <v>0.5120378333333333</v>
      </c>
      <c r="H98">
        <v>1.55318</v>
      </c>
      <c r="I98">
        <v>1.60076</v>
      </c>
      <c r="J98">
        <v>7.8567750000000006E-2</v>
      </c>
      <c r="K98">
        <v>8824.0950000000012</v>
      </c>
      <c r="L98">
        <v>11926.5</v>
      </c>
      <c r="M98">
        <f t="shared" si="3"/>
        <v>4.7579999999999956E-2</v>
      </c>
      <c r="P98" t="s">
        <v>23</v>
      </c>
      <c r="Q98">
        <f t="shared" si="4"/>
        <v>2.2371050834187094</v>
      </c>
      <c r="R98">
        <f t="shared" si="5"/>
        <v>2.3529675541604691</v>
      </c>
    </row>
    <row r="99" spans="1:18" x14ac:dyDescent="0.25">
      <c r="A99">
        <v>98</v>
      </c>
      <c r="B99" t="s">
        <v>13</v>
      </c>
      <c r="C99">
        <v>100</v>
      </c>
      <c r="D99">
        <v>100</v>
      </c>
      <c r="E99">
        <v>10</v>
      </c>
      <c r="F99">
        <v>0.96410266666666666</v>
      </c>
      <c r="G99">
        <v>0.51217466666666656</v>
      </c>
      <c r="H99">
        <v>1.5499416666666666</v>
      </c>
      <c r="I99">
        <v>1.6167333333333334</v>
      </c>
      <c r="J99">
        <v>7.8156983333333332E-2</v>
      </c>
      <c r="K99">
        <v>10893.041666666666</v>
      </c>
      <c r="L99">
        <v>5989</v>
      </c>
      <c r="M99">
        <f t="shared" si="3"/>
        <v>6.6791666666666805E-2</v>
      </c>
      <c r="P99" t="s">
        <v>23</v>
      </c>
      <c r="Q99">
        <f t="shared" si="4"/>
        <v>2.2265731310049066</v>
      </c>
      <c r="R99">
        <f t="shared" si="5"/>
        <v>1.3009710767038132</v>
      </c>
    </row>
    <row r="100" spans="1:18" x14ac:dyDescent="0.25">
      <c r="A100">
        <v>99</v>
      </c>
      <c r="B100" t="s">
        <v>13</v>
      </c>
      <c r="C100">
        <v>100</v>
      </c>
      <c r="D100">
        <v>100</v>
      </c>
      <c r="E100">
        <v>15</v>
      </c>
      <c r="F100">
        <v>0.96185983333333336</v>
      </c>
      <c r="G100">
        <v>0.51202866666666669</v>
      </c>
      <c r="H100">
        <v>1.5477416666666668</v>
      </c>
      <c r="I100">
        <v>1.6345533333333331</v>
      </c>
      <c r="J100">
        <v>7.7404783333333338E-2</v>
      </c>
      <c r="K100">
        <v>11628.408333333335</v>
      </c>
      <c r="L100">
        <v>3998.5</v>
      </c>
      <c r="M100">
        <f t="shared" si="3"/>
        <v>8.6811666666666287E-2</v>
      </c>
      <c r="P100" t="s">
        <v>23</v>
      </c>
      <c r="Q100">
        <f t="shared" si="4"/>
        <v>2.1647055464693721</v>
      </c>
      <c r="R100">
        <f t="shared" si="5"/>
        <v>1.1766525773955654</v>
      </c>
    </row>
    <row r="101" spans="1:18" x14ac:dyDescent="0.25">
      <c r="A101">
        <v>100</v>
      </c>
      <c r="B101" t="s">
        <v>13</v>
      </c>
      <c r="C101">
        <v>100</v>
      </c>
      <c r="D101">
        <v>100</v>
      </c>
      <c r="E101">
        <v>20</v>
      </c>
      <c r="F101">
        <v>0.93356166666666651</v>
      </c>
      <c r="G101">
        <v>0.49775399999999997</v>
      </c>
      <c r="H101">
        <v>1.5052316666666667</v>
      </c>
      <c r="I101">
        <v>1.6166316666666665</v>
      </c>
      <c r="J101">
        <v>7.6075166666666666E-2</v>
      </c>
      <c r="K101">
        <v>12177.333333333334</v>
      </c>
      <c r="L101">
        <v>3001.8333333333335</v>
      </c>
      <c r="M101">
        <f t="shared" si="3"/>
        <v>0.11139999999999972</v>
      </c>
      <c r="P101" t="s">
        <v>23</v>
      </c>
      <c r="Q101">
        <f t="shared" si="4"/>
        <v>2.2021466444118896</v>
      </c>
      <c r="R101">
        <f t="shared" si="5"/>
        <v>1.1402691487153556</v>
      </c>
    </row>
    <row r="102" spans="1:18" x14ac:dyDescent="0.25">
      <c r="A102">
        <v>101</v>
      </c>
      <c r="B102" t="s">
        <v>13</v>
      </c>
      <c r="C102">
        <v>150</v>
      </c>
      <c r="D102">
        <v>150</v>
      </c>
      <c r="E102">
        <v>1</v>
      </c>
      <c r="F102">
        <v>2.3066133333333334</v>
      </c>
      <c r="G102">
        <v>1.1585799999999999</v>
      </c>
      <c r="H102">
        <v>3.6317200000000001</v>
      </c>
      <c r="I102">
        <v>3.7047666666666665</v>
      </c>
      <c r="J102">
        <v>0.1111118</v>
      </c>
      <c r="K102">
        <v>263.45816666666673</v>
      </c>
      <c r="L102">
        <v>15725</v>
      </c>
      <c r="M102">
        <f t="shared" si="3"/>
        <v>7.3046666666666482E-2</v>
      </c>
      <c r="P102" t="s">
        <v>22</v>
      </c>
      <c r="Q102">
        <f t="shared" si="4"/>
        <v>1.7752170627030039</v>
      </c>
      <c r="R102">
        <f t="shared" si="5"/>
        <v>1.765870502375535</v>
      </c>
    </row>
    <row r="103" spans="1:18" x14ac:dyDescent="0.25">
      <c r="A103">
        <v>102</v>
      </c>
      <c r="B103" t="s">
        <v>13</v>
      </c>
      <c r="C103">
        <v>150</v>
      </c>
      <c r="D103">
        <v>150</v>
      </c>
      <c r="E103">
        <v>5</v>
      </c>
      <c r="F103">
        <v>2.1747749999999999</v>
      </c>
      <c r="G103">
        <v>1.1591399999999998</v>
      </c>
      <c r="H103">
        <v>3.5005166666666674</v>
      </c>
      <c r="I103">
        <v>3.5810683333333331</v>
      </c>
      <c r="J103">
        <v>7.8309300000000012E-2</v>
      </c>
      <c r="K103">
        <v>3750.1983333333333</v>
      </c>
      <c r="L103">
        <v>11921.5</v>
      </c>
      <c r="M103">
        <f t="shared" si="3"/>
        <v>8.0551666666665689E-2</v>
      </c>
      <c r="P103" t="s">
        <v>23</v>
      </c>
      <c r="Q103">
        <f t="shared" si="4"/>
        <v>1.7902478822660461</v>
      </c>
      <c r="R103">
        <f t="shared" si="5"/>
        <v>22.596865126947499</v>
      </c>
    </row>
    <row r="104" spans="1:18" x14ac:dyDescent="0.25">
      <c r="A104">
        <v>103</v>
      </c>
      <c r="B104" t="s">
        <v>13</v>
      </c>
      <c r="C104">
        <v>150</v>
      </c>
      <c r="D104">
        <v>150</v>
      </c>
      <c r="E104">
        <v>10</v>
      </c>
      <c r="F104">
        <v>2.171043333333333</v>
      </c>
      <c r="G104">
        <v>1.1593316666666666</v>
      </c>
      <c r="H104">
        <v>3.4969433333333328</v>
      </c>
      <c r="I104">
        <v>3.5997749999999997</v>
      </c>
      <c r="J104">
        <v>7.7137166666666659E-2</v>
      </c>
      <c r="K104">
        <v>8373.0083333333332</v>
      </c>
      <c r="L104">
        <v>5987.333333333333</v>
      </c>
      <c r="M104">
        <f t="shared" si="3"/>
        <v>0.10283166666666688</v>
      </c>
      <c r="P104" t="s">
        <v>23</v>
      </c>
      <c r="Q104">
        <f t="shared" si="4"/>
        <v>1.7549258865716144</v>
      </c>
      <c r="R104">
        <f t="shared" si="5"/>
        <v>1.7618181237942703</v>
      </c>
    </row>
    <row r="105" spans="1:18" x14ac:dyDescent="0.25">
      <c r="A105">
        <v>104</v>
      </c>
      <c r="B105" t="s">
        <v>13</v>
      </c>
      <c r="C105">
        <v>150</v>
      </c>
      <c r="D105">
        <v>150</v>
      </c>
      <c r="E105">
        <v>15</v>
      </c>
      <c r="F105">
        <v>2.1255016666666666</v>
      </c>
      <c r="G105">
        <v>1.1247166666666668</v>
      </c>
      <c r="H105">
        <v>3.4168649999999996</v>
      </c>
      <c r="I105">
        <v>3.5383266666666664</v>
      </c>
      <c r="J105">
        <v>7.8569049999999988E-2</v>
      </c>
      <c r="K105">
        <v>9882.6183333333338</v>
      </c>
      <c r="L105">
        <v>3997</v>
      </c>
      <c r="M105">
        <f t="shared" si="3"/>
        <v>0.1214616666666668</v>
      </c>
      <c r="P105" t="s">
        <v>23</v>
      </c>
      <c r="Q105">
        <f t="shared" si="4"/>
        <v>1.7971894435976328</v>
      </c>
      <c r="R105">
        <f t="shared" si="5"/>
        <v>1.330565870244061</v>
      </c>
    </row>
    <row r="106" spans="1:18" x14ac:dyDescent="0.25">
      <c r="A106">
        <v>105</v>
      </c>
      <c r="B106" t="s">
        <v>13</v>
      </c>
      <c r="C106">
        <v>150</v>
      </c>
      <c r="D106">
        <v>150</v>
      </c>
      <c r="E106">
        <v>20</v>
      </c>
      <c r="F106">
        <v>2.1269983333333333</v>
      </c>
      <c r="G106">
        <v>1.1243716666666668</v>
      </c>
      <c r="H106">
        <v>3.4180116666666667</v>
      </c>
      <c r="I106">
        <v>3.56006</v>
      </c>
      <c r="J106">
        <v>7.8131066666666679E-2</v>
      </c>
      <c r="K106">
        <v>10679.35</v>
      </c>
      <c r="L106">
        <v>2999.6666666666665</v>
      </c>
      <c r="M106">
        <f t="shared" si="3"/>
        <v>0.14204833333333333</v>
      </c>
      <c r="P106" t="s">
        <v>23</v>
      </c>
      <c r="Q106">
        <f t="shared" si="4"/>
        <v>1.7986054542151908</v>
      </c>
      <c r="R106">
        <f t="shared" si="5"/>
        <v>1.2173905939453171</v>
      </c>
    </row>
    <row r="107" spans="1:18" x14ac:dyDescent="0.25">
      <c r="A107">
        <v>106</v>
      </c>
      <c r="B107" t="s">
        <v>13</v>
      </c>
      <c r="C107">
        <v>200</v>
      </c>
      <c r="D107">
        <v>200</v>
      </c>
      <c r="E107">
        <v>1</v>
      </c>
      <c r="F107">
        <v>4.0735916666666663</v>
      </c>
      <c r="G107">
        <v>2.0705583333333331</v>
      </c>
      <c r="H107">
        <v>6.4411399999999999</v>
      </c>
      <c r="I107">
        <v>6.5767649999999991</v>
      </c>
      <c r="J107">
        <v>0.161963</v>
      </c>
      <c r="K107">
        <v>149.19449999999998</v>
      </c>
      <c r="L107">
        <v>8904</v>
      </c>
      <c r="M107">
        <f t="shared" si="3"/>
        <v>0.13562499999999922</v>
      </c>
      <c r="P107" t="s">
        <v>22</v>
      </c>
      <c r="Q107">
        <f t="shared" si="4"/>
        <v>1.5794746099842909</v>
      </c>
      <c r="R107">
        <f t="shared" si="5"/>
        <v>1.5741046026848335</v>
      </c>
    </row>
    <row r="108" spans="1:18" x14ac:dyDescent="0.25">
      <c r="A108">
        <v>107</v>
      </c>
      <c r="B108" t="s">
        <v>13</v>
      </c>
      <c r="C108">
        <v>200</v>
      </c>
      <c r="D108">
        <v>200</v>
      </c>
      <c r="E108">
        <v>5</v>
      </c>
      <c r="F108">
        <v>3.90774</v>
      </c>
      <c r="G108">
        <v>2.0706600000000002</v>
      </c>
      <c r="H108">
        <v>6.2756383333333332</v>
      </c>
      <c r="I108">
        <v>6.4109999999999987</v>
      </c>
      <c r="J108">
        <v>0.15932833333333332</v>
      </c>
      <c r="K108">
        <v>165.96099999999998</v>
      </c>
      <c r="L108">
        <v>9131</v>
      </c>
      <c r="M108">
        <f t="shared" si="3"/>
        <v>0.13536166666666549</v>
      </c>
      <c r="P108" t="s">
        <v>23</v>
      </c>
      <c r="Q108">
        <f t="shared" si="4"/>
        <v>1.5838948681952896</v>
      </c>
      <c r="R108">
        <f t="shared" si="5"/>
        <v>1.6977143497223428</v>
      </c>
    </row>
    <row r="109" spans="1:18" x14ac:dyDescent="0.25">
      <c r="A109">
        <v>108</v>
      </c>
      <c r="B109" t="s">
        <v>13</v>
      </c>
      <c r="C109">
        <v>200</v>
      </c>
      <c r="D109">
        <v>200</v>
      </c>
      <c r="E109">
        <v>10</v>
      </c>
      <c r="F109">
        <v>3.8549500000000001</v>
      </c>
      <c r="G109">
        <v>2.0110749999999995</v>
      </c>
      <c r="H109">
        <v>6.1632683333333338</v>
      </c>
      <c r="I109">
        <v>6.3173383333333328</v>
      </c>
      <c r="J109">
        <v>7.9382600000000011E-2</v>
      </c>
      <c r="K109">
        <v>4752.4816666666666</v>
      </c>
      <c r="L109">
        <v>5982.833333333333</v>
      </c>
      <c r="M109">
        <f t="shared" si="3"/>
        <v>0.15406999999999904</v>
      </c>
      <c r="P109" t="s">
        <v>23</v>
      </c>
      <c r="Q109">
        <f t="shared" si="4"/>
        <v>1.5767120277184246</v>
      </c>
      <c r="R109">
        <f t="shared" si="5"/>
        <v>35.332991339883257</v>
      </c>
    </row>
    <row r="110" spans="1:18" x14ac:dyDescent="0.25">
      <c r="A110">
        <v>109</v>
      </c>
      <c r="B110" t="s">
        <v>13</v>
      </c>
      <c r="C110">
        <v>200</v>
      </c>
      <c r="D110">
        <v>200</v>
      </c>
      <c r="E110">
        <v>15</v>
      </c>
      <c r="F110">
        <v>3.8739133333333329</v>
      </c>
      <c r="G110">
        <v>2.0098999999999996</v>
      </c>
      <c r="H110">
        <v>6.1814916666666662</v>
      </c>
      <c r="I110">
        <v>6.3590433333333332</v>
      </c>
      <c r="J110">
        <v>7.8791600000000003E-2</v>
      </c>
      <c r="K110">
        <v>7427.38</v>
      </c>
      <c r="L110">
        <v>3995</v>
      </c>
      <c r="M110">
        <f t="shared" si="3"/>
        <v>0.177551666666667</v>
      </c>
      <c r="P110" t="s">
        <v>23</v>
      </c>
      <c r="Q110">
        <f t="shared" si="4"/>
        <v>1.5901136596542562</v>
      </c>
      <c r="R110">
        <f t="shared" si="5"/>
        <v>1.7592144614383749</v>
      </c>
    </row>
    <row r="111" spans="1:18" x14ac:dyDescent="0.25">
      <c r="A111">
        <v>110</v>
      </c>
      <c r="B111" t="s">
        <v>13</v>
      </c>
      <c r="C111">
        <v>200</v>
      </c>
      <c r="D111">
        <v>200</v>
      </c>
      <c r="E111">
        <v>20</v>
      </c>
      <c r="F111">
        <v>3.8966783333333335</v>
      </c>
      <c r="G111">
        <v>2.0107449999999996</v>
      </c>
      <c r="H111">
        <v>6.2056599999999991</v>
      </c>
      <c r="I111">
        <v>6.4031433333333325</v>
      </c>
      <c r="J111">
        <v>7.8652049999999987E-2</v>
      </c>
      <c r="K111">
        <v>8772.3283333333329</v>
      </c>
      <c r="L111">
        <v>2999</v>
      </c>
      <c r="M111">
        <f t="shared" si="3"/>
        <v>0.19748333333333346</v>
      </c>
      <c r="P111" t="s">
        <v>23</v>
      </c>
      <c r="Q111">
        <f t="shared" si="4"/>
        <v>1.6047066466834259</v>
      </c>
      <c r="R111">
        <f t="shared" si="5"/>
        <v>1.4166781282525895</v>
      </c>
    </row>
    <row r="112" spans="1:18" x14ac:dyDescent="0.25">
      <c r="A112">
        <v>111</v>
      </c>
      <c r="B112" t="s">
        <v>13</v>
      </c>
      <c r="C112">
        <v>250</v>
      </c>
      <c r="D112">
        <v>250</v>
      </c>
      <c r="E112">
        <v>1</v>
      </c>
      <c r="F112">
        <v>6.4113916666666668</v>
      </c>
      <c r="G112">
        <v>3.2528366666666666</v>
      </c>
      <c r="H112">
        <v>10.149666666666667</v>
      </c>
      <c r="I112">
        <v>10.387833333333333</v>
      </c>
      <c r="J112">
        <v>0.20627766666666669</v>
      </c>
      <c r="K112">
        <v>94.780549999999991</v>
      </c>
      <c r="L112">
        <v>5663.833333333333</v>
      </c>
      <c r="M112">
        <f t="shared" si="3"/>
        <v>0.23816666666666642</v>
      </c>
      <c r="P112" t="s">
        <v>22</v>
      </c>
      <c r="Q112">
        <f t="shared" si="4"/>
        <v>1.547048630609527</v>
      </c>
      <c r="R112">
        <f t="shared" si="5"/>
        <v>1.5378825923182575</v>
      </c>
    </row>
    <row r="113" spans="1:18" x14ac:dyDescent="0.25">
      <c r="A113">
        <v>112</v>
      </c>
      <c r="B113" t="s">
        <v>13</v>
      </c>
      <c r="C113">
        <v>250</v>
      </c>
      <c r="D113">
        <v>250</v>
      </c>
      <c r="E113">
        <v>5</v>
      </c>
      <c r="F113">
        <v>6.172340000000001</v>
      </c>
      <c r="G113">
        <v>3.2527783333333331</v>
      </c>
      <c r="H113">
        <v>9.913218333333333</v>
      </c>
      <c r="I113">
        <v>10.154349999999999</v>
      </c>
      <c r="J113">
        <v>0.20312349999999998</v>
      </c>
      <c r="K113">
        <v>97.755550000000014</v>
      </c>
      <c r="L113">
        <v>5792.333333333333</v>
      </c>
      <c r="M113">
        <f t="shared" si="3"/>
        <v>0.24113166666666608</v>
      </c>
      <c r="P113" t="s">
        <v>23</v>
      </c>
      <c r="Q113">
        <f t="shared" si="4"/>
        <v>1.5531044987287881</v>
      </c>
      <c r="R113">
        <f t="shared" si="5"/>
        <v>1.5366346703260862</v>
      </c>
    </row>
    <row r="114" spans="1:18" x14ac:dyDescent="0.25">
      <c r="A114">
        <v>113</v>
      </c>
      <c r="B114" t="s">
        <v>13</v>
      </c>
      <c r="C114">
        <v>250</v>
      </c>
      <c r="D114">
        <v>250</v>
      </c>
      <c r="E114">
        <v>10</v>
      </c>
      <c r="F114">
        <v>6.0782983333333336</v>
      </c>
      <c r="G114">
        <v>3.1551100000000001</v>
      </c>
      <c r="H114">
        <v>9.7201366666666669</v>
      </c>
      <c r="I114">
        <v>9.9606233333333325</v>
      </c>
      <c r="J114">
        <v>0.20373316666666666</v>
      </c>
      <c r="K114">
        <v>134.50549999999998</v>
      </c>
      <c r="L114">
        <v>5901.166666666667</v>
      </c>
      <c r="M114">
        <f t="shared" si="3"/>
        <v>0.24048666666666563</v>
      </c>
      <c r="P114" t="s">
        <v>23</v>
      </c>
      <c r="Q114">
        <f t="shared" si="4"/>
        <v>1.5507379558240499</v>
      </c>
      <c r="R114">
        <f t="shared" si="5"/>
        <v>2.0507362401097944</v>
      </c>
    </row>
    <row r="115" spans="1:18" x14ac:dyDescent="0.25">
      <c r="A115">
        <v>114</v>
      </c>
      <c r="B115" t="s">
        <v>13</v>
      </c>
      <c r="C115">
        <v>250</v>
      </c>
      <c r="D115">
        <v>250</v>
      </c>
      <c r="E115">
        <v>15</v>
      </c>
      <c r="F115">
        <v>6.1971133333333333</v>
      </c>
      <c r="G115">
        <v>3.1565150000000002</v>
      </c>
      <c r="H115">
        <v>9.8440616666666685</v>
      </c>
      <c r="I115">
        <v>10.111601666666667</v>
      </c>
      <c r="J115">
        <v>7.8913566666666671E-2</v>
      </c>
      <c r="K115">
        <v>4221.9866666666667</v>
      </c>
      <c r="L115">
        <v>3990.8333333333335</v>
      </c>
      <c r="M115">
        <f t="shared" si="3"/>
        <v>0.26753999999999856</v>
      </c>
      <c r="P115" t="s">
        <v>23</v>
      </c>
      <c r="Q115">
        <f t="shared" si="4"/>
        <v>1.5272802973350248</v>
      </c>
      <c r="R115">
        <f t="shared" si="5"/>
        <v>48.527067066679713</v>
      </c>
    </row>
    <row r="116" spans="1:18" x14ac:dyDescent="0.25">
      <c r="A116">
        <v>115</v>
      </c>
      <c r="B116" t="s">
        <v>13</v>
      </c>
      <c r="C116">
        <v>250</v>
      </c>
      <c r="D116">
        <v>250</v>
      </c>
      <c r="E116">
        <v>20</v>
      </c>
      <c r="F116">
        <v>6.2600300000000004</v>
      </c>
      <c r="G116">
        <v>3.2235099999999997</v>
      </c>
      <c r="H116">
        <v>9.9886483333333338</v>
      </c>
      <c r="I116">
        <v>10.275166666666665</v>
      </c>
      <c r="J116">
        <v>7.9120850000000006E-2</v>
      </c>
      <c r="K116">
        <v>6192.1816666666664</v>
      </c>
      <c r="L116">
        <v>2994.5</v>
      </c>
      <c r="M116">
        <f t="shared" si="3"/>
        <v>0.28651833333333165</v>
      </c>
      <c r="O116" t="s">
        <v>14</v>
      </c>
      <c r="P116" t="s">
        <v>23</v>
      </c>
      <c r="Q116">
        <f t="shared" si="4"/>
        <v>1.5210410212324215</v>
      </c>
      <c r="R116">
        <f t="shared" si="5"/>
        <v>2.1875128428413046</v>
      </c>
    </row>
    <row r="117" spans="1:18" x14ac:dyDescent="0.25">
      <c r="A117">
        <v>116</v>
      </c>
      <c r="B117" t="s">
        <v>13</v>
      </c>
      <c r="C117">
        <v>300</v>
      </c>
      <c r="D117">
        <v>300</v>
      </c>
      <c r="E117">
        <v>1</v>
      </c>
      <c r="F117">
        <v>9.901628333333333</v>
      </c>
      <c r="G117">
        <v>4.8555333333333328</v>
      </c>
      <c r="H117">
        <v>15.604350000000002</v>
      </c>
      <c r="I117">
        <v>16.070483333333332</v>
      </c>
      <c r="J117">
        <v>0.22456866666666664</v>
      </c>
      <c r="K117">
        <v>61.630550000000007</v>
      </c>
      <c r="L117">
        <v>3682.5</v>
      </c>
      <c r="M117">
        <f t="shared" si="3"/>
        <v>0.46613333333332996</v>
      </c>
      <c r="N117">
        <f>H117-(G117+F117)</f>
        <v>0.84718833333333698</v>
      </c>
      <c r="O117" t="s">
        <v>15</v>
      </c>
      <c r="P117" t="s">
        <v>22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13</v>
      </c>
      <c r="C118">
        <v>300</v>
      </c>
      <c r="D118">
        <v>300</v>
      </c>
      <c r="E118">
        <v>5</v>
      </c>
      <c r="F118">
        <v>9.5992133333333349</v>
      </c>
      <c r="G118">
        <v>4.8563400000000003</v>
      </c>
      <c r="H118">
        <v>15.303216666666666</v>
      </c>
      <c r="I118">
        <v>15.770766666666667</v>
      </c>
      <c r="J118">
        <v>0.2213495</v>
      </c>
      <c r="K118">
        <v>63.61665</v>
      </c>
      <c r="L118">
        <v>3751.6666666666665</v>
      </c>
      <c r="M118">
        <f t="shared" si="3"/>
        <v>0.46755000000000102</v>
      </c>
      <c r="O118" t="s">
        <v>16</v>
      </c>
      <c r="P118" t="s">
        <v>23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13</v>
      </c>
      <c r="C119">
        <v>300</v>
      </c>
      <c r="D119">
        <v>300</v>
      </c>
      <c r="E119">
        <v>10</v>
      </c>
      <c r="F119">
        <v>9.4229416666666665</v>
      </c>
      <c r="G119">
        <v>4.7076416666666665</v>
      </c>
      <c r="H119">
        <v>14.978216666666667</v>
      </c>
      <c r="I119">
        <v>15.446316666666666</v>
      </c>
      <c r="J119">
        <v>0.22104116666666671</v>
      </c>
      <c r="K119">
        <v>65.588883333333342</v>
      </c>
      <c r="L119">
        <v>3828.6666666666665</v>
      </c>
      <c r="M119">
        <f t="shared" si="3"/>
        <v>0.46809999999999974</v>
      </c>
      <c r="O119" t="s">
        <v>17</v>
      </c>
      <c r="P119" t="s">
        <v>23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13</v>
      </c>
      <c r="C120">
        <v>300</v>
      </c>
      <c r="D120">
        <v>300</v>
      </c>
      <c r="E120">
        <v>15</v>
      </c>
      <c r="F120">
        <v>9.4238900000000001</v>
      </c>
      <c r="G120">
        <v>4.7082566666666672</v>
      </c>
      <c r="H120">
        <v>14.977133333333333</v>
      </c>
      <c r="I120">
        <v>15.443249999999999</v>
      </c>
      <c r="J120">
        <v>0.22106783333333332</v>
      </c>
      <c r="K120">
        <v>87.002716666666672</v>
      </c>
      <c r="L120">
        <v>3829.1666666666665</v>
      </c>
      <c r="M120">
        <f t="shared" si="3"/>
        <v>0.46611666666666629</v>
      </c>
      <c r="O120" t="s">
        <v>18</v>
      </c>
      <c r="P120" t="s">
        <v>23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13</v>
      </c>
      <c r="C121">
        <v>300</v>
      </c>
      <c r="D121">
        <v>300</v>
      </c>
      <c r="E121">
        <v>20</v>
      </c>
      <c r="F121">
        <v>9.5631966666666646</v>
      </c>
      <c r="G121">
        <v>4.7149633333333334</v>
      </c>
      <c r="H121">
        <v>15.138183333333332</v>
      </c>
      <c r="I121">
        <v>15.628950000000001</v>
      </c>
      <c r="J121">
        <v>7.8913300000000006E-2</v>
      </c>
      <c r="K121">
        <v>2830.6949999999997</v>
      </c>
      <c r="L121">
        <v>2994.5</v>
      </c>
      <c r="M121">
        <f t="shared" si="3"/>
        <v>0.49076666666666924</v>
      </c>
      <c r="O121" t="s">
        <v>19</v>
      </c>
      <c r="P121" t="s">
        <v>23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54" sqref="B54:D59"/>
    </sheetView>
  </sheetViews>
  <sheetFormatPr defaultRowHeight="15" x14ac:dyDescent="0.25"/>
  <cols>
    <col min="5" max="5" width="9.5" bestFit="1" customWidth="1"/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24</v>
      </c>
    </row>
    <row r="2" spans="1:10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</row>
    <row r="3" spans="1:10" x14ac:dyDescent="0.25">
      <c r="A3">
        <v>50</v>
      </c>
      <c r="B3">
        <v>0.13327266666666668</v>
      </c>
      <c r="C3">
        <v>0.21720516666666667</v>
      </c>
      <c r="D3">
        <v>7154.875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33</v>
      </c>
      <c r="J3">
        <f>CORREL(A3:A8, D3:D8)</f>
        <v>-0.81646584492816154</v>
      </c>
    </row>
    <row r="4" spans="1:10" x14ac:dyDescent="0.25">
      <c r="A4">
        <v>100</v>
      </c>
      <c r="B4">
        <v>0.50583366666666663</v>
      </c>
      <c r="C4">
        <v>0.83218333333333339</v>
      </c>
      <c r="D4">
        <v>2522.5450000000001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34</v>
      </c>
      <c r="J4">
        <f>CORREL(E3:E8, H3:H8)</f>
        <v>-1</v>
      </c>
    </row>
    <row r="5" spans="1:10" x14ac:dyDescent="0.25">
      <c r="A5">
        <v>150</v>
      </c>
      <c r="B5">
        <v>1.10419</v>
      </c>
      <c r="C5">
        <v>1.8384199999999999</v>
      </c>
      <c r="D5">
        <v>517.15549999999996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2.006016666666667</v>
      </c>
      <c r="C6">
        <v>3.3236133333333338</v>
      </c>
      <c r="D6">
        <v>289.85833333333335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35</v>
      </c>
      <c r="J6">
        <f>CORREL(A3:A8, B3:B8)</f>
        <v>0.96963305889385887</v>
      </c>
    </row>
    <row r="7" spans="1:10" x14ac:dyDescent="0.25">
      <c r="A7">
        <v>250</v>
      </c>
      <c r="B7">
        <v>3.1192416666666669</v>
      </c>
      <c r="C7">
        <v>5.2215033333333336</v>
      </c>
      <c r="D7">
        <v>185.53333333333333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36</v>
      </c>
      <c r="J7">
        <f>CORREL(E3:E8, F3:F8)</f>
        <v>1</v>
      </c>
    </row>
    <row r="8" spans="1:10" x14ac:dyDescent="0.25">
      <c r="A8">
        <v>300</v>
      </c>
      <c r="B8">
        <v>4.8452316666666668</v>
      </c>
      <c r="C8">
        <v>8.1679049999999993</v>
      </c>
      <c r="D8">
        <v>119.575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37</v>
      </c>
      <c r="J9">
        <f>CORREL(A3:A8, C3:C8)</f>
        <v>0.96817564961060198</v>
      </c>
    </row>
    <row r="10" spans="1:10" x14ac:dyDescent="0.25">
      <c r="A10" t="s">
        <v>38</v>
      </c>
      <c r="B10" t="s">
        <v>39</v>
      </c>
      <c r="E10" t="s">
        <v>40</v>
      </c>
      <c r="F10" t="s">
        <v>32</v>
      </c>
      <c r="I10" t="s">
        <v>41</v>
      </c>
      <c r="J10">
        <f>CORREL(E3:E8, G3:G8)</f>
        <v>1</v>
      </c>
    </row>
    <row r="11" spans="1:10" x14ac:dyDescent="0.25">
      <c r="A11">
        <v>1</v>
      </c>
      <c r="B11">
        <v>119.575</v>
      </c>
      <c r="E11">
        <f>_xlfn.RANK.AVG(A11,A11:A16, 1)</f>
        <v>1</v>
      </c>
      <c r="F11">
        <f>_xlfn.RANK.AVG(B11,B11:B16, 1)</f>
        <v>1</v>
      </c>
    </row>
    <row r="12" spans="1:10" x14ac:dyDescent="0.25">
      <c r="A12">
        <v>5</v>
      </c>
      <c r="B12">
        <v>123.53616666666666</v>
      </c>
      <c r="E12">
        <f>_xlfn.RANK.AVG(A12,A11:A16, 1)</f>
        <v>2</v>
      </c>
      <c r="F12">
        <f>_xlfn.RANK.AVG(B12,B11:B16, 1)</f>
        <v>2</v>
      </c>
      <c r="I12" t="s">
        <v>42</v>
      </c>
      <c r="J12">
        <f>CORREL(A11:A15, B11:B15)</f>
        <v>0.95681224315125668</v>
      </c>
    </row>
    <row r="13" spans="1:10" x14ac:dyDescent="0.25">
      <c r="A13">
        <v>10</v>
      </c>
      <c r="B13">
        <v>2409.3416666666667</v>
      </c>
      <c r="E13">
        <f>_xlfn.RANK.AVG(A13,A11:A16, 1)</f>
        <v>3</v>
      </c>
      <c r="F13">
        <f>_xlfn.RANK.AVG(B13,B11:B16, 1)</f>
        <v>3</v>
      </c>
      <c r="I13" t="s">
        <v>43</v>
      </c>
      <c r="J13">
        <f>CORREL(E11:E15, F11:F15)</f>
        <v>0.99999999999999978</v>
      </c>
    </row>
    <row r="14" spans="1:10" x14ac:dyDescent="0.25">
      <c r="A14">
        <v>15</v>
      </c>
      <c r="B14">
        <v>5234.97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5323.1149999999989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44</v>
      </c>
    </row>
    <row r="19" spans="1:10" x14ac:dyDescent="0.25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</row>
    <row r="20" spans="1:10" x14ac:dyDescent="0.25">
      <c r="A20">
        <v>50</v>
      </c>
      <c r="B20">
        <v>0.12936800000000001</v>
      </c>
      <c r="C20">
        <v>0.21552933333333332</v>
      </c>
      <c r="D20">
        <v>10440.81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33</v>
      </c>
      <c r="J20">
        <f>CORREL(A20:A25, D20:D25)</f>
        <v>-0.77084618121166137</v>
      </c>
    </row>
    <row r="21" spans="1:10" x14ac:dyDescent="0.25">
      <c r="A21">
        <v>100</v>
      </c>
      <c r="B21">
        <v>0.50899016666666663</v>
      </c>
      <c r="C21">
        <v>0.8347688333333334</v>
      </c>
      <c r="D21">
        <v>2463.4983333333334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34</v>
      </c>
      <c r="J21">
        <f>CORREL(E20:E25, H20:H25)</f>
        <v>-1</v>
      </c>
    </row>
    <row r="22" spans="1:10" x14ac:dyDescent="0.25">
      <c r="A22">
        <v>150</v>
      </c>
      <c r="B22">
        <v>1.1295733333333333</v>
      </c>
      <c r="C22">
        <v>1.8637766666666666</v>
      </c>
      <c r="D22">
        <v>511.35833333333335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2.0261499999999999</v>
      </c>
      <c r="C23">
        <v>3.3398950000000003</v>
      </c>
      <c r="D23">
        <v>289.14999999999998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35</v>
      </c>
      <c r="J23">
        <f>CORREL(A20:A25, B20:B25)</f>
        <v>0.96917292505508557</v>
      </c>
    </row>
    <row r="24" spans="1:10" x14ac:dyDescent="0.25">
      <c r="A24">
        <v>250</v>
      </c>
      <c r="B24">
        <v>3.1915866666666672</v>
      </c>
      <c r="C24">
        <v>5.2943349999999993</v>
      </c>
      <c r="D24">
        <v>182.9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36</v>
      </c>
      <c r="J24">
        <f>CORREL(E20:E25, F20:F25)</f>
        <v>1</v>
      </c>
    </row>
    <row r="25" spans="1:10" x14ac:dyDescent="0.25">
      <c r="A25">
        <v>300</v>
      </c>
      <c r="B25">
        <v>4.9587899999999996</v>
      </c>
      <c r="C25">
        <v>8.2806449999999998</v>
      </c>
      <c r="D25">
        <v>118.01116666666667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37</v>
      </c>
      <c r="J26">
        <f>CORREL(A20:A25, C20:C25)</f>
        <v>0.96781207493896093</v>
      </c>
    </row>
    <row r="27" spans="1:10" x14ac:dyDescent="0.25">
      <c r="A27" t="s">
        <v>38</v>
      </c>
      <c r="B27" t="s">
        <v>39</v>
      </c>
      <c r="E27" t="s">
        <v>40</v>
      </c>
      <c r="F27" t="s">
        <v>32</v>
      </c>
      <c r="I27" t="s">
        <v>41</v>
      </c>
      <c r="J27">
        <f>CORREL(E20:E25, G20:G25)</f>
        <v>1</v>
      </c>
    </row>
    <row r="28" spans="1:10" x14ac:dyDescent="0.25">
      <c r="A28">
        <v>1</v>
      </c>
      <c r="B28">
        <v>118.01116666666667</v>
      </c>
      <c r="E28">
        <f>_xlfn.RANK.AVG(A28,A28:A33, 1)</f>
        <v>1</v>
      </c>
      <c r="F28">
        <f>_xlfn.RANK.AVG(B28,B28:B33, 1)</f>
        <v>1</v>
      </c>
    </row>
    <row r="29" spans="1:10" x14ac:dyDescent="0.25">
      <c r="A29">
        <v>5</v>
      </c>
      <c r="B29">
        <v>122.81950000000001</v>
      </c>
      <c r="E29">
        <f>_xlfn.RANK.AVG(A29,A28:A33, 1)</f>
        <v>2</v>
      </c>
      <c r="F29">
        <f>_xlfn.RANK.AVG(B29,B28:B33, 1)</f>
        <v>2</v>
      </c>
      <c r="I29" t="s">
        <v>42</v>
      </c>
      <c r="J29">
        <f>CORREL(A28:A32, B28:B32)</f>
        <v>0.95786203112309154</v>
      </c>
    </row>
    <row r="30" spans="1:10" x14ac:dyDescent="0.25">
      <c r="A30">
        <v>10</v>
      </c>
      <c r="B30">
        <v>2375.8066666666664</v>
      </c>
      <c r="E30">
        <f>_xlfn.RANK.AVG(A30,A28:A33, 1)</f>
        <v>3</v>
      </c>
      <c r="F30">
        <f>_xlfn.RANK.AVG(B30,B28:B33, 1)</f>
        <v>3</v>
      </c>
      <c r="I30" t="s">
        <v>43</v>
      </c>
      <c r="J30">
        <f>CORREL(E28:E32, F28:F32)</f>
        <v>0.99999999999999978</v>
      </c>
    </row>
    <row r="31" spans="1:10" x14ac:dyDescent="0.25">
      <c r="A31">
        <v>15</v>
      </c>
      <c r="B31">
        <v>5194.2833333333328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5321.1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45</v>
      </c>
    </row>
    <row r="36" spans="1:10" x14ac:dyDescent="0.25">
      <c r="A36" t="s">
        <v>25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</row>
    <row r="37" spans="1:10" x14ac:dyDescent="0.25">
      <c r="A37">
        <v>50</v>
      </c>
      <c r="B37">
        <v>0.25417366666666669</v>
      </c>
      <c r="C37">
        <v>0.40962033333333342</v>
      </c>
      <c r="D37">
        <v>7953.291666666667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33</v>
      </c>
      <c r="J37">
        <f>CORREL(A37:A42, D37:D42)</f>
        <v>-0.69407310316075099</v>
      </c>
    </row>
    <row r="38" spans="1:10" x14ac:dyDescent="0.25">
      <c r="A38">
        <v>100</v>
      </c>
      <c r="B38">
        <v>1.0292283333333334</v>
      </c>
      <c r="C38">
        <v>1.6474099999999998</v>
      </c>
      <c r="D38">
        <v>576.61099999999999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34</v>
      </c>
      <c r="J38">
        <f>CORREL(E37:E42, H37:H42)</f>
        <v>-1</v>
      </c>
    </row>
    <row r="39" spans="1:10" x14ac:dyDescent="0.25">
      <c r="A39">
        <v>150</v>
      </c>
      <c r="B39">
        <v>2.3066133333333334</v>
      </c>
      <c r="C39">
        <v>3.7047666666666665</v>
      </c>
      <c r="D39">
        <v>263.45816666666673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4.0735916666666663</v>
      </c>
      <c r="C40">
        <v>6.5767649999999991</v>
      </c>
      <c r="D40">
        <v>149.19449999999998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35</v>
      </c>
      <c r="J40">
        <f>CORREL(A37:A42, B37:B42)</f>
        <v>0.97048310954953565</v>
      </c>
    </row>
    <row r="41" spans="1:10" x14ac:dyDescent="0.25">
      <c r="A41">
        <v>250</v>
      </c>
      <c r="B41">
        <v>6.4113916666666668</v>
      </c>
      <c r="C41">
        <v>10.387833333333333</v>
      </c>
      <c r="D41">
        <v>94.780549999999991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36</v>
      </c>
      <c r="J41">
        <f>CORREL(E37:E42, F37:F42)</f>
        <v>1</v>
      </c>
    </row>
    <row r="42" spans="1:10" x14ac:dyDescent="0.25">
      <c r="A42">
        <v>300</v>
      </c>
      <c r="B42">
        <v>9.901628333333333</v>
      </c>
      <c r="C42">
        <v>16.070483333333332</v>
      </c>
      <c r="D42">
        <v>61.630550000000007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37</v>
      </c>
      <c r="J43">
        <f>CORREL(A37:A42, C37:C42)</f>
        <v>0.9698965581200385</v>
      </c>
    </row>
    <row r="44" spans="1:10" x14ac:dyDescent="0.25">
      <c r="A44" t="s">
        <v>38</v>
      </c>
      <c r="B44" t="s">
        <v>39</v>
      </c>
      <c r="E44" t="s">
        <v>40</v>
      </c>
      <c r="F44" t="s">
        <v>32</v>
      </c>
      <c r="I44" t="s">
        <v>41</v>
      </c>
      <c r="J44">
        <f>CORREL(E37:E42, G37:G42)</f>
        <v>1</v>
      </c>
    </row>
    <row r="45" spans="1:10" x14ac:dyDescent="0.25">
      <c r="A45">
        <v>1</v>
      </c>
      <c r="B45">
        <v>61.630550000000007</v>
      </c>
      <c r="E45">
        <f>_xlfn.RANK.AVG(A45,A45:A50, 1)</f>
        <v>1</v>
      </c>
      <c r="F45">
        <f>_xlfn.RANK.AVG(B45,B45:B50, 1)</f>
        <v>1</v>
      </c>
    </row>
    <row r="46" spans="1:10" x14ac:dyDescent="0.25">
      <c r="A46">
        <v>5</v>
      </c>
      <c r="B46">
        <v>63.61665</v>
      </c>
      <c r="E46">
        <f>_xlfn.RANK.AVG(A46,A45:A50, 1)</f>
        <v>2</v>
      </c>
      <c r="F46">
        <f>_xlfn.RANK.AVG(B46,B45:B50, 1)</f>
        <v>2</v>
      </c>
      <c r="I46" t="s">
        <v>42</v>
      </c>
      <c r="J46">
        <f>CORREL(A45:A49, B45:B49)</f>
        <v>0.72618193328626668</v>
      </c>
    </row>
    <row r="47" spans="1:10" x14ac:dyDescent="0.25">
      <c r="A47">
        <v>10</v>
      </c>
      <c r="B47">
        <v>65.588883333333342</v>
      </c>
      <c r="E47">
        <f>_xlfn.RANK.AVG(A47,A45:A50, 1)</f>
        <v>3</v>
      </c>
      <c r="F47">
        <f>_xlfn.RANK.AVG(B47,B45:B50, 1)</f>
        <v>3</v>
      </c>
      <c r="I47" t="s">
        <v>43</v>
      </c>
      <c r="J47">
        <f>CORREL(E45:E49, F45:F49)</f>
        <v>0.99999999999999978</v>
      </c>
    </row>
    <row r="48" spans="1:10" x14ac:dyDescent="0.25">
      <c r="A48">
        <v>15</v>
      </c>
      <c r="B48">
        <v>87.002716666666672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2830.6949999999997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46</v>
      </c>
    </row>
    <row r="53" spans="1:10" x14ac:dyDescent="0.25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</row>
    <row r="54" spans="1:10" x14ac:dyDescent="0.25">
      <c r="A54">
        <v>50</v>
      </c>
      <c r="B54">
        <v>0.57232500000000008</v>
      </c>
      <c r="C54">
        <v>0.90727683333333331</v>
      </c>
      <c r="D54">
        <v>1592.0983333333331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33</v>
      </c>
      <c r="J54">
        <f>CORREL(A54:A59, D54:D59)</f>
        <v>-0.74000564072239094</v>
      </c>
    </row>
    <row r="55" spans="1:10" x14ac:dyDescent="0.25">
      <c r="A55">
        <v>100</v>
      </c>
      <c r="B55">
        <v>2.5224016666666667</v>
      </c>
      <c r="C55">
        <v>3.8644283333333331</v>
      </c>
      <c r="D55">
        <v>253.08600000000001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34</v>
      </c>
      <c r="J55">
        <f>CORREL(E54:E59, H54:H59)</f>
        <v>-1</v>
      </c>
    </row>
    <row r="56" spans="1:10" x14ac:dyDescent="0.25">
      <c r="A56">
        <v>150</v>
      </c>
      <c r="B56">
        <v>5.3076649999999992</v>
      </c>
      <c r="C56">
        <v>8.3720183333333313</v>
      </c>
      <c r="D56">
        <v>117.66366666666669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8.9703949999999999</v>
      </c>
      <c r="C57">
        <v>14.602716666666666</v>
      </c>
      <c r="D57">
        <v>67.783349999999984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35</v>
      </c>
      <c r="J57">
        <f>CORREL(A54:A59, B54:B59)</f>
        <v>0.9752191806983842</v>
      </c>
    </row>
    <row r="58" spans="1:10" x14ac:dyDescent="0.25">
      <c r="A58">
        <v>250</v>
      </c>
      <c r="B58">
        <v>13.738050000000001</v>
      </c>
      <c r="C58">
        <v>22.829266666666665</v>
      </c>
      <c r="D58">
        <v>43.680550000000004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36</v>
      </c>
      <c r="J58">
        <f>CORREL(E54:E59, F54:F59)</f>
        <v>1</v>
      </c>
    </row>
    <row r="59" spans="1:10" x14ac:dyDescent="0.25">
      <c r="A59">
        <v>300</v>
      </c>
      <c r="B59">
        <v>20.895566666666667</v>
      </c>
      <c r="C59">
        <v>35.077283333333334</v>
      </c>
      <c r="D59">
        <v>28.541666666666668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37</v>
      </c>
      <c r="J60">
        <f>CORREL(A54:A59, C54:C59)</f>
        <v>0.9719002634668259</v>
      </c>
    </row>
    <row r="61" spans="1:10" x14ac:dyDescent="0.25">
      <c r="A61" t="s">
        <v>38</v>
      </c>
      <c r="B61" t="s">
        <v>39</v>
      </c>
      <c r="E61" t="s">
        <v>40</v>
      </c>
      <c r="F61" t="s">
        <v>32</v>
      </c>
      <c r="I61" t="s">
        <v>41</v>
      </c>
      <c r="J61">
        <f>CORREL(E54:E59, G54:G59)</f>
        <v>1</v>
      </c>
    </row>
    <row r="62" spans="1:10" x14ac:dyDescent="0.25">
      <c r="A62">
        <v>1</v>
      </c>
      <c r="B62">
        <v>28.541666666666668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31.39661666666667</v>
      </c>
      <c r="E63">
        <f>_xlfn.RANK.AVG(A63,A62:A67, 1)</f>
        <v>2</v>
      </c>
      <c r="F63">
        <f>_xlfn.RANK.AVG(B63,B62:B67, 1)</f>
        <v>2</v>
      </c>
      <c r="I63" t="s">
        <v>42</v>
      </c>
      <c r="J63">
        <f>CORREL(A62:A66, B62:B66)</f>
        <v>0.88886801083438383</v>
      </c>
    </row>
    <row r="64" spans="1:10" x14ac:dyDescent="0.25">
      <c r="A64">
        <v>10</v>
      </c>
      <c r="B64">
        <v>32.105550000000001</v>
      </c>
      <c r="E64">
        <f>_xlfn.RANK.AVG(A64,A62:A67, 1)</f>
        <v>3</v>
      </c>
      <c r="F64">
        <f>_xlfn.RANK.AVG(B64,B62:B67, 1)</f>
        <v>3</v>
      </c>
      <c r="I64" t="s">
        <v>43</v>
      </c>
      <c r="J64">
        <f>CORREL(E62:E66, F62:F66)</f>
        <v>0.99999999999999978</v>
      </c>
    </row>
    <row r="65" spans="1:6" x14ac:dyDescent="0.25">
      <c r="A65">
        <v>15</v>
      </c>
      <c r="B65">
        <v>32.622199999999999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33.06666666666667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3" sqref="L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9" sqref="T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flag_test_data</vt:lpstr>
      <vt:lpstr>Rank Coefficients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2016-08-16T14:55:26Z</dcterms:modified>
</cp:coreProperties>
</file>