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<sst xmlns="http://schemas.openxmlformats.org/spreadsheetml/2006/main" count="20" uniqueCount="20">
  <si>
    <t xml:space="preserve">К начислению</t>
  </si>
  <si>
    <t xml:space="preserve">Аванс +</t>
  </si>
  <si>
    <t>печенье</t>
  </si>
  <si>
    <t>пластилин</t>
  </si>
  <si>
    <t xml:space="preserve">красная икра</t>
  </si>
  <si>
    <t xml:space="preserve">счетные палочки</t>
  </si>
  <si>
    <t>Ставки</t>
  </si>
  <si>
    <t>Аванс+</t>
  </si>
  <si>
    <t xml:space="preserve">Сумма =</t>
  </si>
  <si>
    <t xml:space="preserve">должен заплатить</t>
  </si>
  <si>
    <t xml:space="preserve">К возмещению</t>
  </si>
  <si>
    <t xml:space="preserve">закупило продукцию</t>
  </si>
  <si>
    <t xml:space="preserve">основное средство</t>
  </si>
  <si>
    <t xml:space="preserve">канцелярские принад</t>
  </si>
  <si>
    <t>8000*120%*20/120</t>
  </si>
  <si>
    <t xml:space="preserve">ндс к возмещению</t>
  </si>
  <si>
    <t xml:space="preserve">полная стоимость с ндс у всех кроме конц</t>
  </si>
  <si>
    <t xml:space="preserve">или * 20%</t>
  </si>
  <si>
    <t>ИТОГ:</t>
  </si>
  <si>
    <t xml:space="preserve">188 152 - 264 533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</si>
</sst>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5.000000"/>
      <color theme="1"/>
      <name val="Calibri"/>
      <scheme val="minor"/>
    </font>
    <font>
      <b/>
      <sz val="11.000000"/>
      <color theme="1"/>
      <name val="Calibri"/>
      <scheme val="minor"/>
    </font>
    <font>
      <sz val="15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</cellStyleXfs>
  <cellXfs count="25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3" fillId="0" borderId="0" numFmtId="0" xfId="0" applyFont="1" applyAlignment="1">
      <alignment horizontal="center"/>
    </xf>
    <xf fontId="4" fillId="0" borderId="0" numFmtId="9" xfId="0" applyNumberFormat="1" applyFont="1" applyAlignment="1">
      <alignment horizontal="center"/>
    </xf>
    <xf fontId="4" fillId="0" borderId="0" numFmtId="0" xfId="0" applyFont="1"/>
    <xf fontId="0" fillId="0" borderId="3" numFmtId="0" xfId="0" applyBorder="1" applyAlignment="1">
      <alignment horizontal="center"/>
    </xf>
    <xf fontId="0" fillId="0" borderId="3" numFmtId="3" xfId="0" applyNumberFormat="1" applyBorder="1"/>
    <xf fontId="0" fillId="0" borderId="3" numFmtId="0" xfId="0" applyBorder="1" applyAlignment="1">
      <alignment horizontal="center"/>
    </xf>
    <xf fontId="0" fillId="0" borderId="3" numFmtId="3" xfId="0" applyNumberFormat="1" applyBorder="1" applyAlignment="1">
      <alignment horizontal="center"/>
    </xf>
    <xf fontId="4" fillId="0" borderId="3" numFmtId="0" xfId="0" applyFont="1" applyBorder="1" applyAlignment="1">
      <alignment horizontal="center"/>
    </xf>
    <xf fontId="0" fillId="0" borderId="0" numFmtId="3" xfId="0" applyNumberFormat="1"/>
    <xf fontId="4" fillId="0" borderId="3" numFmtId="0" xfId="0" applyFont="1" applyBorder="1"/>
    <xf fontId="4" fillId="0" borderId="3" numFmtId="2" xfId="0" applyNumberFormat="1" applyFont="1" applyBorder="1" applyAlignment="1">
      <alignment horizontal="center"/>
    </xf>
    <xf fontId="4" fillId="0" borderId="3" numFmtId="4" xfId="0" applyNumberFormat="1" applyFont="1" applyBorder="1" applyAlignment="1">
      <alignment horizontal="center"/>
    </xf>
    <xf fontId="4" fillId="0" borderId="3" numFmtId="2" xfId="0" applyNumberFormat="1" applyFont="1" applyBorder="1"/>
    <xf fontId="0" fillId="0" borderId="0" numFmtId="0" xfId="0" applyAlignment="1">
      <alignment horizontal="left"/>
    </xf>
    <xf fontId="0" fillId="0" borderId="0" numFmtId="0" xfId="0" applyAlignment="1">
      <alignment horizontal="left"/>
    </xf>
    <xf fontId="5" fillId="0" borderId="0" numFmtId="0" xfId="0" applyFont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4" fillId="0" borderId="4" numFmtId="0" xfId="0" applyFont="1" applyBorder="1" applyAlignment="1">
      <alignment horizontal="center"/>
    </xf>
    <xf fontId="4" fillId="0" borderId="5" numFmtId="0" xfId="0" applyFont="1" applyBorder="1" applyAlignment="1">
      <alignment horizontal="center"/>
    </xf>
    <xf fontId="0" fillId="0" borderId="0" numFmtId="0" xfId="0"/>
    <xf fontId="2" fillId="3" borderId="2" numFmtId="0" xfId="2" applyFont="1" applyFill="1" applyBorder="1"/>
  </cellXfs>
  <cellStyles count="3">
    <cellStyle name="Обычный" xfId="0" builtinId="0"/>
    <cellStyle name="Input" xfId="1" builtinId="2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M23" activeCellId="0" sqref="M23"/>
    </sheetView>
  </sheetViews>
  <sheetFormatPr defaultRowHeight="14.25"/>
  <cols>
    <col customWidth="1" min="1" max="1" style="1" width="10"/>
    <col customWidth="1" min="2" max="2" style="1" width="11.140625"/>
    <col customWidth="1" min="3" max="3" style="1" width="10.5703125"/>
    <col customWidth="1" min="4" max="4" style="1" width="9.85546875"/>
    <col customWidth="1" min="5" max="5" style="1" width="10.42578125"/>
    <col customWidth="1" min="6" max="6" style="1" width="10.140625"/>
    <col customWidth="1" min="7" max="7" style="1" width="11.85546875"/>
    <col customWidth="1" min="8" max="8" style="1" width="9.85546875"/>
    <col min="9" max="10" style="1" width="9.140625"/>
    <col customWidth="1" min="11" max="11" style="1" width="12.28515625"/>
    <col min="12" max="17" style="1" width="9.140625"/>
    <col bestFit="1" customWidth="1" min="18" max="18" style="1" width="9.5703125"/>
    <col min="19" max="16384" style="1" width="9.140625"/>
  </cols>
  <sheetData>
    <row r="1" ht="20.25"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.7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4">
        <v>0.10000000000000001</v>
      </c>
      <c r="R2" s="5"/>
      <c r="S2" s="4">
        <v>0.20000000000000001</v>
      </c>
    </row>
    <row r="3" ht="15.75">
      <c r="B3" s="6" t="s">
        <v>1</v>
      </c>
      <c r="C3" s="7">
        <v>36000</v>
      </c>
      <c r="D3" s="8" t="s">
        <v>2</v>
      </c>
      <c r="E3" s="6"/>
      <c r="F3" s="9">
        <v>250000</v>
      </c>
      <c r="G3" s="8" t="s">
        <v>3</v>
      </c>
      <c r="H3" s="6"/>
      <c r="I3" s="9">
        <v>345000</v>
      </c>
      <c r="J3" s="8" t="s">
        <v>4</v>
      </c>
      <c r="K3" s="6"/>
      <c r="L3" s="9">
        <v>125000</v>
      </c>
      <c r="M3" s="8" t="s">
        <v>5</v>
      </c>
      <c r="N3" s="6"/>
      <c r="O3" s="7">
        <v>140000</v>
      </c>
      <c r="Q3" s="6">
        <f>10 / 110</f>
        <v>9.0909090909090912e-002</v>
      </c>
      <c r="R3" s="10" t="s">
        <v>6</v>
      </c>
      <c r="S3" s="6">
        <f>20/120</f>
        <v>0.16666666666666666</v>
      </c>
      <c r="V3" s="11"/>
      <c r="X3" s="11"/>
      <c r="Z3" s="11"/>
      <c r="AB3" s="11"/>
      <c r="AD3" s="11"/>
      <c r="AE3" s="11"/>
    </row>
    <row r="4" ht="15.7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/>
      <c r="Q4" s="2"/>
      <c r="R4" s="2"/>
      <c r="S4" s="2"/>
    </row>
    <row r="5" ht="15.75">
      <c r="B5" s="12" t="s">
        <v>7</v>
      </c>
      <c r="C5" s="13">
        <f>C3 * S3</f>
        <v>6000</v>
      </c>
      <c r="D5" s="10" t="s">
        <v>2</v>
      </c>
      <c r="E5" s="10"/>
      <c r="F5" s="13">
        <f>F3*S3</f>
        <v>41666.666666666664</v>
      </c>
      <c r="G5" s="10" t="s">
        <v>3</v>
      </c>
      <c r="H5" s="10"/>
      <c r="I5" s="14">
        <f>I3*Q3</f>
        <v>31363.636363636364</v>
      </c>
      <c r="J5" s="10" t="s">
        <v>4</v>
      </c>
      <c r="K5" s="10"/>
      <c r="L5" s="13">
        <f>L3*S3</f>
        <v>20833.333333333332</v>
      </c>
      <c r="M5" s="10" t="s">
        <v>5</v>
      </c>
      <c r="N5" s="10"/>
      <c r="O5" s="15">
        <f>O3 * Q3</f>
        <v>12727.272727272728</v>
      </c>
      <c r="Q5" s="10" t="s">
        <v>8</v>
      </c>
      <c r="R5" s="13">
        <f>C5+ F5 + I5 + L5 + O5</f>
        <v>112590.90909090909</v>
      </c>
      <c r="S5" s="16" t="s">
        <v>9</v>
      </c>
    </row>
    <row r="6">
      <c r="B6" s="2"/>
      <c r="C6" s="2"/>
      <c r="D6" s="2"/>
      <c r="E6" s="2"/>
      <c r="F6" s="2">
        <v>20</v>
      </c>
      <c r="G6" s="2"/>
      <c r="H6" s="2"/>
      <c r="I6" s="2">
        <v>10</v>
      </c>
      <c r="J6" s="2"/>
      <c r="K6" s="2"/>
      <c r="L6" s="2">
        <v>20</v>
      </c>
      <c r="M6" s="2"/>
      <c r="O6" s="2">
        <v>10</v>
      </c>
      <c r="P6" s="2"/>
      <c r="Q6" s="2"/>
      <c r="R6" s="2"/>
      <c r="S6" s="17"/>
    </row>
    <row r="7">
      <c r="B7" s="2"/>
      <c r="E7" s="1"/>
      <c r="F7" s="2"/>
      <c r="G7" s="2"/>
      <c r="H7" s="2"/>
      <c r="I7" s="2"/>
      <c r="J7" s="2"/>
      <c r="K7" s="2"/>
      <c r="L7" s="2"/>
      <c r="M7" s="2"/>
    </row>
    <row r="8" ht="20.25">
      <c r="C8" s="3" t="s">
        <v>10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ht="15.75">
      <c r="D9" s="6" t="s">
        <v>11</v>
      </c>
      <c r="E9" s="6"/>
      <c r="F9" s="9">
        <v>890000</v>
      </c>
      <c r="G9" s="6" t="s">
        <v>12</v>
      </c>
      <c r="H9" s="6"/>
      <c r="I9" s="9">
        <v>150000</v>
      </c>
      <c r="J9" s="19" t="s">
        <v>13</v>
      </c>
      <c r="K9" s="20"/>
      <c r="L9" s="6">
        <v>8000</v>
      </c>
    </row>
    <row r="10" ht="15.75">
      <c r="D10" s="2"/>
      <c r="E10" s="2"/>
      <c r="F10" s="2"/>
      <c r="G10" s="2"/>
      <c r="H10" s="2"/>
      <c r="I10" s="2"/>
      <c r="J10" s="1"/>
      <c r="K10" s="1"/>
      <c r="L10" s="2"/>
    </row>
    <row r="11" ht="15.75">
      <c r="D11" s="10" t="s">
        <v>11</v>
      </c>
      <c r="E11" s="10"/>
      <c r="F11" s="13">
        <f>F9 * S3</f>
        <v>148333.33333333331</v>
      </c>
      <c r="G11" s="10" t="s">
        <v>12</v>
      </c>
      <c r="H11" s="10"/>
      <c r="I11" s="13">
        <f>I9 * S3</f>
        <v>25000</v>
      </c>
      <c r="J11" s="21" t="s">
        <v>13</v>
      </c>
      <c r="K11" s="22"/>
      <c r="L11" s="13">
        <f>L9 * 0.2</f>
        <v>1600</v>
      </c>
      <c r="M11" s="23" t="s">
        <v>14</v>
      </c>
      <c r="Q11" s="10" t="s">
        <v>8</v>
      </c>
      <c r="R11" s="13">
        <f>F11 + I11 + L11</f>
        <v>174933.33333333331</v>
      </c>
      <c r="S11" s="23" t="s">
        <v>15</v>
      </c>
    </row>
    <row r="12" ht="14.25">
      <c r="I12" s="23" t="s">
        <v>16</v>
      </c>
      <c r="M12" s="23" t="s">
        <v>17</v>
      </c>
    </row>
    <row r="14" ht="15.75"/>
    <row r="15" ht="15.75">
      <c r="H15" s="10" t="s">
        <v>18</v>
      </c>
      <c r="I15" s="21" t="s">
        <v>19</v>
      </c>
      <c r="J15" s="22"/>
      <c r="K15" s="5"/>
    </row>
    <row r="16" ht="15.75">
      <c r="H16" s="10"/>
      <c r="I16" s="13">
        <f>R5 - R11</f>
        <v>-62342.424242424226</v>
      </c>
      <c r="J16" s="13"/>
    </row>
    <row r="21" ht="14.25">
      <c r="O21" s="24"/>
    </row>
  </sheetData>
  <mergeCells count="19">
    <mergeCell ref="C1:R1"/>
    <mergeCell ref="D3:E3"/>
    <mergeCell ref="G3:H3"/>
    <mergeCell ref="J3:K3"/>
    <mergeCell ref="M3:N3"/>
    <mergeCell ref="D5:E5"/>
    <mergeCell ref="G5:H5"/>
    <mergeCell ref="J5:K5"/>
    <mergeCell ref="M5:N5"/>
    <mergeCell ref="C8:R8"/>
    <mergeCell ref="D9:E9"/>
    <mergeCell ref="G9:H9"/>
    <mergeCell ref="J9:K9"/>
    <mergeCell ref="D11:E11"/>
    <mergeCell ref="G11:H11"/>
    <mergeCell ref="J11:K11"/>
    <mergeCell ref="H15:H16"/>
    <mergeCell ref="I15:J15"/>
    <mergeCell ref="I16:J1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revision>1</cp:revision>
  <dcterms:created xsi:type="dcterms:W3CDTF">2023-06-09T08:21:20Z</dcterms:created>
  <dcterms:modified xsi:type="dcterms:W3CDTF">2023-06-14T18:20:32Z</dcterms:modified>
</cp:coreProperties>
</file>