
<file path=[Content_Types].xml><?xml version="1.0" encoding="utf-8"?>
<Types xmlns="http://schemas.openxmlformats.org/package/2006/content-types">
  <Default Extension="xml" ContentType="application/xml"/>
  <Default Extension="wmf" ContentType="image/x-wmf"/>
  <Default Extension="png" ContentType="image/png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Лист1" sheetId="1" state="visible" r:id="rId1"/>
  </sheets>
  <calcPr/>
</workbook>
</file>

<file path=xl/sharedStrings.xml><?xml version="1.0" encoding="utf-8"?>
<sst xmlns="http://schemas.openxmlformats.org/spreadsheetml/2006/main" count="25" uniqueCount="25">
  <si>
    <t>Расходы</t>
  </si>
  <si>
    <t>Доходы</t>
  </si>
  <si>
    <t xml:space="preserve">Стоимость введенных основных средств </t>
  </si>
  <si>
    <t xml:space="preserve">Выручка от продажи товарной продукции </t>
  </si>
  <si>
    <t xml:space="preserve">Себестоимость продукции</t>
  </si>
  <si>
    <t xml:space="preserve">Штраф за нарушение условий договора </t>
  </si>
  <si>
    <t xml:space="preserve">Фонд оплаты труда сотрудников производства</t>
  </si>
  <si>
    <t xml:space="preserve">Аренда имущества</t>
  </si>
  <si>
    <t>Страховые</t>
  </si>
  <si>
    <t xml:space="preserve">% по вкладам</t>
  </si>
  <si>
    <t>Представительские</t>
  </si>
  <si>
    <t xml:space="preserve">% по займам и кредитам</t>
  </si>
  <si>
    <t xml:space="preserve">Транспортный налог</t>
  </si>
  <si>
    <t xml:space="preserve">Затраты на рекламу</t>
  </si>
  <si>
    <t xml:space="preserve">Командировки персонала</t>
  </si>
  <si>
    <t xml:space="preserve">%% по займам и кредитам</t>
  </si>
  <si>
    <t>расходы</t>
  </si>
  <si>
    <t>доходы</t>
  </si>
  <si>
    <t xml:space="preserve">ДОХ - РОХ</t>
  </si>
  <si>
    <t xml:space="preserve">страховые 30% от зп</t>
  </si>
  <si>
    <t xml:space="preserve">представительские 4% от зп могут быть максимально =&gt;</t>
  </si>
  <si>
    <t>МинималОчка</t>
  </si>
  <si>
    <t xml:space="preserve">затраты на рекламу выручка * на 1%</t>
  </si>
  <si>
    <t>ДОХУЁДЫ</t>
  </si>
  <si>
    <t xml:space="preserve">&lt;= страх взносы(половина)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</si>
</sst>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5">
    <font>
      <sz val="11.000000"/>
      <color theme="1"/>
      <name val="Calibri"/>
      <scheme val="minor"/>
    </font>
    <font>
      <b/>
      <sz val="12.000000"/>
      <color theme="1"/>
      <name val="Times New Roman"/>
    </font>
    <font>
      <sz val="12.000000"/>
      <color theme="1"/>
      <name val="Times New Roman"/>
    </font>
    <font>
      <b/>
      <sz val="11.000000"/>
      <color theme="1"/>
      <name val="Calibri"/>
      <scheme val="minor"/>
    </font>
    <font>
      <sz val="12.000000"/>
      <color indexed="64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  <fill>
      <patternFill patternType="solid">
        <fgColor theme="9" tint="0"/>
        <bgColor theme="9" tint="0"/>
      </patternFill>
    </fill>
  </fills>
  <borders count="16">
    <border>
      <left style="none"/>
      <right style="none"/>
      <top style="none"/>
      <bottom style="none"/>
      <diagonal style="none"/>
    </border>
    <border>
      <left style="none"/>
      <right style="medium">
        <color auto="1"/>
      </right>
      <top style="none"/>
      <bottom style="none"/>
      <diagonal style="none"/>
    </border>
    <border>
      <left style="none"/>
      <right style="none"/>
      <top style="medium">
        <color auto="1"/>
      </top>
      <bottom style="none"/>
      <diagonal style="none"/>
    </border>
    <border>
      <left style="medium">
        <color auto="1"/>
      </left>
      <right style="medium">
        <color auto="1"/>
      </right>
      <top style="medium">
        <color auto="1"/>
      </top>
      <bottom style="none"/>
      <diagonal style="none"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none"/>
    </border>
    <border>
      <left style="medium">
        <color auto="1"/>
      </left>
      <right style="none"/>
      <top style="medium">
        <color auto="1"/>
      </top>
      <bottom style="none"/>
      <diagonal style="none"/>
    </border>
    <border>
      <left style="none"/>
      <right style="medium">
        <color auto="1"/>
      </right>
      <top style="medium">
        <color auto="1"/>
      </top>
      <bottom style="none"/>
      <diagonal style="none"/>
    </border>
    <border>
      <left style="medium">
        <color auto="1"/>
      </left>
      <right style="none"/>
      <top style="medium">
        <color auto="1"/>
      </top>
      <bottom style="medium">
        <color auto="1"/>
      </bottom>
      <diagonal style="none"/>
    </border>
    <border>
      <left style="none"/>
      <right style="none"/>
      <top style="medium">
        <color auto="1"/>
      </top>
      <bottom style="medium">
        <color auto="1"/>
      </bottom>
      <diagonal style="none"/>
    </border>
    <border>
      <left style="none"/>
      <right style="medium">
        <color auto="1"/>
      </right>
      <top style="medium">
        <color auto="1"/>
      </top>
      <bottom style="medium">
        <color auto="1"/>
      </bottom>
      <diagonal style="none"/>
    </border>
    <border>
      <left style="medium">
        <color auto="1"/>
      </left>
      <right style="medium">
        <color auto="1"/>
      </right>
      <top style="none"/>
      <bottom style="none"/>
      <diagonal style="none"/>
    </border>
    <border>
      <left style="medium">
        <color auto="1"/>
      </left>
      <right style="none"/>
      <top style="none"/>
      <bottom style="medium">
        <color auto="1"/>
      </bottom>
      <diagonal style="none"/>
    </border>
    <border>
      <left style="none"/>
      <right style="none"/>
      <top style="none"/>
      <bottom style="medium">
        <color auto="1"/>
      </bottom>
      <diagonal style="none"/>
    </border>
    <border>
      <left style="none"/>
      <right style="medium">
        <color auto="1"/>
      </right>
      <top style="none"/>
      <bottom style="medium">
        <color auto="1"/>
      </bottom>
      <diagonal style="none"/>
    </border>
    <border>
      <left style="medium">
        <color auto="1"/>
      </left>
      <right style="medium">
        <color auto="1"/>
      </right>
      <top style="none"/>
      <bottom style="medium">
        <color auto="1"/>
      </bottom>
      <diagonal style="none"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none"/>
    </border>
  </borders>
  <cellStyleXfs count="1">
    <xf fontId="0" fillId="0" borderId="0" numFmtId="0" applyNumberFormat="1" applyFont="1" applyFill="1" applyBorder="1"/>
  </cellStyleXfs>
  <cellXfs count="29">
    <xf fontId="0" fillId="0" borderId="0" numFmtId="0" xfId="0"/>
    <xf fontId="0" fillId="0" borderId="0" numFmtId="0" xfId="0"/>
    <xf fontId="0" fillId="0" borderId="0" numFmtId="0" xfId="0" applyAlignment="1">
      <alignment horizontal="center"/>
    </xf>
    <xf fontId="0" fillId="0" borderId="1" numFmtId="0" xfId="0" applyBorder="1"/>
    <xf fontId="1" fillId="0" borderId="2" numFmtId="0" xfId="0" applyFont="1" applyBorder="1" applyAlignment="1">
      <alignment horizontal="center"/>
    </xf>
    <xf fontId="2" fillId="0" borderId="3" numFmtId="3" xfId="0" applyNumberFormat="1" applyFont="1" applyBorder="1" applyAlignment="1">
      <alignment horizontal="center"/>
    </xf>
    <xf fontId="0" fillId="0" borderId="4" numFmtId="3" xfId="0" applyNumberFormat="1" applyBorder="1" applyAlignment="1">
      <alignment horizontal="center"/>
    </xf>
    <xf fontId="1" fillId="0" borderId="4" numFmtId="0" xfId="0" applyFont="1" applyBorder="1" applyAlignment="1">
      <alignment horizontal="center"/>
    </xf>
    <xf fontId="1" fillId="0" borderId="5" numFmtId="0" xfId="0" applyFont="1" applyBorder="1" applyAlignment="1">
      <alignment horizontal="center"/>
    </xf>
    <xf fontId="1" fillId="0" borderId="6" numFmtId="0" xfId="0" applyFont="1" applyBorder="1" applyAlignment="1">
      <alignment horizontal="center"/>
    </xf>
    <xf fontId="2" fillId="0" borderId="4" numFmtId="3" xfId="0" applyNumberFormat="1" applyFont="1" applyBorder="1" applyAlignment="1">
      <alignment horizontal="center"/>
    </xf>
    <xf fontId="0" fillId="0" borderId="4" numFmtId="0" xfId="0" applyBorder="1" applyAlignment="1">
      <alignment horizontal="center"/>
    </xf>
    <xf fontId="1" fillId="0" borderId="7" numFmtId="0" xfId="0" applyFont="1" applyBorder="1" applyAlignment="1">
      <alignment horizontal="center"/>
    </xf>
    <xf fontId="1" fillId="0" borderId="8" numFmtId="0" xfId="0" applyFont="1" applyBorder="1" applyAlignment="1">
      <alignment horizontal="center"/>
    </xf>
    <xf fontId="1" fillId="0" borderId="9" numFmtId="0" xfId="0" applyFont="1" applyBorder="1" applyAlignment="1">
      <alignment horizontal="center"/>
    </xf>
    <xf fontId="2" fillId="0" borderId="10" numFmtId="0" xfId="0" applyFont="1" applyBorder="1" applyAlignment="1">
      <alignment horizontal="center"/>
    </xf>
    <xf fontId="2" fillId="0" borderId="4" numFmtId="0" xfId="0" applyFont="1" applyBorder="1" applyAlignment="1">
      <alignment horizontal="center"/>
    </xf>
    <xf fontId="1" fillId="0" borderId="0" numFmtId="0" xfId="0" applyFont="1" applyAlignment="1">
      <alignment horizontal="center"/>
    </xf>
    <xf fontId="1" fillId="0" borderId="11" numFmtId="0" xfId="0" applyFont="1" applyBorder="1" applyAlignment="1">
      <alignment horizontal="center"/>
    </xf>
    <xf fontId="1" fillId="0" borderId="12" numFmtId="0" xfId="0" applyFont="1" applyBorder="1" applyAlignment="1">
      <alignment horizontal="center"/>
    </xf>
    <xf fontId="1" fillId="0" borderId="13" numFmtId="0" xfId="0" applyFont="1" applyBorder="1" applyAlignment="1">
      <alignment horizontal="center"/>
    </xf>
    <xf fontId="2" fillId="0" borderId="14" numFmtId="0" xfId="0" applyFont="1" applyBorder="1" applyAlignment="1">
      <alignment horizontal="center"/>
    </xf>
    <xf fontId="3" fillId="0" borderId="4" numFmtId="0" xfId="0" applyFont="1" applyBorder="1" applyAlignment="1">
      <alignment horizontal="center"/>
    </xf>
    <xf fontId="0" fillId="2" borderId="0" numFmtId="0" xfId="0" applyFill="1" applyAlignment="1">
      <alignment horizontal="center"/>
    </xf>
    <xf fontId="0" fillId="2" borderId="0" numFmtId="0" xfId="0" applyFill="1" applyAlignment="1">
      <alignment horizontal="center"/>
    </xf>
    <xf fontId="0" fillId="3" borderId="0" numFmtId="0" xfId="0" applyFill="1"/>
    <xf fontId="4" fillId="0" borderId="15" numFmtId="0" xfId="0" applyFont="1" applyBorder="1" applyAlignment="1">
      <alignment horizontal="center" vertical="top" wrapText="1"/>
    </xf>
    <xf fontId="2" fillId="0" borderId="15" numFmtId="3" xfId="0" applyNumberFormat="1" applyFont="1" applyBorder="1" applyAlignment="1">
      <alignment horizontal="center" vertical="top" wrapText="1"/>
    </xf>
    <xf fontId="4" fillId="0" borderId="15" numFmtId="3" xfId="0" applyNumberFormat="1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S21" activeCellId="0" sqref="S21"/>
    </sheetView>
  </sheetViews>
  <sheetFormatPr defaultRowHeight="14.25"/>
  <cols>
    <col bestFit="1" customWidth="1" min="13" max="13" width="10.140625"/>
  </cols>
  <sheetData>
    <row r="1">
      <c r="K1" s="1"/>
      <c r="L1" s="1"/>
      <c r="M1" s="1"/>
      <c r="N1" s="1"/>
      <c r="O1" s="1"/>
      <c r="P1" s="1"/>
      <c r="Q1" s="1"/>
      <c r="R1" s="1"/>
      <c r="S1" s="1"/>
      <c r="T1" s="1"/>
    </row>
    <row r="2" ht="15.75">
      <c r="K2" s="1"/>
      <c r="L2" s="2" t="s">
        <v>0</v>
      </c>
      <c r="M2" s="2"/>
      <c r="N2" s="2"/>
      <c r="O2" s="2" t="s">
        <v>1</v>
      </c>
      <c r="P2" s="2"/>
      <c r="Q2" s="2"/>
      <c r="R2" s="2"/>
      <c r="S2" s="2"/>
      <c r="T2" s="1"/>
    </row>
    <row r="3" ht="15.75" customHeight="1">
      <c r="F3" s="3"/>
      <c r="G3" s="4" t="s">
        <v>2</v>
      </c>
      <c r="H3" s="4"/>
      <c r="I3" s="4"/>
      <c r="J3" s="4"/>
      <c r="K3" s="4"/>
      <c r="L3" s="4"/>
      <c r="M3" s="5">
        <f>B26</f>
        <v>15200</v>
      </c>
      <c r="N3" s="2"/>
      <c r="O3" s="2"/>
      <c r="P3" s="6">
        <f>C26</f>
        <v>288648</v>
      </c>
      <c r="Q3" s="7" t="s">
        <v>3</v>
      </c>
      <c r="R3" s="7"/>
      <c r="S3" s="7"/>
      <c r="T3" s="7"/>
      <c r="U3" s="7"/>
    </row>
    <row r="4" ht="15">
      <c r="F4" s="3"/>
      <c r="G4" s="8" t="s">
        <v>4</v>
      </c>
      <c r="H4" s="4"/>
      <c r="I4" s="4"/>
      <c r="J4" s="4"/>
      <c r="K4" s="4"/>
      <c r="L4" s="9"/>
      <c r="M4" s="10">
        <f>D26</f>
        <v>21100</v>
      </c>
      <c r="N4" s="2"/>
      <c r="O4" s="2"/>
      <c r="P4" s="11">
        <f>IF(K26 &gt; 0,K26,0)</f>
        <v>4000</v>
      </c>
      <c r="Q4" s="7" t="s">
        <v>5</v>
      </c>
      <c r="R4" s="7"/>
      <c r="S4" s="7"/>
      <c r="T4" s="7"/>
      <c r="U4" s="7"/>
    </row>
    <row r="5" ht="15">
      <c r="F5" s="3"/>
      <c r="G5" s="8" t="s">
        <v>6</v>
      </c>
      <c r="H5" s="4"/>
      <c r="I5" s="4"/>
      <c r="J5" s="4"/>
      <c r="K5" s="4"/>
      <c r="L5" s="9"/>
      <c r="M5" s="10">
        <f>E26</f>
        <v>36000</v>
      </c>
      <c r="N5" s="2"/>
      <c r="O5" s="2"/>
      <c r="P5" s="11">
        <f>IF(L26 &gt; 0, L26, 0)</f>
        <v>0</v>
      </c>
      <c r="Q5" s="7" t="s">
        <v>7</v>
      </c>
      <c r="R5" s="7"/>
      <c r="S5" s="7"/>
      <c r="T5" s="7"/>
      <c r="U5" s="7"/>
    </row>
    <row r="6" ht="15">
      <c r="F6" s="3"/>
      <c r="G6" s="12" t="s">
        <v>8</v>
      </c>
      <c r="H6" s="13"/>
      <c r="I6" s="13"/>
      <c r="J6" s="13"/>
      <c r="K6" s="13"/>
      <c r="L6" s="14"/>
      <c r="M6" s="15">
        <f>E26 * 0.3</f>
        <v>10800</v>
      </c>
      <c r="N6" s="2"/>
      <c r="O6" s="2"/>
      <c r="P6" s="11">
        <f>M26</f>
        <v>3500</v>
      </c>
      <c r="Q6" s="7" t="s">
        <v>9</v>
      </c>
      <c r="R6" s="7"/>
      <c r="S6" s="7"/>
      <c r="T6" s="7"/>
      <c r="U6" s="7"/>
    </row>
    <row r="7" ht="15">
      <c r="F7" s="3"/>
      <c r="G7" s="12" t="s">
        <v>10</v>
      </c>
      <c r="H7" s="13"/>
      <c r="I7" s="13"/>
      <c r="J7" s="13"/>
      <c r="K7" s="13"/>
      <c r="L7" s="14"/>
      <c r="M7" s="16">
        <f>IF((M5 * 0.04) &lt; F26, M5 * 0.04, F26)</f>
        <v>1440</v>
      </c>
      <c r="N7" s="2"/>
      <c r="O7" s="2"/>
      <c r="P7" s="11">
        <f>IF(O26 &gt; 0, O26, 0)</f>
        <v>3600</v>
      </c>
      <c r="Q7" s="7" t="s">
        <v>11</v>
      </c>
      <c r="R7" s="7"/>
      <c r="S7" s="7"/>
      <c r="T7" s="7"/>
      <c r="U7" s="7"/>
    </row>
    <row r="8" ht="15">
      <c r="F8" s="3"/>
      <c r="G8" s="17" t="s">
        <v>12</v>
      </c>
      <c r="H8" s="17"/>
      <c r="I8" s="17"/>
      <c r="J8" s="17"/>
      <c r="K8" s="17"/>
      <c r="L8" s="17"/>
      <c r="M8" s="15">
        <f>G26</f>
        <v>1000</v>
      </c>
      <c r="N8" s="2"/>
      <c r="O8" s="2"/>
      <c r="P8" s="2"/>
      <c r="Q8" s="2"/>
      <c r="R8" s="2"/>
      <c r="S8" s="2"/>
      <c r="T8" s="1"/>
    </row>
    <row r="9" ht="15">
      <c r="F9" s="3"/>
      <c r="G9" s="12" t="s">
        <v>13</v>
      </c>
      <c r="H9" s="13"/>
      <c r="I9" s="13"/>
      <c r="J9" s="13"/>
      <c r="K9" s="13"/>
      <c r="L9" s="14"/>
      <c r="M9" s="16">
        <f>IF((C26*0.01)&lt;I26,C26*0.01,I26)</f>
        <v>2886.48</v>
      </c>
      <c r="N9" s="2"/>
      <c r="O9" s="2"/>
      <c r="P9" s="2"/>
      <c r="Q9" s="2"/>
      <c r="R9" s="2"/>
      <c r="S9" s="2"/>
    </row>
    <row r="10" ht="15">
      <c r="F10" s="3"/>
      <c r="G10" s="18" t="s">
        <v>14</v>
      </c>
      <c r="H10" s="19"/>
      <c r="I10" s="19"/>
      <c r="J10" s="19"/>
      <c r="K10" s="19"/>
      <c r="L10" s="20"/>
      <c r="M10" s="21">
        <f>J26</f>
        <v>0</v>
      </c>
      <c r="N10" s="2"/>
      <c r="O10" s="2"/>
      <c r="P10" s="2"/>
      <c r="Q10" s="2"/>
      <c r="R10" s="2"/>
      <c r="S10" s="2"/>
    </row>
    <row r="11" ht="15">
      <c r="G11" s="7" t="s">
        <v>7</v>
      </c>
      <c r="H11" s="7"/>
      <c r="I11" s="7"/>
      <c r="J11" s="7"/>
      <c r="K11" s="7"/>
      <c r="L11" s="7"/>
      <c r="M11" s="11">
        <f>IF(L26 &lt; 0, L26 * -1, 0)</f>
        <v>36500</v>
      </c>
      <c r="N11" s="2"/>
      <c r="O11" s="2"/>
      <c r="P11" s="2"/>
      <c r="Q11" s="2"/>
      <c r="R11" s="2"/>
      <c r="S11" s="2"/>
    </row>
    <row r="12" ht="15.75">
      <c r="G12" s="22" t="s">
        <v>15</v>
      </c>
      <c r="H12" s="22"/>
      <c r="I12" s="22"/>
      <c r="J12" s="22"/>
      <c r="K12" s="22"/>
      <c r="L12" s="22"/>
      <c r="M12" s="11">
        <f>IF(O26 &lt; 0, O26 * -1, 0)</f>
        <v>0</v>
      </c>
      <c r="N12" s="2"/>
      <c r="O12" s="2"/>
      <c r="P12" s="2"/>
      <c r="Q12" s="2"/>
      <c r="R12" s="2"/>
      <c r="S12" s="2"/>
    </row>
    <row r="13">
      <c r="L13" s="2"/>
      <c r="M13" s="2"/>
      <c r="N13" s="2"/>
      <c r="O13" s="2"/>
      <c r="P13" s="2"/>
      <c r="Q13" s="2"/>
      <c r="R13" s="2"/>
      <c r="S13" s="2"/>
    </row>
    <row r="14">
      <c r="L14" s="2" t="s">
        <v>16</v>
      </c>
      <c r="M14" s="2"/>
      <c r="N14" s="2"/>
      <c r="O14" s="2" t="s">
        <v>17</v>
      </c>
      <c r="P14" s="2"/>
      <c r="Q14" s="2"/>
      <c r="R14" s="2"/>
      <c r="S14" s="23" t="s">
        <v>18</v>
      </c>
      <c r="T14" s="23"/>
    </row>
    <row r="15">
      <c r="B15" t="s">
        <v>19</v>
      </c>
      <c r="L15">
        <f>SUM(M3:M10)</f>
        <v>88426.479999999996</v>
      </c>
      <c r="O15">
        <f>SUM(P3:P7)</f>
        <v>299748</v>
      </c>
      <c r="S15" s="2">
        <f>(O15 - L15) * 0.15</f>
        <v>31698.228000000003</v>
      </c>
      <c r="T15" s="2"/>
    </row>
    <row r="16">
      <c r="B16" t="s">
        <v>20</v>
      </c>
      <c r="S16" s="2" t="s">
        <v>21</v>
      </c>
      <c r="T16" s="2"/>
    </row>
    <row r="17">
      <c r="B17" t="s">
        <v>22</v>
      </c>
      <c r="S17" s="2">
        <f>O15 * 0.01</f>
        <v>2997.48</v>
      </c>
      <c r="T17" s="2"/>
    </row>
    <row r="19">
      <c r="S19" s="24" t="s">
        <v>23</v>
      </c>
      <c r="T19" s="23"/>
    </row>
    <row r="20">
      <c r="S20" s="2">
        <f>O15*0.06</f>
        <v>17984.880000000001</v>
      </c>
      <c r="T20" s="2"/>
    </row>
    <row r="21" ht="14.25">
      <c r="T21" s="25">
        <f>S20/2</f>
        <v>8992.4400000000005</v>
      </c>
      <c r="U21" t="s">
        <v>24</v>
      </c>
    </row>
    <row r="25" ht="15.75"/>
    <row r="26" ht="15">
      <c r="A26" s="26"/>
      <c r="B26" s="27">
        <v>15200</v>
      </c>
      <c r="C26" s="28">
        <v>288648</v>
      </c>
      <c r="D26" s="27">
        <v>21100</v>
      </c>
      <c r="E26" s="28">
        <v>36000</v>
      </c>
      <c r="F26" s="28">
        <v>1500</v>
      </c>
      <c r="G26" s="26">
        <v>1000</v>
      </c>
      <c r="H26" s="26">
        <v>1000</v>
      </c>
      <c r="I26" s="26">
        <v>3350</v>
      </c>
      <c r="J26" s="26">
        <v>0</v>
      </c>
      <c r="K26" s="26">
        <v>4000</v>
      </c>
      <c r="L26" s="28">
        <v>-36500</v>
      </c>
      <c r="M26" s="26">
        <v>3500</v>
      </c>
      <c r="N26" s="26">
        <v>35000</v>
      </c>
      <c r="O26" s="26">
        <v>3600</v>
      </c>
    </row>
  </sheetData>
  <mergeCells count="25">
    <mergeCell ref="L2:N2"/>
    <mergeCell ref="O2:Q2"/>
    <mergeCell ref="G3:L3"/>
    <mergeCell ref="Q3:U3"/>
    <mergeCell ref="G4:L4"/>
    <mergeCell ref="Q4:U4"/>
    <mergeCell ref="G5:L5"/>
    <mergeCell ref="Q5:U5"/>
    <mergeCell ref="G6:L6"/>
    <mergeCell ref="Q6:U6"/>
    <mergeCell ref="G7:L7"/>
    <mergeCell ref="Q7:U7"/>
    <mergeCell ref="G8:L8"/>
    <mergeCell ref="G9:L9"/>
    <mergeCell ref="G10:L10"/>
    <mergeCell ref="G11:L11"/>
    <mergeCell ref="G12:L12"/>
    <mergeCell ref="L14:N14"/>
    <mergeCell ref="O14:Q14"/>
    <mergeCell ref="S14:T14"/>
    <mergeCell ref="S15:T15"/>
    <mergeCell ref="S16:T16"/>
    <mergeCell ref="S17:T17"/>
    <mergeCell ref="S19:T19"/>
    <mergeCell ref="S20:T20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ONLYOFFICE/7.4.0.163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revision>1</cp:revision>
  <dcterms:created xsi:type="dcterms:W3CDTF">2023-06-09T06:35:08Z</dcterms:created>
  <dcterms:modified xsi:type="dcterms:W3CDTF">2023-06-14T17:46:45Z</dcterms:modified>
</cp:coreProperties>
</file>