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Database\harmonization\"/>
    </mc:Choice>
  </mc:AlternateContent>
  <xr:revisionPtr revIDLastSave="0" documentId="13_ncr:1_{3CA7F979-B357-406A-983A-85FF2FA077F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no.country.continent" sheetId="1" r:id="rId1"/>
    <sheet name="WITS" sheetId="6" r:id="rId2"/>
    <sheet name="FAO_export_tonnes" sheetId="5" r:id="rId3"/>
    <sheet name="FAO_export" sheetId="4" r:id="rId4"/>
    <sheet name="FDI" sheetId="3" r:id="rId5"/>
    <sheet name="GCF" sheetId="2" r:id="rId6"/>
  </sheets>
  <definedNames>
    <definedName name="_xlnm._FilterDatabase" localSheetId="2" hidden="1">FAO_export_tonnes!$A$1:$B$196</definedName>
    <definedName name="_xlnm._FilterDatabase" localSheetId="5" hidden="1">GCF!$A$1:$S$267</definedName>
    <definedName name="_xlnm._FilterDatabase" localSheetId="0" hidden="1">'no.country.continent'!$A$1:$J$205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50" i="1"/>
  <c r="M51" i="1"/>
  <c r="M52" i="1"/>
  <c r="M53" i="1"/>
  <c r="M54" i="1"/>
  <c r="M56" i="1"/>
  <c r="M57" i="1"/>
  <c r="M58" i="1"/>
  <c r="M59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7" i="1"/>
  <c r="M88" i="1"/>
  <c r="M89" i="1"/>
  <c r="M90" i="1"/>
  <c r="M92" i="1"/>
  <c r="M93" i="1"/>
  <c r="M94" i="1"/>
  <c r="M95" i="1"/>
  <c r="M96" i="1"/>
  <c r="M97" i="1"/>
  <c r="M99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6" i="1"/>
  <c r="M157" i="1"/>
  <c r="M158" i="1"/>
  <c r="M160" i="1"/>
  <c r="M161" i="1"/>
  <c r="M16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9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4" i="1"/>
  <c r="M195" i="1"/>
  <c r="M196" i="1"/>
  <c r="M197" i="1"/>
  <c r="M200" i="1"/>
  <c r="M201" i="1"/>
  <c r="M202" i="1"/>
  <c r="M203" i="1"/>
  <c r="M204" i="1"/>
  <c r="M2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7" i="1"/>
  <c r="L179" i="1"/>
  <c r="L180" i="1"/>
  <c r="L181" i="1"/>
  <c r="L182" i="1"/>
  <c r="L183" i="1"/>
  <c r="L184" i="1"/>
  <c r="L185" i="1"/>
  <c r="L187" i="1"/>
  <c r="L188" i="1"/>
  <c r="L189" i="1"/>
  <c r="L190" i="1"/>
  <c r="L191" i="1"/>
  <c r="L193" i="1"/>
  <c r="L194" i="1"/>
  <c r="L195" i="1"/>
  <c r="L196" i="1"/>
  <c r="L198" i="1"/>
  <c r="L199" i="1"/>
  <c r="L200" i="1"/>
  <c r="L201" i="1"/>
  <c r="L202" i="1"/>
  <c r="L203" i="1"/>
  <c r="L204" i="1"/>
  <c r="L2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7" i="1"/>
  <c r="K179" i="1"/>
  <c r="K180" i="1"/>
  <c r="K181" i="1"/>
  <c r="K182" i="1"/>
  <c r="K183" i="1"/>
  <c r="K184" i="1"/>
  <c r="K185" i="1"/>
  <c r="K187" i="1"/>
  <c r="K188" i="1"/>
  <c r="K189" i="1"/>
  <c r="K190" i="1"/>
  <c r="K191" i="1"/>
  <c r="K193" i="1"/>
  <c r="K194" i="1"/>
  <c r="K195" i="1"/>
  <c r="K196" i="1"/>
  <c r="K198" i="1"/>
  <c r="K199" i="1"/>
  <c r="K200" i="1"/>
  <c r="K201" i="1"/>
  <c r="K202" i="1"/>
  <c r="K203" i="1"/>
  <c r="K204" i="1"/>
  <c r="K205" i="1"/>
  <c r="K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8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7" i="1"/>
  <c r="G88" i="1"/>
  <c r="G89" i="1"/>
  <c r="G90" i="1"/>
  <c r="G92" i="1"/>
  <c r="G93" i="1"/>
  <c r="G94" i="1"/>
  <c r="G95" i="1"/>
  <c r="G96" i="1"/>
  <c r="G97" i="1"/>
  <c r="G99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4" i="1"/>
  <c r="G195" i="1"/>
  <c r="G196" i="1"/>
  <c r="G199" i="1"/>
  <c r="G200" i="1"/>
  <c r="G202" i="1"/>
  <c r="G203" i="1"/>
  <c r="G204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3" i="1"/>
  <c r="F44" i="1"/>
  <c r="F46" i="1"/>
  <c r="F48" i="1"/>
  <c r="F50" i="1"/>
  <c r="F51" i="1"/>
  <c r="F52" i="1"/>
  <c r="F53" i="1"/>
  <c r="F54" i="1"/>
  <c r="F56" i="1"/>
  <c r="F57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7" i="1"/>
  <c r="F88" i="1"/>
  <c r="F89" i="1"/>
  <c r="F90" i="1"/>
  <c r="F92" i="1"/>
  <c r="F93" i="1"/>
  <c r="F94" i="1"/>
  <c r="F95" i="1"/>
  <c r="F96" i="1"/>
  <c r="F97" i="1"/>
  <c r="F99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4" i="1"/>
  <c r="F195" i="1"/>
  <c r="F196" i="1"/>
  <c r="F199" i="1"/>
  <c r="F200" i="1"/>
  <c r="F202" i="1"/>
  <c r="F203" i="1"/>
  <c r="F204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3" i="1"/>
  <c r="E44" i="1"/>
  <c r="E46" i="1"/>
  <c r="E48" i="1"/>
  <c r="E50" i="1"/>
  <c r="E51" i="1"/>
  <c r="E52" i="1"/>
  <c r="E53" i="1"/>
  <c r="E54" i="1"/>
  <c r="E56" i="1"/>
  <c r="E57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7" i="1"/>
  <c r="E88" i="1"/>
  <c r="E89" i="1"/>
  <c r="E90" i="1"/>
  <c r="E92" i="1"/>
  <c r="E93" i="1"/>
  <c r="E94" i="1"/>
  <c r="E95" i="1"/>
  <c r="E96" i="1"/>
  <c r="E97" i="1"/>
  <c r="E99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4" i="1"/>
  <c r="E195" i="1"/>
  <c r="E196" i="1"/>
  <c r="E199" i="1"/>
  <c r="E200" i="1"/>
  <c r="E202" i="1"/>
  <c r="E203" i="1"/>
  <c r="E204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3" i="1"/>
  <c r="D44" i="1"/>
  <c r="D46" i="1"/>
  <c r="D48" i="1"/>
  <c r="D50" i="1"/>
  <c r="D51" i="1"/>
  <c r="D52" i="1"/>
  <c r="D53" i="1"/>
  <c r="D54" i="1"/>
  <c r="D56" i="1"/>
  <c r="D57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2" i="1"/>
  <c r="D93" i="1"/>
  <c r="D94" i="1"/>
  <c r="D95" i="1"/>
  <c r="D96" i="1"/>
  <c r="D97" i="1"/>
  <c r="D99" i="1"/>
  <c r="D102" i="1"/>
  <c r="D103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1" i="1"/>
  <c r="D152" i="1"/>
  <c r="D156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4" i="1"/>
  <c r="D195" i="1"/>
  <c r="D196" i="1"/>
  <c r="D199" i="1"/>
  <c r="D200" i="1"/>
  <c r="D202" i="1"/>
  <c r="D203" i="1"/>
  <c r="D204" i="1"/>
  <c r="C3" i="1"/>
  <c r="C4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3" i="1"/>
  <c r="C44" i="1"/>
  <c r="C46" i="1"/>
  <c r="C48" i="1"/>
  <c r="C50" i="1"/>
  <c r="C51" i="1"/>
  <c r="C52" i="1"/>
  <c r="C53" i="1"/>
  <c r="C54" i="1"/>
  <c r="C56" i="1"/>
  <c r="C57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7" i="1"/>
  <c r="C88" i="1"/>
  <c r="C89" i="1"/>
  <c r="C90" i="1"/>
  <c r="C92" i="1"/>
  <c r="C93" i="1"/>
  <c r="C94" i="1"/>
  <c r="C95" i="1"/>
  <c r="C96" i="1"/>
  <c r="C97" i="1"/>
  <c r="C99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4" i="1"/>
  <c r="C195" i="1"/>
  <c r="C196" i="1"/>
  <c r="C199" i="1"/>
  <c r="C200" i="1"/>
  <c r="C202" i="1"/>
  <c r="C203" i="1"/>
  <c r="C204" i="1"/>
  <c r="G2" i="1"/>
  <c r="F2" i="1"/>
  <c r="E2" i="1"/>
  <c r="D2" i="1"/>
  <c r="C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3" i="1"/>
  <c r="H44" i="1"/>
  <c r="H46" i="1"/>
  <c r="H48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7" i="1"/>
  <c r="H88" i="1"/>
  <c r="H89" i="1"/>
  <c r="H90" i="1"/>
  <c r="H92" i="1"/>
  <c r="H93" i="1"/>
  <c r="H94" i="1"/>
  <c r="H95" i="1"/>
  <c r="H96" i="1"/>
  <c r="H97" i="1"/>
  <c r="H99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4" i="1"/>
  <c r="H195" i="1"/>
  <c r="H196" i="1"/>
  <c r="H199" i="1"/>
  <c r="H200" i="1"/>
  <c r="H202" i="1"/>
  <c r="H203" i="1"/>
  <c r="H204" i="1"/>
  <c r="H2" i="1"/>
  <c r="J26" i="1"/>
  <c r="J48" i="1"/>
  <c r="J64" i="1"/>
  <c r="J73" i="1"/>
  <c r="J95" i="1"/>
  <c r="J116" i="1"/>
  <c r="J120" i="1"/>
  <c r="J124" i="1"/>
  <c r="J137" i="1"/>
  <c r="J146" i="1"/>
  <c r="J153" i="1"/>
  <c r="J154" i="1"/>
  <c r="J155" i="1"/>
  <c r="J182" i="1"/>
  <c r="J185" i="1"/>
  <c r="J199" i="1"/>
  <c r="J200" i="1"/>
  <c r="J201" i="1"/>
  <c r="J203" i="1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J202" i="1" s="1"/>
  <c r="Q216" i="2"/>
  <c r="Q215" i="2"/>
  <c r="Q214" i="2"/>
  <c r="Q213" i="2"/>
  <c r="Q212" i="2"/>
  <c r="Q211" i="2"/>
  <c r="J196" i="1" s="1"/>
  <c r="Q210" i="2"/>
  <c r="J195" i="1" s="1"/>
  <c r="Q209" i="2"/>
  <c r="J194" i="1" s="1"/>
  <c r="Q208" i="2"/>
  <c r="Q207" i="2"/>
  <c r="J192" i="1" s="1"/>
  <c r="Q206" i="2"/>
  <c r="J191" i="1" s="1"/>
  <c r="Q205" i="2"/>
  <c r="J190" i="1" s="1"/>
  <c r="Q204" i="2"/>
  <c r="J189" i="1" s="1"/>
  <c r="Q203" i="2"/>
  <c r="J188" i="1" s="1"/>
  <c r="Q202" i="2"/>
  <c r="Q201" i="2"/>
  <c r="Q200" i="2"/>
  <c r="Q199" i="2"/>
  <c r="Q198" i="2"/>
  <c r="J184" i="1" s="1"/>
  <c r="Q197" i="2"/>
  <c r="J183" i="1" s="1"/>
  <c r="Q196" i="2"/>
  <c r="J181" i="1" s="1"/>
  <c r="Q195" i="2"/>
  <c r="J180" i="1" s="1"/>
  <c r="Q194" i="2"/>
  <c r="J179" i="1" s="1"/>
  <c r="Q193" i="2"/>
  <c r="Q192" i="2"/>
  <c r="J177" i="1" s="1"/>
  <c r="Q191" i="2"/>
  <c r="J175" i="1" s="1"/>
  <c r="Q190" i="2"/>
  <c r="J174" i="1" s="1"/>
  <c r="Q189" i="2"/>
  <c r="J173" i="1" s="1"/>
  <c r="Q188" i="2"/>
  <c r="J171" i="1" s="1"/>
  <c r="Q187" i="2"/>
  <c r="J170" i="1" s="1"/>
  <c r="Q186" i="2"/>
  <c r="Q185" i="2"/>
  <c r="Q184" i="2"/>
  <c r="Q183" i="2"/>
  <c r="Q182" i="2"/>
  <c r="J169" i="1" s="1"/>
  <c r="Q181" i="2"/>
  <c r="J168" i="1" s="1"/>
  <c r="Q180" i="2"/>
  <c r="Q179" i="2"/>
  <c r="J167" i="1" s="1"/>
  <c r="Q178" i="2"/>
  <c r="J166" i="1" s="1"/>
  <c r="Q177" i="2"/>
  <c r="J165" i="1" s="1"/>
  <c r="Q176" i="2"/>
  <c r="J164" i="1" s="1"/>
  <c r="Q175" i="2"/>
  <c r="Q174" i="2"/>
  <c r="Q173" i="2"/>
  <c r="J162" i="1" s="1"/>
  <c r="Q172" i="2"/>
  <c r="J161" i="1" s="1"/>
  <c r="Q171" i="2"/>
  <c r="J160" i="1" s="1"/>
  <c r="Q170" i="2"/>
  <c r="J159" i="1" s="1"/>
  <c r="Q169" i="2"/>
  <c r="J158" i="1" s="1"/>
  <c r="Q168" i="2"/>
  <c r="J157" i="1" s="1"/>
  <c r="Q167" i="2"/>
  <c r="J156" i="1" s="1"/>
  <c r="Q166" i="2"/>
  <c r="Q165" i="2"/>
  <c r="Q164" i="2"/>
  <c r="J152" i="1" s="1"/>
  <c r="Q163" i="2"/>
  <c r="J151" i="1" s="1"/>
  <c r="Q162" i="2"/>
  <c r="J150" i="1" s="1"/>
  <c r="Q161" i="2"/>
  <c r="J149" i="1" s="1"/>
  <c r="Q160" i="2"/>
  <c r="J148" i="1" s="1"/>
  <c r="Q159" i="2"/>
  <c r="J147" i="1" s="1"/>
  <c r="Q158" i="2"/>
  <c r="Q157" i="2"/>
  <c r="J145" i="1" s="1"/>
  <c r="Q156" i="2"/>
  <c r="J144" i="1" s="1"/>
  <c r="Q155" i="2"/>
  <c r="J143" i="1" s="1"/>
  <c r="Q154" i="2"/>
  <c r="J142" i="1" s="1"/>
  <c r="Q153" i="2"/>
  <c r="J141" i="1" s="1"/>
  <c r="Q152" i="2"/>
  <c r="Q151" i="2"/>
  <c r="J140" i="1" s="1"/>
  <c r="Q150" i="2"/>
  <c r="J139" i="1" s="1"/>
  <c r="Q149" i="2"/>
  <c r="J138" i="1" s="1"/>
  <c r="Q148" i="2"/>
  <c r="Q147" i="2"/>
  <c r="J109" i="1" s="1"/>
  <c r="Q146" i="2"/>
  <c r="J136" i="1" s="1"/>
  <c r="Q145" i="2"/>
  <c r="J135" i="1" s="1"/>
  <c r="Q144" i="2"/>
  <c r="J134" i="1" s="1"/>
  <c r="Q143" i="2"/>
  <c r="J133" i="1" s="1"/>
  <c r="Q142" i="2"/>
  <c r="J132" i="1" s="1"/>
  <c r="Q141" i="2"/>
  <c r="J131" i="1" s="1"/>
  <c r="Q140" i="2"/>
  <c r="J130" i="1" s="1"/>
  <c r="Q139" i="2"/>
  <c r="J129" i="1" s="1"/>
  <c r="Q138" i="2"/>
  <c r="J128" i="1" s="1"/>
  <c r="Q137" i="2"/>
  <c r="J127" i="1" s="1"/>
  <c r="Q136" i="2"/>
  <c r="J126" i="1" s="1"/>
  <c r="Q135" i="2"/>
  <c r="J125" i="1" s="1"/>
  <c r="Q134" i="2"/>
  <c r="J123" i="1" s="1"/>
  <c r="Q133" i="2"/>
  <c r="J122" i="1" s="1"/>
  <c r="Q132" i="2"/>
  <c r="Q131" i="2"/>
  <c r="Q130" i="2"/>
  <c r="Q129" i="2"/>
  <c r="J119" i="1" s="1"/>
  <c r="Q128" i="2"/>
  <c r="J118" i="1" s="1"/>
  <c r="Q127" i="2"/>
  <c r="J117" i="1" s="1"/>
  <c r="Q126" i="2"/>
  <c r="J204" i="1" s="1"/>
  <c r="Q125" i="2"/>
  <c r="J115" i="1" s="1"/>
  <c r="Q124" i="2"/>
  <c r="J114" i="1" s="1"/>
  <c r="Q123" i="2"/>
  <c r="J113" i="1" s="1"/>
  <c r="Q122" i="2"/>
  <c r="J112" i="1" s="1"/>
  <c r="Q121" i="2"/>
  <c r="Q120" i="2"/>
  <c r="J110" i="1" s="1"/>
  <c r="Q119" i="2"/>
  <c r="Q118" i="2"/>
  <c r="J108" i="1" s="1"/>
  <c r="Q117" i="2"/>
  <c r="J107" i="1" s="1"/>
  <c r="Q116" i="2"/>
  <c r="Q115" i="2"/>
  <c r="J106" i="1" s="1"/>
  <c r="Q114" i="2"/>
  <c r="J105" i="1" s="1"/>
  <c r="Q113" i="2"/>
  <c r="J104" i="1" s="1"/>
  <c r="Q112" i="2"/>
  <c r="J103" i="1" s="1"/>
  <c r="Q111" i="2"/>
  <c r="J102" i="1" s="1"/>
  <c r="Q110" i="2"/>
  <c r="Q109" i="2"/>
  <c r="Q108" i="2"/>
  <c r="J99" i="1" s="1"/>
  <c r="Q107" i="2"/>
  <c r="Q106" i="2"/>
  <c r="Q105" i="2"/>
  <c r="Q104" i="2"/>
  <c r="J97" i="1" s="1"/>
  <c r="Q103" i="2"/>
  <c r="J96" i="1" s="1"/>
  <c r="Q102" i="2"/>
  <c r="Q101" i="2"/>
  <c r="J94" i="1" s="1"/>
  <c r="Q100" i="2"/>
  <c r="J93" i="1" s="1"/>
  <c r="Q99" i="2"/>
  <c r="J92" i="1" s="1"/>
  <c r="Q98" i="2"/>
  <c r="J90" i="1" s="1"/>
  <c r="Q97" i="2"/>
  <c r="J89" i="1" s="1"/>
  <c r="Q96" i="2"/>
  <c r="Q95" i="2"/>
  <c r="J88" i="1" s="1"/>
  <c r="Q94" i="2"/>
  <c r="J87" i="1" s="1"/>
  <c r="Q93" i="2"/>
  <c r="Q92" i="2"/>
  <c r="J84" i="1" s="1"/>
  <c r="Q91" i="2"/>
  <c r="J83" i="1" s="1"/>
  <c r="Q90" i="2"/>
  <c r="J82" i="1" s="1"/>
  <c r="Q89" i="2"/>
  <c r="J81" i="1" s="1"/>
  <c r="Q88" i="2"/>
  <c r="Q87" i="2"/>
  <c r="J80" i="1" s="1"/>
  <c r="Q86" i="2"/>
  <c r="J79" i="1" s="1"/>
  <c r="Q85" i="2"/>
  <c r="Q84" i="2"/>
  <c r="J77" i="1" s="1"/>
  <c r="Q83" i="2"/>
  <c r="J76" i="1" s="1"/>
  <c r="Q82" i="2"/>
  <c r="J75" i="1" s="1"/>
  <c r="Q81" i="2"/>
  <c r="J74" i="1" s="1"/>
  <c r="Q80" i="2"/>
  <c r="J72" i="1" s="1"/>
  <c r="Q79" i="2"/>
  <c r="Q78" i="2"/>
  <c r="J71" i="1" s="1"/>
  <c r="Q77" i="2"/>
  <c r="Q76" i="2"/>
  <c r="J70" i="1" s="1"/>
  <c r="Q75" i="2"/>
  <c r="J69" i="1" s="1"/>
  <c r="Q74" i="2"/>
  <c r="J68" i="1" s="1"/>
  <c r="Q73" i="2"/>
  <c r="Q72" i="2"/>
  <c r="J66" i="1" s="1"/>
  <c r="Q71" i="2"/>
  <c r="J65" i="1" s="1"/>
  <c r="Q70" i="2"/>
  <c r="J63" i="1" s="1"/>
  <c r="Q69" i="2"/>
  <c r="J62" i="1" s="1"/>
  <c r="Q68" i="2"/>
  <c r="J61" i="1" s="1"/>
  <c r="Q67" i="2"/>
  <c r="Q66" i="2"/>
  <c r="J60" i="1" s="1"/>
  <c r="Q65" i="2"/>
  <c r="J172" i="1" s="1"/>
  <c r="Q64" i="2"/>
  <c r="J59" i="1" s="1"/>
  <c r="Q63" i="2"/>
  <c r="J58" i="1" s="1"/>
  <c r="Q62" i="2"/>
  <c r="J57" i="1" s="1"/>
  <c r="Q61" i="2"/>
  <c r="J56" i="1" s="1"/>
  <c r="Q60" i="2"/>
  <c r="Q59" i="2"/>
  <c r="J54" i="1" s="1"/>
  <c r="Q58" i="2"/>
  <c r="J53" i="1" s="1"/>
  <c r="Q57" i="2"/>
  <c r="J52" i="1" s="1"/>
  <c r="Q56" i="2"/>
  <c r="J51" i="1" s="1"/>
  <c r="Q55" i="2"/>
  <c r="J50" i="1" s="1"/>
  <c r="Q54" i="2"/>
  <c r="Q53" i="2"/>
  <c r="J46" i="1" s="1"/>
  <c r="Q52" i="2"/>
  <c r="Q51" i="2"/>
  <c r="J45" i="1" s="1"/>
  <c r="Q50" i="2"/>
  <c r="J44" i="1" s="1"/>
  <c r="Q49" i="2"/>
  <c r="Q48" i="2"/>
  <c r="J43" i="1" s="1"/>
  <c r="Q47" i="2"/>
  <c r="Q46" i="2"/>
  <c r="Q45" i="2"/>
  <c r="Q44" i="2"/>
  <c r="J41" i="1" s="1"/>
  <c r="Q43" i="2"/>
  <c r="J40" i="1" s="1"/>
  <c r="Q42" i="2"/>
  <c r="J39" i="1" s="1"/>
  <c r="Q41" i="2"/>
  <c r="Q40" i="2"/>
  <c r="J38" i="1" s="1"/>
  <c r="Q39" i="2"/>
  <c r="J37" i="1" s="1"/>
  <c r="Q38" i="2"/>
  <c r="J36" i="1" s="1"/>
  <c r="Q37" i="2"/>
  <c r="J34" i="1" s="1"/>
  <c r="Q36" i="2"/>
  <c r="J33" i="1" s="1"/>
  <c r="Q35" i="2"/>
  <c r="J32" i="1" s="1"/>
  <c r="Q34" i="2"/>
  <c r="Q33" i="2"/>
  <c r="J31" i="1" s="1"/>
  <c r="Q32" i="2"/>
  <c r="J30" i="1" s="1"/>
  <c r="Q31" i="2"/>
  <c r="J29" i="1" s="1"/>
  <c r="Q30" i="2"/>
  <c r="J28" i="1" s="1"/>
  <c r="Q29" i="2"/>
  <c r="J27" i="1" s="1"/>
  <c r="Q28" i="2"/>
  <c r="Q27" i="2"/>
  <c r="J25" i="1" s="1"/>
  <c r="Q26" i="2"/>
  <c r="J24" i="1" s="1"/>
  <c r="Q25" i="2"/>
  <c r="J23" i="1" s="1"/>
  <c r="Q24" i="2"/>
  <c r="J22" i="1" s="1"/>
  <c r="Q23" i="2"/>
  <c r="J21" i="1" s="1"/>
  <c r="Q22" i="2"/>
  <c r="J20" i="1" s="1"/>
  <c r="Q21" i="2"/>
  <c r="J19" i="1" s="1"/>
  <c r="Q20" i="2"/>
  <c r="J18" i="1" s="1"/>
  <c r="Q19" i="2"/>
  <c r="J17" i="1" s="1"/>
  <c r="Q18" i="2"/>
  <c r="J16" i="1" s="1"/>
  <c r="Q17" i="2"/>
  <c r="J15" i="1" s="1"/>
  <c r="Q16" i="2"/>
  <c r="J14" i="1" s="1"/>
  <c r="Q15" i="2"/>
  <c r="Q14" i="2"/>
  <c r="J12" i="1" s="1"/>
  <c r="Q13" i="2"/>
  <c r="J11" i="1" s="1"/>
  <c r="Q12" i="2"/>
  <c r="J10" i="1" s="1"/>
  <c r="Q11" i="2"/>
  <c r="Q10" i="2"/>
  <c r="J9" i="1" s="1"/>
  <c r="Q9" i="2"/>
  <c r="J8" i="1" s="1"/>
  <c r="Q8" i="2"/>
  <c r="J7" i="1" s="1"/>
  <c r="Q7" i="2"/>
  <c r="J6" i="1" s="1"/>
  <c r="Q6" i="2"/>
  <c r="Q5" i="2"/>
  <c r="J5" i="1" s="1"/>
  <c r="Q4" i="2"/>
  <c r="J4" i="1" s="1"/>
  <c r="Q3" i="2"/>
  <c r="J3" i="1" s="1"/>
  <c r="Q2" i="2"/>
  <c r="J2" i="1" s="1"/>
</calcChain>
</file>

<file path=xl/sharedStrings.xml><?xml version="1.0" encoding="utf-8"?>
<sst xmlns="http://schemas.openxmlformats.org/spreadsheetml/2006/main" count="4592" uniqueCount="678">
  <si>
    <t>name_country</t>
  </si>
  <si>
    <t>name_region</t>
  </si>
  <si>
    <t>FDI_in</t>
  </si>
  <si>
    <t>agri_export</t>
  </si>
  <si>
    <t>Afghanistan</t>
  </si>
  <si>
    <t>Asia</t>
  </si>
  <si>
    <t>Albania</t>
  </si>
  <si>
    <t>Europe</t>
  </si>
  <si>
    <t>Algeria</t>
  </si>
  <si>
    <t>Africa</t>
  </si>
  <si>
    <t>American Samoa</t>
  </si>
  <si>
    <t>Oceania</t>
  </si>
  <si>
    <t>Angola</t>
  </si>
  <si>
    <t>Antigua and Barbuda</t>
  </si>
  <si>
    <t>North America</t>
  </si>
  <si>
    <t>Argentina</t>
  </si>
  <si>
    <t>South America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</si>
  <si>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</si>
  <si>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</si>
  <si>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</si>
  <si>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</si>
  <si>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</si>
  <si>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</si>
  <si>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</si>
  <si>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</si>
  <si>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</si>
  <si>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</si>
  <si>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</si>
  <si>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</si>
  <si>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</si>
  <si>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</si>
  <si>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</si>
  <si>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</si>
  <si>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</si>
  <si>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</si>
  <si>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</si>
  <si>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</si>
  <si>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</si>
  <si>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</si>
  <si>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</si>
  <si>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</si>
  <si>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</si>
  <si>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</si>
  <si>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</si>
  <si>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</si>
  <si>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</si>
  <si>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</si>
  <si>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</si>
  <si>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</si>
  <si>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</si>
  <si>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</si>
  <si>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</si>
  <si>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</si>
  <si>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</si>
  <si>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</si>
  <si>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</si>
  <si>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</si>
  <si>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</si>
  <si>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</si>
  <si>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</si>
  <si>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</si>
  <si>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</si>
  <si>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</si>
  <si>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</si>
  <si>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</si>
  <si>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</si>
  <si>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</si>
  <si>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</si>
  <si>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</si>
  <si>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</si>
  <si>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</si>
  <si>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</si>
  <si>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</si>
  <si>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</si>
  <si>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</si>
  <si>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</si>
  <si>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</si>
  <si>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</si>
  <si>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</si>
  <si>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</si>
  <si>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</si>
  <si>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</si>
  <si>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</si>
  <si>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</si>
  <si>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</si>
  <si>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</si>
  <si>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</si>
  <si>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</si>
  <si>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</si>
  <si>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</si>
  <si>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</si>
  <si>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</si>
  <si>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</si>
  <si>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</si>
  <si>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Iran, Islamic Republic of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</si>
  <si>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</si>
  <si>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</si>
  <si>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</si>
  <si>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</si>
  <si>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</si>
  <si>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</si>
  <si>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</si>
  <si>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</si>
  <si>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</si>
  <si>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</si>
  <si>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</si>
  <si>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 (the 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</si>
  <si>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</si>
  <si>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</si>
  <si>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</si>
  <si>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</si>
  <si>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</si>
  <si>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</si>
  <si>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</si>
  <si>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</si>
  <si>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</si>
  <si>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</si>
  <si>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North 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</si>
  <si>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</si>
  <si>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</si>
  <si>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</si>
  <si>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</si>
  <si>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</si>
  <si>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</si>
  <si>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</si>
  <si>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</si>
  <si>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</si>
  <si>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</si>
  <si>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</si>
  <si>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</si>
  <si>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</si>
  <si>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</si>
  <si>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</si>
  <si>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</si>
  <si>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</si>
  <si>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</si>
  <si>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</si>
  <si>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</si>
  <si>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</si>
  <si>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</si>
  <si>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</si>
  <si>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</si>
  <si>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</si>
  <si>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</si>
  <si>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</si>
  <si>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</si>
  <si>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</si>
  <si>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</si>
  <si>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</si>
  <si>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</si>
  <si>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</si>
  <si>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</si>
  <si>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</si>
  <si>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</si>
  <si>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</si>
  <si>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</si>
  <si>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</si>
  <si>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</si>
  <si>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</si>
  <si>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</si>
  <si>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</si>
  <si>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</si>
  <si>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</si>
  <si>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</si>
  <si>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</si>
  <si>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</si>
  <si>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</si>
  <si>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</si>
  <si>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</si>
  <si>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</si>
  <si>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</si>
  <si>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</si>
  <si>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</si>
  <si>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</si>
  <si>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</si>
  <si>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</si>
  <si>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</si>
  <si>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</si>
  <si>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</si>
  <si>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</si>
  <si>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Eswatini</t>
  </si>
  <si>
    <t>Sweden</t>
  </si>
  <si>
    <t>Switzerland</t>
  </si>
  <si>
    <t>Syrian Arab Republic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</si>
  <si>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</si>
  <si>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</si>
  <si>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</si>
  <si>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</si>
  <si>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</si>
  <si>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</si>
  <si>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</si>
  <si>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</si>
  <si>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</si>
  <si>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</si>
  <si>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</si>
  <si>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</si>
  <si>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</si>
  <si>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</si>
  <si>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</si>
  <si>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</si>
  <si>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</si>
  <si>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</si>
  <si>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</si>
  <si>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</si>
  <si>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</si>
  <si>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</si>
  <si>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</si>
  <si>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Wallis And Futuna</t>
  </si>
  <si>
    <t>Western Sahara</t>
  </si>
  <si>
    <t>Yemen</t>
  </si>
  <si>
    <t>Zambia</t>
  </si>
  <si>
    <t>Zimbabwe</t>
  </si>
  <si>
    <t>Marshall Islands</t>
  </si>
  <si>
    <t>CENTRAL AMERICA-CARIBBEAN</t>
  </si>
  <si>
    <t>Series Name</t>
  </si>
  <si>
    <t>Series Code</t>
  </si>
  <si>
    <t>Country Name</t>
  </si>
  <si>
    <t>Country Code</t>
  </si>
  <si>
    <t>1990 [YR1990]</t>
  </si>
  <si>
    <t>2000 [YR2000]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</si>
  <si>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</si>
  <si>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</si>
  <si>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</si>
  <si>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</si>
  <si>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</si>
  <si>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</si>
  <si>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</si>
  <si>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</si>
  <si>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</si>
  <si>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</si>
  <si>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Gross capital formation (% of GDP)</t>
  </si>
  <si>
    <t>NE.GDI.TOTL.ZS</t>
  </si>
  <si>
    <t>AFG</t>
  </si>
  <si>
    <t>..</t>
  </si>
  <si>
    <t>ALB</t>
  </si>
  <si>
    <t>DZA</t>
  </si>
  <si>
    <t>ASM</t>
  </si>
  <si>
    <t>Andorra</t>
  </si>
  <si>
    <t>AND</t>
  </si>
  <si>
    <t>AGO</t>
  </si>
  <si>
    <t>ATG</t>
  </si>
  <si>
    <t>ARG</t>
  </si>
  <si>
    <t>ARM</t>
  </si>
  <si>
    <t>Aruba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</si>
  <si>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</si>
  <si>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</si>
  <si>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</si>
  <si>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</si>
  <si>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</si>
  <si>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</si>
  <si>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</si>
  <si>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</si>
  <si>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</si>
  <si>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</si>
  <si>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</si>
  <si>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</si>
  <si>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</si>
  <si>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</si>
  <si>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</si>
  <si>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</si>
  <si>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</si>
  <si>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</si>
  <si>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</si>
  <si>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</si>
  <si>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</si>
  <si>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</si>
  <si>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</si>
  <si>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</si>
  <si>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</si>
  <si>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</si>
  <si>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</si>
  <si>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</si>
  <si>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</si>
  <si>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CYM</t>
  </si>
  <si>
    <t>CAF</t>
  </si>
  <si>
    <t>TCD</t>
  </si>
  <si>
    <t>Channel Islands</t>
  </si>
  <si>
    <t>CHI</t>
  </si>
  <si>
    <t>CHL</t>
  </si>
  <si>
    <t>CHN</t>
  </si>
  <si>
    <t>COL</t>
  </si>
  <si>
    <t>Comoros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</si>
  <si>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</si>
  <si>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</si>
  <si>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</si>
  <si>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</si>
  <si>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</si>
  <si>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</si>
  <si>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</si>
  <si>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</si>
  <si>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HRV</t>
  </si>
  <si>
    <t>CUB</t>
  </si>
  <si>
    <t>Curacao</t>
  </si>
  <si>
    <t>CUW</t>
  </si>
  <si>
    <t>CYP</t>
  </si>
  <si>
    <t>Czechia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</si>
  <si>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</si>
  <si>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</si>
  <si>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</si>
  <si>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</si>
  <si>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</si>
  <si>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</si>
  <si>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</si>
  <si>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</si>
  <si>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</si>
  <si>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</si>
  <si>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</si>
  <si>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</si>
  <si>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SWZ</t>
  </si>
  <si>
    <t>ETH</t>
  </si>
  <si>
    <t>Faroe Islands</t>
  </si>
  <si>
    <t>FRO</t>
  </si>
  <si>
    <t>FJI</t>
  </si>
  <si>
    <t>FIN</t>
  </si>
  <si>
    <t>FRA</t>
  </si>
  <si>
    <t>PYF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</si>
  <si>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</si>
  <si>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</si>
  <si>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</si>
  <si>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</si>
  <si>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</si>
  <si>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</si>
  <si>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</si>
  <si>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</si>
  <si>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</si>
  <si>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</si>
  <si>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</si>
  <si>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</si>
  <si>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</si>
  <si>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</si>
  <si>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</si>
  <si>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</si>
  <si>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</si>
  <si>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</si>
  <si>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</si>
  <si>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</si>
  <si>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</si>
  <si>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</si>
  <si>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</si>
  <si>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</si>
  <si>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</si>
  <si>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</si>
  <si>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</si>
  <si>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</si>
  <si>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</si>
  <si>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</si>
  <si>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</si>
  <si>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</si>
  <si>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</si>
  <si>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</si>
  <si>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</si>
  <si>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</si>
  <si>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</si>
  <si>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</si>
  <si>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</si>
  <si>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Rep.</t>
  </si>
  <si>
    <t>PRK</t>
  </si>
  <si>
    <t>Korea, Rep.</t>
  </si>
  <si>
    <t>KOR</t>
  </si>
  <si>
    <t>Kosovo</t>
  </si>
  <si>
    <t>XKX</t>
  </si>
  <si>
    <t>KWT</t>
  </si>
  <si>
    <t>Kyrgyz Republic</t>
  </si>
  <si>
    <t>KGZ</t>
  </si>
  <si>
    <t>Lao PDR</t>
  </si>
  <si>
    <t>LAO</t>
  </si>
  <si>
    <t>LVA</t>
  </si>
  <si>
    <t>LBN</t>
  </si>
  <si>
    <t>LSO</t>
  </si>
  <si>
    <t>LBR</t>
  </si>
  <si>
    <t>LBY</t>
  </si>
  <si>
    <t>Liechtenstein</t>
  </si>
  <si>
    <t>LIE</t>
  </si>
  <si>
    <t>LTU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</si>
  <si>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</si>
  <si>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</si>
  <si>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</si>
  <si>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</si>
  <si>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</si>
  <si>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</si>
  <si>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</si>
  <si>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</si>
  <si>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</si>
  <si>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</si>
  <si>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</si>
  <si>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</si>
  <si>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</si>
  <si>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</si>
  <si>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</si>
  <si>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Moldova</t>
  </si>
  <si>
    <t>MDA</t>
  </si>
  <si>
    <t>Monaco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</si>
  <si>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</si>
  <si>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</si>
  <si>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</si>
  <si>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</si>
  <si>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</si>
  <si>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</si>
  <si>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</si>
  <si>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</si>
  <si>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</si>
  <si>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</si>
  <si>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</si>
  <si>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</si>
  <si>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</si>
  <si>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</si>
  <si>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</si>
  <si>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</si>
  <si>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</si>
  <si>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</si>
  <si>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</si>
  <si>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</si>
  <si>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</si>
  <si>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</si>
  <si>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</si>
  <si>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</si>
  <si>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</si>
  <si>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</si>
  <si>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</si>
  <si>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</si>
  <si>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</si>
  <si>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</si>
  <si>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</si>
  <si>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</si>
  <si>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</si>
  <si>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</si>
  <si>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</si>
  <si>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Samoa</t>
  </si>
  <si>
    <t>WSM</t>
  </si>
  <si>
    <t>San Marino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</si>
  <si>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</si>
  <si>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</si>
  <si>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</si>
  <si>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</si>
  <si>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</si>
  <si>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</si>
  <si>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</si>
  <si>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</si>
  <si>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</si>
  <si>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</si>
  <si>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</si>
  <si>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</si>
  <si>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</si>
  <si>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SLB</t>
  </si>
  <si>
    <t>SOM</t>
  </si>
  <si>
    <t>ZAF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</si>
  <si>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</si>
  <si>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</si>
  <si>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</si>
  <si>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</si>
  <si>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</si>
  <si>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</si>
  <si>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</si>
  <si>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</si>
  <si>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</si>
  <si>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</si>
  <si>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</si>
  <si>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</si>
  <si>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SDN</t>
  </si>
  <si>
    <t>SUR</t>
  </si>
  <si>
    <t>SWE</t>
  </si>
  <si>
    <t>CHE</t>
  </si>
  <si>
    <t>SYR</t>
  </si>
  <si>
    <t>TJK</t>
  </si>
  <si>
    <t>Tanzania</t>
  </si>
  <si>
    <t>TZA</t>
  </si>
  <si>
    <t>THA</t>
  </si>
  <si>
    <t>TLS</t>
  </si>
  <si>
    <t>TGO</t>
  </si>
  <si>
    <t>TON</t>
  </si>
  <si>
    <t>Trinidad and Tobago</t>
  </si>
  <si>
    <t>TTO</t>
  </si>
  <si>
    <t>TUN</t>
  </si>
  <si>
    <t>Turkiye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</si>
  <si>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</si>
  <si>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</si>
  <si>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</si>
  <si>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</si>
  <si>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</si>
  <si>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</si>
  <si>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</si>
  <si>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</si>
  <si>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</si>
  <si>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United States</t>
  </si>
  <si>
    <t>USA</t>
  </si>
  <si>
    <t>URY</t>
  </si>
  <si>
    <t>UZB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</si>
  <si>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</si>
  <si>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</si>
  <si>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</si>
  <si>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</si>
  <si>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</si>
  <si>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</si>
  <si>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</si>
  <si>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</si>
  <si>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</si>
  <si>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</si>
  <si>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</si>
  <si>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ZMB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</si>
  <si>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</si>
  <si>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</si>
  <si>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</si>
  <si>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</si>
  <si>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</si>
  <si>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</si>
  <si>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</si>
  <si>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</si>
  <si>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</si>
  <si>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</si>
  <si>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</si>
  <si>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</si>
  <si>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</si>
  <si>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</si>
  <si>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</si>
  <si>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</si>
  <si>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</si>
  <si>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</si>
  <si>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</si>
  <si>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</si>
  <si>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</si>
  <si>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</si>
  <si>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</si>
  <si>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</si>
  <si>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</si>
  <si>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</si>
  <si>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</si>
  <si>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</si>
  <si>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</si>
  <si>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</si>
  <si>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</si>
  <si>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</si>
  <si>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</si>
  <si>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</si>
  <si>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</si>
  <si>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</si>
  <si>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</si>
  <si>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</si>
  <si>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</si>
  <si>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</si>
  <si>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</si>
  <si>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</si>
  <si>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</si>
  <si>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</si>
  <si>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</si>
  <si>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</si>
  <si>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</si>
  <si>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</si>
  <si>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</si>
  <si>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</si>
  <si>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</si>
  <si>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</si>
  <si>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</si>
  <si>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</si>
  <si>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</si>
  <si>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</si>
  <si>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</si>
  <si>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</si>
  <si>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</si>
  <si>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</si>
  <si>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</si>
  <si>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</si>
  <si>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</si>
  <si>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</si>
  <si>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</si>
  <si>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</si>
  <si>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</si>
  <si>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</si>
  <si>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</si>
  <si>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</si>
  <si>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</si>
  <si>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</si>
  <si>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</si>
  <si>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</si>
  <si>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</si>
  <si>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</si>
  <si>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</si>
  <si>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</si>
  <si>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</si>
  <si>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</si>
  <si>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</si>
  <si>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</si>
  <si>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</si>
  <si>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</si>
  <si>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</si>
  <si>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</si>
  <si>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</si>
  <si>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</si>
  <si>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</si>
  <si>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</si>
  <si>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</si>
  <si>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</si>
  <si>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</si>
  <si>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</si>
  <si>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</si>
  <si>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</si>
  <si>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</si>
  <si>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</si>
  <si>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Data from database: World Development Indicators</t>
  </si>
  <si>
    <t>Last Updated: 09/16/2022</t>
  </si>
  <si>
    <t>GCF</t>
  </si>
  <si>
    <t>Data Source</t>
  </si>
  <si>
    <t>World Development Indicators</t>
  </si>
  <si>
    <t>Last Updated Date</t>
  </si>
  <si>
    <t>Indicator Name</t>
  </si>
  <si>
    <t>Indicator Code</t>
  </si>
  <si>
    <t>Foreign direct investment, net inflows (% of GDP)</t>
  </si>
  <si>
    <t>BX.KLT.DINV.WD.GD.ZS</t>
  </si>
  <si>
    <t>FDI2016</t>
  </si>
  <si>
    <t>FDI2017</t>
  </si>
  <si>
    <t>FDI2018</t>
  </si>
  <si>
    <t>FDI2019</t>
  </si>
  <si>
    <t>FDI2020</t>
  </si>
  <si>
    <t>export_value_1000$</t>
  </si>
  <si>
    <t>Area</t>
  </si>
  <si>
    <t>sumvalue</t>
  </si>
  <si>
    <t>Bolivia (Plurinational State of)</t>
  </si>
  <si>
    <t>China, Hong Kong SAR</t>
  </si>
  <si>
    <t>China, Macao SAR</t>
  </si>
  <si>
    <t>China, mainland</t>
  </si>
  <si>
    <t>China, Taiwan Province of</t>
  </si>
  <si>
    <t>Cook Islands</t>
  </si>
  <si>
    <t>Côte d'Ivoire</t>
  </si>
  <si>
    <t>Palestine</t>
  </si>
  <si>
    <t>Republic of Korea</t>
  </si>
  <si>
    <t>Republic of Moldova</t>
  </si>
  <si>
    <t>Saint Kitts and Nevis</t>
  </si>
  <si>
    <t>Saint Vincent and the Grenadines</t>
  </si>
  <si>
    <t>Türkiye</t>
  </si>
  <si>
    <t>United Kingdom of Great Britain and Northern Ireland</t>
  </si>
  <si>
    <t>United Republic of Tanzania</t>
  </si>
  <si>
    <t>Venezuela (Bolivarian Republic of)</t>
  </si>
  <si>
    <t>export_tonnes</t>
  </si>
  <si>
    <t>export_agriraw</t>
  </si>
  <si>
    <t>Reporter Name</t>
  </si>
  <si>
    <t>Partner Name</t>
  </si>
  <si>
    <t>Year</t>
  </si>
  <si>
    <t>Trade Flow</t>
  </si>
  <si>
    <t>Product Group</t>
  </si>
  <si>
    <t>Export (US$ Thousand)</t>
  </si>
  <si>
    <t>Export Product Share (%)</t>
  </si>
  <si>
    <t xml:space="preserve"> World</t>
  </si>
  <si>
    <t>Export</t>
  </si>
  <si>
    <t>Agricultural Raw Materials</t>
  </si>
  <si>
    <t>Anguila</t>
  </si>
  <si>
    <t>Antarctica</t>
  </si>
  <si>
    <t>Fr. So. Ant. Tr</t>
  </si>
  <si>
    <t>Bonaire</t>
  </si>
  <si>
    <t>Saint Barthélemy</t>
  </si>
  <si>
    <t>Brunei</t>
  </si>
  <si>
    <t>Bunkers</t>
  </si>
  <si>
    <t>Cocos (Keeling) Islands</t>
  </si>
  <si>
    <t>Curaçao</t>
  </si>
  <si>
    <t>Christmas Island</t>
  </si>
  <si>
    <t>Ethiopia(excludes Eritrea)</t>
  </si>
  <si>
    <t>Falkland Island</t>
  </si>
  <si>
    <t>Free Zones</t>
  </si>
  <si>
    <t>Faeroe Islands</t>
  </si>
  <si>
    <t>Hong Kong, China</t>
  </si>
  <si>
    <t>British Indian Ocean Ter.</t>
  </si>
  <si>
    <t>Macao</t>
  </si>
  <si>
    <t>Norfolk Island</t>
  </si>
  <si>
    <t>Other Asia, nes</t>
  </si>
  <si>
    <t>Pitcairn</t>
  </si>
  <si>
    <t>Korea, Dem. Rep.</t>
  </si>
  <si>
    <t>Occ.Pal.Terr</t>
  </si>
  <si>
    <t>Fm Sudan</t>
  </si>
  <si>
    <t>Serbia, FR(Serbia/Montenegro)</t>
  </si>
  <si>
    <t>South Georgia and the South Sa</t>
  </si>
  <si>
    <t>Saint Helena</t>
  </si>
  <si>
    <t>Special Categories</t>
  </si>
  <si>
    <t>Saint Pierre and Miquelon</t>
  </si>
  <si>
    <t>Saint Maarten (Dutch part)</t>
  </si>
  <si>
    <t>Turks and Caicos Isl.</t>
  </si>
  <si>
    <t>East Timor</t>
  </si>
  <si>
    <t>United States Minor Outlying I</t>
  </si>
  <si>
    <t>Unspecified</t>
  </si>
  <si>
    <t>Holy See</t>
  </si>
  <si>
    <t>Wallis and Futura Isl.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</si>
</sst>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5"/>
  <sheetViews>
    <sheetView tabSelected="1" topLeftCell="A177" workbookViewId="0">
      <selection activeCell="N195" sqref="N195"/>
    </sheetView>
  </sheetViews>
  <sheetFormatPr defaultRowHeight="15" x14ac:dyDescent="0.25"/>
  <cols>
    <col min="1" max="1" width="35.85546875" bestFit="1" customWidth="1"/>
    <col min="9" max="9" width="12.42578125" customWidth="1"/>
    <col min="11" max="11" width="19" bestFit="1" customWidth="1"/>
  </cols>
  <sheetData>
    <row r="1" spans="1:13" x14ac:dyDescent="0.25">
      <c r="A1" t="s">
        <v>0</v>
      </c>
      <c r="B1" t="s">
        <v>1</v>
      </c>
      <c r="C1" t="s">
        <v>607</v>
      </c>
      <c r="D1" t="s">
        <v>608</v>
      </c>
      <c r="E1" t="s">
        <v>609</v>
      </c>
      <c r="F1" t="s">
        <v>610</v>
      </c>
      <c r="G1" t="s">
        <v>611</v>
      </c>
      <c r="H1" t="s">
        <v>2</v>
      </c>
      <c r="I1" t="s">
        <v>3</v>
      </c>
      <c r="J1" t="s">
        <v>599</v>
      </c>
      <c r="K1" t="s">
        <v>612</v>
      </c>
      <c r="L1" t="s">
        <v>631</v>
      </c>
      <c r="M1" t="s">
        <v>632</v>
      </c>
    </row>
    <row r="2" spans="1:13" x14ac:dyDescent="0.25">
      <c r="A2" t="s">
        <v>4</v>
      </c>
      <c r="B2" t="s">
        <v>5</v>
      </c>
      <c r="C2">
        <f>INDEX(FDI!E:E, MATCH(A2,FDI!A:A,0))</f>
        <v>0.51660636768859103</v>
      </c>
      <c r="D2">
        <f>INDEX(FDI!F:F, MATCH(A2,FDI!A:A,0))</f>
        <v>0.274796599141582</v>
      </c>
      <c r="E2">
        <f>INDEX(FDI!G:G, MATCH(A2,FDI!A:A,0))</f>
        <v>0.66157200189028598</v>
      </c>
      <c r="F2">
        <f>INDEX(FDI!H:H, MATCH(A2,FDI!A:A,0))</f>
        <v>0.124495943884077</v>
      </c>
      <c r="G2">
        <f>INDEX(FDI!I:I, MATCH(A2,FDI!A:A,0))</f>
        <v>6.4476334462838694E-2</v>
      </c>
      <c r="H2">
        <f>INDEX(FDI!J:J, MATCH(A2,FDI!A:A,0))</f>
        <v>0.32838944941347492</v>
      </c>
      <c r="I2">
        <v>17.788100780000001</v>
      </c>
      <c r="J2" t="e">
        <f>INDEX(GCF!Q:Q,MATCH('no.country.continent'!A2,GCF!C:C,0))</f>
        <v>#DIV/0!</v>
      </c>
      <c r="K2">
        <f>INDEX(FAO_export!B:B,MATCH('no.country.continent'!A2,FAO_export!A:A,0))</f>
        <v>646145</v>
      </c>
      <c r="L2">
        <f>INDEX(FAO_export_tonnes!B:B,MATCH(A2,FAO_export_tonnes!A:A,0))</f>
        <v>797273</v>
      </c>
      <c r="M2">
        <f>INDEX(WITS!F:F,MATCH(A2, WITS!B:B,0))</f>
        <v>49422.03</v>
      </c>
    </row>
    <row r="3" spans="1:13" x14ac:dyDescent="0.25">
      <c r="A3" t="s">
        <v>6</v>
      </c>
      <c r="B3" t="s">
        <v>7</v>
      </c>
      <c r="C3">
        <f>INDEX(FDI!E:E, MATCH(A3,FDI!A:A,0))</f>
        <v>8.8050919784902195</v>
      </c>
      <c r="D3">
        <f>INDEX(FDI!F:F, MATCH(A3,FDI!A:A,0))</f>
        <v>7.8554705156554903</v>
      </c>
      <c r="E3">
        <f>INDEX(FDI!G:G, MATCH(A3,FDI!A:A,0))</f>
        <v>7.9463513508931598</v>
      </c>
      <c r="F3">
        <f>INDEX(FDI!H:H, MATCH(A3,FDI!A:A,0))</f>
        <v>7.7979181413124001</v>
      </c>
      <c r="G3">
        <f>INDEX(FDI!I:I, MATCH(A3,FDI!A:A,0))</f>
        <v>7.0694840974996396</v>
      </c>
      <c r="H3">
        <f>INDEX(FDI!J:J, MATCH(A3,FDI!A:A,0))</f>
        <v>7.8948632167701813</v>
      </c>
      <c r="I3">
        <v>0.85564785399999999</v>
      </c>
      <c r="J3">
        <f>INDEX(GCF!Q:Q,MATCH('no.country.continent'!A3,GCF!C:C,0))</f>
        <v>24.079855796835101</v>
      </c>
      <c r="K3">
        <f>INDEX(FAO_export!B:B,MATCH('no.country.continent'!A3,FAO_export!A:A,0))</f>
        <v>114928</v>
      </c>
      <c r="L3">
        <f>INDEX(FAO_export_tonnes!B:B,MATCH(A3,FAO_export_tonnes!A:A,0))</f>
        <v>159097</v>
      </c>
      <c r="M3">
        <f>INDEX(WITS!F:F,MATCH(A3, WITS!B:B,0))</f>
        <v>87850.17</v>
      </c>
    </row>
    <row r="4" spans="1:13" x14ac:dyDescent="0.25">
      <c r="A4" t="s">
        <v>8</v>
      </c>
      <c r="B4" t="s">
        <v>9</v>
      </c>
      <c r="C4">
        <f>INDEX(FDI!E:E, MATCH(A4,FDI!A:A,0))</f>
        <v>1.02369638716223</v>
      </c>
      <c r="D4">
        <f>INDEX(FDI!F:F, MATCH(A4,FDI!A:A,0))</f>
        <v>0.72325987252070001</v>
      </c>
      <c r="E4">
        <f>INDEX(FDI!G:G, MATCH(A4,FDI!A:A,0))</f>
        <v>0.83820748004688495</v>
      </c>
      <c r="F4">
        <f>INDEX(FDI!H:H, MATCH(A4,FDI!A:A,0))</f>
        <v>0.80411068657559104</v>
      </c>
      <c r="G4">
        <f>INDEX(FDI!I:I, MATCH(A4,FDI!A:A,0))</f>
        <v>0.77699175867773196</v>
      </c>
      <c r="H4">
        <f>INDEX(FDI!J:J, MATCH(A4,FDI!A:A,0))</f>
        <v>0.83325323699662768</v>
      </c>
      <c r="I4">
        <v>4.2812034999999998E-2</v>
      </c>
      <c r="J4">
        <f>INDEX(GCF!Q:Q,MATCH('no.country.continent'!A4,GCF!C:C,0))</f>
        <v>47.189766387127676</v>
      </c>
      <c r="K4">
        <f>INDEX(FAO_export!B:B,MATCH('no.country.continent'!A4,FAO_export!A:A,0))</f>
        <v>459308</v>
      </c>
      <c r="L4">
        <f>INDEX(FAO_export_tonnes!B:B,MATCH(A4,FAO_export_tonnes!A:A,0))</f>
        <v>787504</v>
      </c>
      <c r="M4">
        <f>INDEX(WITS!F:F,MATCH(A4, WITS!B:B,0))</f>
        <v>792430.4</v>
      </c>
    </row>
    <row r="5" spans="1:13" x14ac:dyDescent="0.25">
      <c r="A5" t="s">
        <v>10</v>
      </c>
      <c r="B5" t="s">
        <v>11</v>
      </c>
      <c r="D5">
        <f>INDEX(FDI!F:F, MATCH(A5,FDI!A:A,0))</f>
        <v>0</v>
      </c>
      <c r="E5">
        <f>INDEX(FDI!G:G, MATCH(A5,FDI!A:A,0))</f>
        <v>0</v>
      </c>
      <c r="F5">
        <f>INDEX(FDI!H:H, MATCH(A5,FDI!A:A,0))</f>
        <v>0</v>
      </c>
      <c r="G5">
        <f>INDEX(FDI!I:I, MATCH(A5,FDI!A:A,0))</f>
        <v>0</v>
      </c>
      <c r="H5" t="e">
        <f>INDEX(FDI!J:J, MATCH(A5,FDI!A:A,0))</f>
        <v>#DIV/0!</v>
      </c>
      <c r="I5" t="e">
        <v>#DIV/0!</v>
      </c>
      <c r="J5" t="e">
        <f>INDEX(GCF!Q:Q,MATCH('no.country.continent'!A5,GCF!C:C,0))</f>
        <v>#DIV/0!</v>
      </c>
      <c r="K5" t="e">
        <f>INDEX(FAO_export!B:B,MATCH('no.country.continent'!A5,FAO_export!A:A,0))</f>
        <v>#N/A</v>
      </c>
      <c r="L5" t="e">
        <f>INDEX(FAO_export_tonnes!B:B,MATCH(A5,FAO_export_tonnes!A:A,0))</f>
        <v>#N/A</v>
      </c>
      <c r="M5">
        <f>INDEX(WITS!F:F,MATCH(A5, WITS!B:B,0))</f>
        <v>2467.4899999999998</v>
      </c>
    </row>
    <row r="6" spans="1:13" x14ac:dyDescent="0.25">
      <c r="A6" t="s">
        <v>12</v>
      </c>
      <c r="B6" t="s">
        <v>9</v>
      </c>
      <c r="C6">
        <f>INDEX(FDI!E:E, MATCH(A6,FDI!A:A,0))</f>
        <v>-0.36018426869543702</v>
      </c>
      <c r="D6">
        <f>INDEX(FDI!F:F, MATCH(A6,FDI!A:A,0))</f>
        <v>-10.72495141998</v>
      </c>
      <c r="E6">
        <f>INDEX(FDI!G:G, MATCH(A6,FDI!A:A,0))</f>
        <v>-8.2990518249087408</v>
      </c>
      <c r="F6">
        <f>INDEX(FDI!H:H, MATCH(A6,FDI!A:A,0))</f>
        <v>-5.9133338384215204</v>
      </c>
      <c r="G6">
        <f>INDEX(FDI!I:I, MATCH(A6,FDI!A:A,0))</f>
        <v>-3.4809780776380501</v>
      </c>
      <c r="H6">
        <f>INDEX(FDI!J:J, MATCH(A6,FDI!A:A,0))</f>
        <v>-5.7556998859287507</v>
      </c>
      <c r="I6">
        <v>0.224488827</v>
      </c>
      <c r="J6">
        <f>INDEX(GCF!Q:Q,MATCH('no.country.continent'!A6,GCF!C:C,0))</f>
        <v>20.591364987511518</v>
      </c>
      <c r="K6">
        <f>INDEX(FAO_export!B:B,MATCH('no.country.continent'!A6,FAO_export!A:A,0))</f>
        <v>41905</v>
      </c>
      <c r="L6">
        <f>INDEX(FAO_export_tonnes!B:B,MATCH(A6,FAO_export_tonnes!A:A,0))</f>
        <v>136737</v>
      </c>
      <c r="M6">
        <f>INDEX(WITS!F:F,MATCH(A6, WITS!B:B,0))</f>
        <v>109026.89</v>
      </c>
    </row>
    <row r="7" spans="1:13" x14ac:dyDescent="0.25">
      <c r="A7" t="s">
        <v>13</v>
      </c>
      <c r="B7" t="s">
        <v>14</v>
      </c>
      <c r="C7">
        <f>INDEX(FDI!E:E, MATCH(A7,FDI!A:A,0))</f>
        <v>6.7821927636695802</v>
      </c>
      <c r="D7">
        <f>INDEX(FDI!F:F, MATCH(A7,FDI!A:A,0))</f>
        <v>10.304762818675799</v>
      </c>
      <c r="E7">
        <f>INDEX(FDI!G:G, MATCH(A7,FDI!A:A,0))</f>
        <v>12.7554180936599</v>
      </c>
      <c r="F7">
        <f>INDEX(FDI!H:H, MATCH(A7,FDI!A:A,0))</f>
        <v>7.5710015503805401</v>
      </c>
      <c r="G7">
        <f>INDEX(FDI!I:I, MATCH(A7,FDI!A:A,0))</f>
        <v>5.3658712688887098</v>
      </c>
      <c r="H7">
        <f>INDEX(FDI!J:J, MATCH(A7,FDI!A:A,0))</f>
        <v>8.5558492990549073</v>
      </c>
      <c r="I7">
        <v>1.191585678</v>
      </c>
      <c r="J7">
        <f>INDEX(GCF!Q:Q,MATCH('no.country.continent'!A7,GCF!C:C,0))</f>
        <v>39.251075846156439</v>
      </c>
      <c r="K7">
        <f>INDEX(FAO_export!B:B,MATCH('no.country.continent'!A7,FAO_export!A:A,0))</f>
        <v>5160</v>
      </c>
      <c r="L7">
        <f>INDEX(FAO_export_tonnes!B:B,MATCH(A7,FAO_export_tonnes!A:A,0))</f>
        <v>12598</v>
      </c>
      <c r="M7">
        <f>INDEX(WITS!F:F,MATCH(A7, WITS!B:B,0))</f>
        <v>6638.34</v>
      </c>
    </row>
    <row r="8" spans="1:13" x14ac:dyDescent="0.25">
      <c r="A8" t="s">
        <v>15</v>
      </c>
      <c r="B8" t="s">
        <v>16</v>
      </c>
      <c r="C8">
        <f>INDEX(FDI!E:E, MATCH(A8,FDI!A:A,0))</f>
        <v>0.58474993172390899</v>
      </c>
      <c r="D8">
        <f>INDEX(FDI!F:F, MATCH(A8,FDI!A:A,0))</f>
        <v>1.7893642845875799</v>
      </c>
      <c r="E8">
        <f>INDEX(FDI!G:G, MATCH(A8,FDI!A:A,0))</f>
        <v>2.232532212602</v>
      </c>
      <c r="F8">
        <f>INDEX(FDI!H:H, MATCH(A8,FDI!A:A,0))</f>
        <v>1.46840045667751</v>
      </c>
      <c r="G8">
        <f>INDEX(FDI!I:I, MATCH(A8,FDI!A:A,0))</f>
        <v>1.2122067456661001</v>
      </c>
      <c r="H8">
        <f>INDEX(FDI!J:J, MATCH(A8,FDI!A:A,0))</f>
        <v>1.45745072625142</v>
      </c>
      <c r="I8">
        <v>0.985115097</v>
      </c>
      <c r="J8">
        <f>INDEX(GCF!Q:Q,MATCH('no.country.continent'!A8,GCF!C:C,0))</f>
        <v>16.30719957823128</v>
      </c>
      <c r="K8">
        <f>INDEX(FAO_export!B:B,MATCH('no.country.continent'!A8,FAO_export!A:A,0))</f>
        <v>27609300</v>
      </c>
      <c r="L8">
        <f>INDEX(FAO_export_tonnes!B:B,MATCH(A8,FAO_export_tonnes!A:A,0))</f>
        <v>92539371</v>
      </c>
      <c r="M8">
        <f>INDEX(WITS!F:F,MATCH(A8, WITS!B:B,0))</f>
        <v>353948.53</v>
      </c>
    </row>
    <row r="9" spans="1:13" x14ac:dyDescent="0.25">
      <c r="A9" t="s">
        <v>17</v>
      </c>
      <c r="B9" t="s">
        <v>5</v>
      </c>
      <c r="C9">
        <f>INDEX(FDI!E:E, MATCH(A9,FDI!A:A,0))</f>
        <v>3.1653676009729099</v>
      </c>
      <c r="D9">
        <f>INDEX(FDI!F:F, MATCH(A9,FDI!A:A,0))</f>
        <v>2.19257340412979</v>
      </c>
      <c r="E9">
        <f>INDEX(FDI!G:G, MATCH(A9,FDI!A:A,0))</f>
        <v>2.1420476257107999</v>
      </c>
      <c r="F9">
        <f>INDEX(FDI!H:H, MATCH(A9,FDI!A:A,0))</f>
        <v>0.73636147239706295</v>
      </c>
      <c r="G9">
        <f>INDEX(FDI!I:I, MATCH(A9,FDI!A:A,0))</f>
        <v>0.46342676878674099</v>
      </c>
      <c r="H9">
        <f>INDEX(FDI!J:J, MATCH(A9,FDI!A:A,0))</f>
        <v>1.7399553743994605</v>
      </c>
      <c r="I9">
        <v>0.44249692200000001</v>
      </c>
      <c r="J9">
        <f>INDEX(GCF!Q:Q,MATCH('no.country.continent'!A9,GCF!C:C,0))</f>
        <v>18.95559835074334</v>
      </c>
      <c r="K9">
        <f>INDEX(FAO_export!B:B,MATCH('no.country.continent'!A9,FAO_export!A:A,0))</f>
        <v>144249</v>
      </c>
      <c r="L9">
        <f>INDEX(FAO_export_tonnes!B:B,MATCH(A9,FAO_export_tonnes!A:A,0))</f>
        <v>123423</v>
      </c>
      <c r="M9">
        <f>INDEX(WITS!F:F,MATCH(A9, WITS!B:B,0))</f>
        <v>44708.08</v>
      </c>
    </row>
    <row r="10" spans="1:13" x14ac:dyDescent="0.25">
      <c r="A10" t="s">
        <v>18</v>
      </c>
      <c r="B10" t="s">
        <v>11</v>
      </c>
      <c r="C10">
        <f>INDEX(FDI!E:E, MATCH(A10,FDI!A:A,0))</f>
        <v>3.56095429419089</v>
      </c>
      <c r="D10">
        <f>INDEX(FDI!F:F, MATCH(A10,FDI!A:A,0))</f>
        <v>3.6324693951240201</v>
      </c>
      <c r="E10">
        <f>INDEX(FDI!G:G, MATCH(A10,FDI!A:A,0))</f>
        <v>4.2928494049071197</v>
      </c>
      <c r="F10">
        <f>INDEX(FDI!H:H, MATCH(A10,FDI!A:A,0))</f>
        <v>2.8090900166566701</v>
      </c>
      <c r="G10">
        <f>INDEX(FDI!I:I, MATCH(A10,FDI!A:A,0))</f>
        <v>1.4083575822630301</v>
      </c>
      <c r="H10">
        <f>INDEX(FDI!J:J, MATCH(A10,FDI!A:A,0))</f>
        <v>3.1407441386283459</v>
      </c>
      <c r="I10">
        <v>2.4620481980000002</v>
      </c>
      <c r="J10">
        <f>INDEX(GCF!Q:Q,MATCH('no.country.continent'!A10,GCF!C:C,0))</f>
        <v>23.92517580322556</v>
      </c>
      <c r="K10">
        <f>INDEX(FAO_export!B:B,MATCH('no.country.continent'!A10,FAO_export!A:A,0))</f>
        <v>11008710</v>
      </c>
      <c r="L10">
        <f>INDEX(FAO_export_tonnes!B:B,MATCH(A10,FAO_export_tonnes!A:A,0))</f>
        <v>25058849</v>
      </c>
      <c r="M10">
        <f>INDEX(WITS!F:F,MATCH(A10, WITS!B:B,0))</f>
        <v>1243041.01</v>
      </c>
    </row>
    <row r="11" spans="1:13" x14ac:dyDescent="0.25">
      <c r="A11" t="s">
        <v>19</v>
      </c>
      <c r="B11" t="s">
        <v>7</v>
      </c>
      <c r="C11">
        <f>INDEX(FDI!E:E, MATCH(A11,FDI!A:A,0))</f>
        <v>-7.3109169580370903</v>
      </c>
      <c r="D11">
        <f>INDEX(FDI!F:F, MATCH(A11,FDI!A:A,0))</f>
        <v>3.2399049795336601</v>
      </c>
      <c r="E11">
        <f>INDEX(FDI!G:G, MATCH(A11,FDI!A:A,0))</f>
        <v>-6.2846570433964297</v>
      </c>
      <c r="F11">
        <f>INDEX(FDI!H:H, MATCH(A11,FDI!A:A,0))</f>
        <v>-2.9484593822555598</v>
      </c>
      <c r="G11">
        <f>INDEX(FDI!I:I, MATCH(A11,FDI!A:A,0))</f>
        <v>-4.20412488106063</v>
      </c>
      <c r="H11">
        <f>INDEX(FDI!J:J, MATCH(A11,FDI!A:A,0))</f>
        <v>-3.5016506570432098</v>
      </c>
      <c r="I11">
        <v>1.5642325989999999</v>
      </c>
      <c r="J11">
        <f>INDEX(GCF!Q:Q,MATCH('no.country.continent'!A11,GCF!C:C,0))</f>
        <v>25.224436837592524</v>
      </c>
      <c r="K11">
        <f>INDEX(FAO_export!B:B,MATCH('no.country.continent'!A11,FAO_export!A:A,0))</f>
        <v>5254746</v>
      </c>
      <c r="L11">
        <f>INDEX(FAO_export_tonnes!B:B,MATCH(A11,FAO_export_tonnes!A:A,0))</f>
        <v>4624750</v>
      </c>
      <c r="M11">
        <f>INDEX(WITS!F:F,MATCH(A11, WITS!B:B,0))</f>
        <v>2821565.56</v>
      </c>
    </row>
    <row r="12" spans="1:13" x14ac:dyDescent="0.25">
      <c r="A12" t="s">
        <v>20</v>
      </c>
      <c r="B12" t="s">
        <v>5</v>
      </c>
      <c r="C12">
        <f>INDEX(FDI!E:E, MATCH(A12,FDI!A:A,0))</f>
        <v>11.882653323778801</v>
      </c>
      <c r="D12">
        <f>INDEX(FDI!F:F, MATCH(A12,FDI!A:A,0))</f>
        <v>7.0168794366613696</v>
      </c>
      <c r="E12">
        <f>INDEX(FDI!G:G, MATCH(A12,FDI!A:A,0))</f>
        <v>2.9779461119712298</v>
      </c>
      <c r="F12">
        <f>INDEX(FDI!H:H, MATCH(A12,FDI!A:A,0))</f>
        <v>3.12183056112494</v>
      </c>
      <c r="G12">
        <f>INDEX(FDI!I:I, MATCH(A12,FDI!A:A,0))</f>
        <v>1.1879038718291099</v>
      </c>
      <c r="H12">
        <f>INDEX(FDI!J:J, MATCH(A12,FDI!A:A,0))</f>
        <v>5.2374426610730911</v>
      </c>
      <c r="I12">
        <v>0.51840746999999998</v>
      </c>
      <c r="J12">
        <f>INDEX(GCF!Q:Q,MATCH('no.country.continent'!A12,GCF!C:C,0))</f>
        <v>22.83269484587392</v>
      </c>
      <c r="K12">
        <f>INDEX(FAO_export!B:B,MATCH('no.country.continent'!A12,FAO_export!A:A,0))</f>
        <v>775630</v>
      </c>
      <c r="L12">
        <f>INDEX(FAO_export_tonnes!B:B,MATCH(A12,FAO_export_tonnes!A:A,0))</f>
        <v>815662</v>
      </c>
      <c r="M12">
        <f>INDEX(WITS!F:F,MATCH(A12, WITS!B:B,0))</f>
        <v>183591.74</v>
      </c>
    </row>
    <row r="13" spans="1:13" x14ac:dyDescent="0.25">
      <c r="A13" t="s">
        <v>21</v>
      </c>
      <c r="B13" t="s">
        <v>14</v>
      </c>
      <c r="C13">
        <v>3.2988021260541101</v>
      </c>
      <c r="D13">
        <v>2.4647793513087701</v>
      </c>
      <c r="E13">
        <v>3.8524019601253299</v>
      </c>
      <c r="F13">
        <v>3.6552460917394298</v>
      </c>
      <c r="G13">
        <v>4.4806412681436596</v>
      </c>
      <c r="H13">
        <v>3.5503741594742602</v>
      </c>
      <c r="I13">
        <v>0.662782859</v>
      </c>
      <c r="J13">
        <v>26.229139605115897</v>
      </c>
      <c r="K13">
        <f>INDEX(FAO_export!B:B,MATCH('no.country.continent'!A13,FAO_export!A:A,0))</f>
        <v>415</v>
      </c>
      <c r="L13">
        <f>INDEX(FAO_export_tonnes!B:B,MATCH(A13,FAO_export_tonnes!A:A,0))</f>
        <v>200</v>
      </c>
      <c r="M13">
        <v>55460.2</v>
      </c>
    </row>
    <row r="14" spans="1:13" x14ac:dyDescent="0.25">
      <c r="A14" t="s">
        <v>22</v>
      </c>
      <c r="B14" t="s">
        <v>5</v>
      </c>
      <c r="C14">
        <f>INDEX(FDI!E:E, MATCH(A14,FDI!A:A,0))</f>
        <v>0.75492869430338205</v>
      </c>
      <c r="D14">
        <f>INDEX(FDI!F:F, MATCH(A14,FDI!A:A,0))</f>
        <v>1.46272268847081</v>
      </c>
      <c r="E14">
        <f>INDEX(FDI!G:G, MATCH(A14,FDI!A:A,0))</f>
        <v>0.29408549051138</v>
      </c>
      <c r="F14">
        <f>INDEX(FDI!H:H, MATCH(A14,FDI!A:A,0))</f>
        <v>3.8840903229274901</v>
      </c>
      <c r="G14">
        <f>INDEX(FDI!I:I, MATCH(A14,FDI!A:A,0))</f>
        <v>2.9411804354148599</v>
      </c>
      <c r="H14">
        <f>INDEX(FDI!J:J, MATCH(A14,FDI!A:A,0))</f>
        <v>1.8674015263255845</v>
      </c>
      <c r="I14">
        <v>7.5055378000000006E-2</v>
      </c>
      <c r="J14">
        <f>INDEX(GCF!Q:Q,MATCH('no.country.continent'!A14,GCF!C:C,0))</f>
        <v>33.054510428676863</v>
      </c>
      <c r="K14">
        <f>INDEX(FAO_export!B:B,MATCH('no.country.continent'!A14,FAO_export!A:A,0))</f>
        <v>194121</v>
      </c>
      <c r="L14">
        <f>INDEX(FAO_export_tonnes!B:B,MATCH(A14,FAO_export_tonnes!A:A,0))</f>
        <v>65572</v>
      </c>
      <c r="M14">
        <f>INDEX(WITS!F:F,MATCH(A14, WITS!B:B,0))</f>
        <v>84194.23</v>
      </c>
    </row>
    <row r="15" spans="1:13" x14ac:dyDescent="0.25">
      <c r="A15" t="s">
        <v>23</v>
      </c>
      <c r="B15" t="s">
        <v>5</v>
      </c>
      <c r="C15">
        <f>INDEX(FDI!E:E, MATCH(A15,FDI!A:A,0))</f>
        <v>0.879489435699778</v>
      </c>
      <c r="D15">
        <f>INDEX(FDI!F:F, MATCH(A15,FDI!A:A,0))</f>
        <v>0.61629520659339698</v>
      </c>
      <c r="E15">
        <f>INDEX(FDI!G:G, MATCH(A15,FDI!A:A,0))</f>
        <v>0.75351098264949201</v>
      </c>
      <c r="F15">
        <f>INDEX(FDI!H:H, MATCH(A15,FDI!A:A,0))</f>
        <v>0.54323364918227401</v>
      </c>
      <c r="G15">
        <f>INDEX(FDI!I:I, MATCH(A15,FDI!A:A,0))</f>
        <v>0.40794422359398702</v>
      </c>
      <c r="H15">
        <f>INDEX(FDI!J:J, MATCH(A15,FDI!A:A,0))</f>
        <v>0.64009469954378562</v>
      </c>
      <c r="I15" t="e">
        <v>#DIV/0!</v>
      </c>
      <c r="J15">
        <f>INDEX(GCF!Q:Q,MATCH('no.country.continent'!A15,GCF!C:C,0))</f>
        <v>31.30617642329462</v>
      </c>
      <c r="K15">
        <f>INDEX(FAO_export!B:B,MATCH('no.country.continent'!A15,FAO_export!A:A,0))</f>
        <v>439352</v>
      </c>
      <c r="L15">
        <f>INDEX(FAO_export_tonnes!B:B,MATCH(A15,FAO_export_tonnes!A:A,0))</f>
        <v>526231</v>
      </c>
      <c r="M15">
        <f>INDEX(WITS!F:F,MATCH(A15, WITS!B:B,0))</f>
        <v>2516889.59</v>
      </c>
    </row>
    <row r="16" spans="1:13" x14ac:dyDescent="0.25">
      <c r="A16" t="s">
        <v>24</v>
      </c>
      <c r="B16" t="s">
        <v>14</v>
      </c>
      <c r="C16">
        <f>INDEX(FDI!E:E, MATCH(A16,FDI!A:A,0))</f>
        <v>11.535734149</v>
      </c>
      <c r="D16">
        <f>INDEX(FDI!F:F, MATCH(A16,FDI!A:A,0))</f>
        <v>1.8364006947307601</v>
      </c>
      <c r="E16">
        <f>INDEX(FDI!G:G, MATCH(A16,FDI!A:A,0))</f>
        <v>4.7397111323384697</v>
      </c>
      <c r="F16">
        <f>INDEX(FDI!H:H, MATCH(A16,FDI!A:A,0))</f>
        <v>4.0603969913946196</v>
      </c>
      <c r="G16">
        <f>INDEX(FDI!I:I, MATCH(A16,FDI!A:A,0))</f>
        <v>5.5890403235560404</v>
      </c>
      <c r="H16">
        <f>INDEX(FDI!J:J, MATCH(A16,FDI!A:A,0))</f>
        <v>5.5522566582039783</v>
      </c>
      <c r="I16">
        <v>0.14715140900000001</v>
      </c>
      <c r="J16">
        <f>INDEX(GCF!Q:Q,MATCH('no.country.continent'!A16,GCF!C:C,0))</f>
        <v>15.784357297639939</v>
      </c>
      <c r="K16">
        <f>INDEX(FAO_export!B:B,MATCH('no.country.continent'!A16,FAO_export!A:A,0))</f>
        <v>20982</v>
      </c>
      <c r="L16">
        <f>INDEX(FAO_export_tonnes!B:B,MATCH(A16,FAO_export_tonnes!A:A,0))</f>
        <v>14085</v>
      </c>
      <c r="M16">
        <f>INDEX(WITS!F:F,MATCH(A16, WITS!B:B,0))</f>
        <v>9131.9599999999991</v>
      </c>
    </row>
    <row r="17" spans="1:13" x14ac:dyDescent="0.25">
      <c r="A17" t="s">
        <v>25</v>
      </c>
      <c r="B17" t="s">
        <v>7</v>
      </c>
      <c r="C17">
        <f>INDEX(FDI!E:E, MATCH(A17,FDI!A:A,0))</f>
        <v>2.6128050216431999</v>
      </c>
      <c r="D17">
        <f>INDEX(FDI!F:F, MATCH(A17,FDI!A:A,0))</f>
        <v>2.3321385044851799</v>
      </c>
      <c r="E17">
        <f>INDEX(FDI!G:G, MATCH(A17,FDI!A:A,0))</f>
        <v>2.3762618776861002</v>
      </c>
      <c r="F17">
        <f>INDEX(FDI!H:H, MATCH(A17,FDI!A:A,0))</f>
        <v>1.9768777744873001</v>
      </c>
      <c r="G17">
        <f>INDEX(FDI!I:I, MATCH(A17,FDI!A:A,0))</f>
        <v>2.2631473473994999</v>
      </c>
      <c r="H17">
        <f>INDEX(FDI!J:J, MATCH(A17,FDI!A:A,0))</f>
        <v>2.3122461051402561</v>
      </c>
      <c r="I17">
        <v>2.9848545959999999</v>
      </c>
      <c r="J17">
        <f>INDEX(GCF!Q:Q,MATCH('no.country.continent'!A17,GCF!C:C,0))</f>
        <v>27.83837625470316</v>
      </c>
      <c r="K17">
        <f>INDEX(FAO_export!B:B,MATCH('no.country.continent'!A17,FAO_export!A:A,0))</f>
        <v>1401496</v>
      </c>
      <c r="L17">
        <f>INDEX(FAO_export_tonnes!B:B,MATCH(A17,FAO_export_tonnes!A:A,0))</f>
        <v>2733629</v>
      </c>
      <c r="M17">
        <f>INDEX(WITS!F:F,MATCH(A17, WITS!B:B,0))</f>
        <v>462433.08</v>
      </c>
    </row>
    <row r="18" spans="1:13" x14ac:dyDescent="0.25">
      <c r="A18" t="s">
        <v>26</v>
      </c>
      <c r="B18" t="s">
        <v>7</v>
      </c>
      <c r="C18">
        <f>INDEX(FDI!E:E, MATCH(A18,FDI!A:A,0))</f>
        <v>12.0862954763607</v>
      </c>
      <c r="D18">
        <f>INDEX(FDI!F:F, MATCH(A18,FDI!A:A,0))</f>
        <v>-7.4167575384346103</v>
      </c>
      <c r="E18">
        <f>INDEX(FDI!G:G, MATCH(A18,FDI!A:A,0))</f>
        <v>-7.6564992698764396</v>
      </c>
      <c r="F18">
        <f>INDEX(FDI!H:H, MATCH(A18,FDI!A:A,0))</f>
        <v>-5.6176329068049098</v>
      </c>
      <c r="G18">
        <f>INDEX(FDI!I:I, MATCH(A18,FDI!A:A,0))</f>
        <v>-3.36810751155675</v>
      </c>
      <c r="H18">
        <f>INDEX(FDI!J:J, MATCH(A18,FDI!A:A,0))</f>
        <v>-2.3945403500624018</v>
      </c>
      <c r="I18">
        <v>1.2190197739999999</v>
      </c>
      <c r="J18">
        <f>INDEX(GCF!Q:Q,MATCH('no.country.continent'!A18,GCF!C:C,0))</f>
        <v>24.629272135617601</v>
      </c>
      <c r="K18">
        <f>INDEX(FAO_export!B:B,MATCH('no.country.continent'!A18,FAO_export!A:A,0))</f>
        <v>22238448</v>
      </c>
      <c r="L18">
        <f>INDEX(FAO_export_tonnes!B:B,MATCH(A18,FAO_export_tonnes!A:A,0))</f>
        <v>23304509</v>
      </c>
      <c r="M18">
        <f>INDEX(WITS!F:F,MATCH(A18, WITS!B:B,0))</f>
        <v>3311185.4</v>
      </c>
    </row>
    <row r="19" spans="1:13" x14ac:dyDescent="0.25">
      <c r="A19" t="s">
        <v>27</v>
      </c>
      <c r="B19" t="s">
        <v>14</v>
      </c>
      <c r="C19">
        <f>INDEX(FDI!E:E, MATCH(A19,FDI!A:A,0))</f>
        <v>1.8216308015296501</v>
      </c>
      <c r="D19">
        <f>INDEX(FDI!F:F, MATCH(A19,FDI!A:A,0))</f>
        <v>1.7253780708864299</v>
      </c>
      <c r="E19">
        <f>INDEX(FDI!G:G, MATCH(A19,FDI!A:A,0))</f>
        <v>6.4659017691916203</v>
      </c>
      <c r="F19">
        <f>INDEX(FDI!H:H, MATCH(A19,FDI!A:A,0))</f>
        <v>4.8276689541468896</v>
      </c>
      <c r="G19">
        <f>INDEX(FDI!I:I, MATCH(A19,FDI!A:A,0))</f>
        <v>4.8058332162084296</v>
      </c>
      <c r="H19">
        <f>INDEX(FDI!J:J, MATCH(A19,FDI!A:A,0))</f>
        <v>3.9292825623926042</v>
      </c>
      <c r="I19">
        <v>1.3909408860000001</v>
      </c>
      <c r="J19">
        <f>INDEX(GCF!Q:Q,MATCH('no.country.continent'!A19,GCF!C:C,0))</f>
        <v>19.256832122717</v>
      </c>
      <c r="K19">
        <f>INDEX(FAO_export!B:B,MATCH('no.country.continent'!A19,FAO_export!A:A,0))</f>
        <v>153153</v>
      </c>
      <c r="L19">
        <f>INDEX(FAO_export_tonnes!B:B,MATCH(A19,FAO_export_tonnes!A:A,0))</f>
        <v>711207</v>
      </c>
      <c r="M19">
        <f>INDEX(WITS!F:F,MATCH(A19, WITS!B:B,0))</f>
        <v>8166.26</v>
      </c>
    </row>
    <row r="20" spans="1:13" x14ac:dyDescent="0.25">
      <c r="A20" t="s">
        <v>28</v>
      </c>
      <c r="B20" t="s">
        <v>9</v>
      </c>
      <c r="C20">
        <f>INDEX(FDI!E:E, MATCH(A20,FDI!A:A,0))</f>
        <v>1.1148812817685001</v>
      </c>
      <c r="D20">
        <f>INDEX(FDI!F:F, MATCH(A20,FDI!A:A,0))</f>
        <v>1.5817050881135699</v>
      </c>
      <c r="E20">
        <f>INDEX(FDI!G:G, MATCH(A20,FDI!A:A,0))</f>
        <v>1.3607358354077701</v>
      </c>
      <c r="F20">
        <f>INDEX(FDI!H:H, MATCH(A20,FDI!A:A,0))</f>
        <v>1.5162077752485299</v>
      </c>
      <c r="G20">
        <f>INDEX(FDI!I:I, MATCH(A20,FDI!A:A,0))</f>
        <v>1.11183878893016</v>
      </c>
      <c r="H20">
        <f>INDEX(FDI!J:J, MATCH(A20,FDI!A:A,0))</f>
        <v>1.3370737538937059</v>
      </c>
      <c r="I20">
        <v>58.020487690000003</v>
      </c>
      <c r="J20">
        <f>INDEX(GCF!Q:Q,MATCH('no.country.continent'!A20,GCF!C:C,0))</f>
        <v>24.37652378922278</v>
      </c>
      <c r="K20">
        <f>INDEX(FAO_export!B:B,MATCH('no.country.continent'!A20,FAO_export!A:A,0))</f>
        <v>632896</v>
      </c>
      <c r="L20">
        <f>INDEX(FAO_export_tonnes!B:B,MATCH(A20,FAO_export_tonnes!A:A,0))</f>
        <v>801799</v>
      </c>
      <c r="M20">
        <f>INDEX(WITS!F:F,MATCH(A20, WITS!B:B,0))</f>
        <v>59299.519999999997</v>
      </c>
    </row>
    <row r="21" spans="1:13" x14ac:dyDescent="0.25">
      <c r="A21" t="s">
        <v>29</v>
      </c>
      <c r="B21" t="s">
        <v>14</v>
      </c>
      <c r="C21">
        <f>INDEX(FDI!E:E, MATCH(A21,FDI!A:A,0))</f>
        <v>-1.06108315938513</v>
      </c>
      <c r="D21">
        <f>INDEX(FDI!F:F, MATCH(A21,FDI!A:A,0))</f>
        <v>-4.03383539732899</v>
      </c>
      <c r="E21">
        <f>INDEX(FDI!G:G, MATCH(A21,FDI!A:A,0))</f>
        <v>1.3204632605390201</v>
      </c>
      <c r="F21">
        <f>INDEX(FDI!H:H, MATCH(A21,FDI!A:A,0))</f>
        <v>5.9134467529650903E-2</v>
      </c>
      <c r="G21">
        <f>INDEX(FDI!I:I, MATCH(A21,FDI!A:A,0))</f>
        <v>6.9244621975040301</v>
      </c>
      <c r="H21">
        <f>INDEX(FDI!J:J, MATCH(A21,FDI!A:A,0))</f>
        <v>0.64182827377171614</v>
      </c>
      <c r="I21">
        <v>2.1927779000000001E-2</v>
      </c>
      <c r="J21">
        <f>INDEX(GCF!Q:Q,MATCH('no.country.continent'!A21,GCF!C:C,0))</f>
        <v>13.423231738063942</v>
      </c>
      <c r="K21" t="e">
        <f>INDEX(FAO_export!B:B,MATCH('no.country.continent'!A21,FAO_export!A:A,0))</f>
        <v>#N/A</v>
      </c>
      <c r="L21" t="e">
        <f>INDEX(FAO_export_tonnes!B:B,MATCH(A21,FAO_export_tonnes!A:A,0))</f>
        <v>#N/A</v>
      </c>
      <c r="M21">
        <f>INDEX(WITS!F:F,MATCH(A21, WITS!B:B,0))</f>
        <v>3237.9</v>
      </c>
    </row>
    <row r="22" spans="1:13" x14ac:dyDescent="0.25">
      <c r="A22" t="s">
        <v>30</v>
      </c>
      <c r="B22" t="s">
        <v>5</v>
      </c>
      <c r="C22">
        <f>INDEX(FDI!E:E, MATCH(A22,FDI!A:A,0))</f>
        <v>0.55045464408100298</v>
      </c>
      <c r="D22">
        <f>INDEX(FDI!F:F, MATCH(A22,FDI!A:A,0))</f>
        <v>-0.67556304625887997</v>
      </c>
      <c r="E22">
        <f>INDEX(FDI!G:G, MATCH(A22,FDI!A:A,0))</f>
        <v>0.108279483744831</v>
      </c>
      <c r="F22">
        <f>INDEX(FDI!H:H, MATCH(A22,FDI!A:A,0))</f>
        <v>0.51313631659876002</v>
      </c>
      <c r="G22">
        <f>INDEX(FDI!I:I, MATCH(A22,FDI!A:A,0))</f>
        <v>-0.120364394656834</v>
      </c>
      <c r="H22">
        <f>INDEX(FDI!J:J, MATCH(A22,FDI!A:A,0))</f>
        <v>7.5188600701775993E-2</v>
      </c>
      <c r="I22" t="e">
        <v>#DIV/0!</v>
      </c>
      <c r="J22">
        <f>INDEX(GCF!Q:Q,MATCH('no.country.continent'!A22,GCF!C:C,0))</f>
        <v>45.769585958438121</v>
      </c>
      <c r="K22">
        <f>INDEX(FAO_export!B:B,MATCH('no.country.continent'!A22,FAO_export!A:A,0))</f>
        <v>15836</v>
      </c>
      <c r="L22">
        <f>INDEX(FAO_export_tonnes!B:B,MATCH(A22,FAO_export_tonnes!A:A,0))</f>
        <v>32646</v>
      </c>
      <c r="M22">
        <f>INDEX(WITS!F:F,MATCH(A22, WITS!B:B,0))</f>
        <v>35922.53</v>
      </c>
    </row>
    <row r="23" spans="1:13" x14ac:dyDescent="0.25">
      <c r="A23" t="s">
        <v>31</v>
      </c>
      <c r="B23" t="s">
        <v>16</v>
      </c>
      <c r="C23">
        <f>INDEX(FDI!E:E, MATCH(A23,FDI!A:A,0))</f>
        <v>0.98808014946225897</v>
      </c>
      <c r="D23">
        <f>INDEX(FDI!F:F, MATCH(A23,FDI!A:A,0))</f>
        <v>1.89949328085862</v>
      </c>
      <c r="E23">
        <f>INDEX(FDI!G:G, MATCH(A23,FDI!A:A,0))</f>
        <v>0.75052478093957897</v>
      </c>
      <c r="F23">
        <f>INDEX(FDI!H:H, MATCH(A23,FDI!A:A,0))</f>
        <v>-0.52973501131197698</v>
      </c>
      <c r="G23">
        <f>INDEX(FDI!I:I, MATCH(A23,FDI!A:A,0))</f>
        <v>-3.0835164826727399</v>
      </c>
      <c r="H23">
        <f>INDEX(FDI!J:J, MATCH(A23,FDI!A:A,0))</f>
        <v>4.9693434551483229E-3</v>
      </c>
      <c r="I23">
        <v>0.56643169900000001</v>
      </c>
      <c r="J23">
        <f>INDEX(GCF!Q:Q,MATCH('no.country.continent'!A23,GCF!C:C,0))</f>
        <v>19.90542822710556</v>
      </c>
      <c r="K23">
        <v>1285095</v>
      </c>
      <c r="L23">
        <v>2604595</v>
      </c>
      <c r="M23">
        <f>INDEX(WITS!F:F,MATCH(A23, WITS!B:B,0))</f>
        <v>48951.27</v>
      </c>
    </row>
    <row r="24" spans="1:13" x14ac:dyDescent="0.25">
      <c r="A24" t="s">
        <v>32</v>
      </c>
      <c r="B24" t="s">
        <v>7</v>
      </c>
      <c r="C24">
        <f>INDEX(FDI!E:E, MATCH(A24,FDI!A:A,0))</f>
        <v>1.8516780658446701</v>
      </c>
      <c r="D24">
        <f>INDEX(FDI!F:F, MATCH(A24,FDI!A:A,0))</f>
        <v>2.8177824789660599</v>
      </c>
      <c r="E24">
        <f>INDEX(FDI!G:G, MATCH(A24,FDI!A:A,0))</f>
        <v>2.9824588486530499</v>
      </c>
      <c r="F24">
        <f>INDEX(FDI!H:H, MATCH(A24,FDI!A:A,0))</f>
        <v>2.2170604288959601</v>
      </c>
      <c r="G24">
        <f>INDEX(FDI!I:I, MATCH(A24,FDI!A:A,0))</f>
        <v>2.1699380501700798</v>
      </c>
      <c r="H24">
        <f>INDEX(FDI!J:J, MATCH(A24,FDI!A:A,0))</f>
        <v>2.4077835745059639</v>
      </c>
      <c r="I24">
        <v>5.559695939</v>
      </c>
      <c r="J24">
        <f>INDEX(GCF!Q:Q,MATCH('no.country.continent'!A24,GCF!C:C,0))</f>
        <v>24.275261383202182</v>
      </c>
      <c r="K24">
        <f>INDEX(FAO_export!B:B,MATCH('no.country.continent'!A24,FAO_export!A:A,0))</f>
        <v>259649</v>
      </c>
      <c r="L24">
        <f>INDEX(FAO_export_tonnes!B:B,MATCH(A24,FAO_export_tonnes!A:A,0))</f>
        <v>296447</v>
      </c>
      <c r="M24">
        <f>INDEX(WITS!F:F,MATCH(A24, WITS!B:B,0))</f>
        <v>202244.8</v>
      </c>
    </row>
    <row r="25" spans="1:13" x14ac:dyDescent="0.25">
      <c r="A25" t="s">
        <v>33</v>
      </c>
      <c r="B25" t="s">
        <v>9</v>
      </c>
      <c r="C25">
        <f>INDEX(FDI!E:E, MATCH(A25,FDI!A:A,0))</f>
        <v>0.94494852063919998</v>
      </c>
      <c r="D25">
        <f>INDEX(FDI!F:F, MATCH(A25,FDI!A:A,0))</f>
        <v>1.6196422214053099</v>
      </c>
      <c r="E25">
        <f>INDEX(FDI!G:G, MATCH(A25,FDI!A:A,0))</f>
        <v>1.69061675690844</v>
      </c>
      <c r="F25">
        <f>INDEX(FDI!H:H, MATCH(A25,FDI!A:A,0))</f>
        <v>0.56065854320820496</v>
      </c>
      <c r="G25">
        <f>INDEX(FDI!I:I, MATCH(A25,FDI!A:A,0))</f>
        <v>0.213041132412677</v>
      </c>
      <c r="H25">
        <f>INDEX(FDI!J:J, MATCH(A25,FDI!A:A,0))</f>
        <v>1.0057814349147662</v>
      </c>
      <c r="I25">
        <v>9.7293380999999998E-2</v>
      </c>
      <c r="J25">
        <f>INDEX(GCF!Q:Q,MATCH('no.country.continent'!A25,GCF!C:C,0))</f>
        <v>27.22955266641306</v>
      </c>
      <c r="K25">
        <f>INDEX(FAO_export!B:B,MATCH('no.country.continent'!A25,FAO_export!A:A,0))</f>
        <v>19699</v>
      </c>
      <c r="L25">
        <f>INDEX(FAO_export_tonnes!B:B,MATCH(A25,FAO_export_tonnes!A:A,0))</f>
        <v>74282</v>
      </c>
      <c r="M25">
        <f>INDEX(WITS!F:F,MATCH(A25, WITS!B:B,0))</f>
        <v>39231.379999999997</v>
      </c>
    </row>
    <row r="26" spans="1:13" x14ac:dyDescent="0.25">
      <c r="A26" t="s">
        <v>34</v>
      </c>
      <c r="B26" t="s">
        <v>16</v>
      </c>
      <c r="C26">
        <f>INDEX(FDI!E:E, MATCH(A26,FDI!A:A,0))</f>
        <v>4.1373785387376598</v>
      </c>
      <c r="D26">
        <f>INDEX(FDI!F:F, MATCH(A26,FDI!A:A,0))</f>
        <v>3.3382602842802398</v>
      </c>
      <c r="E26">
        <f>INDEX(FDI!G:G, MATCH(A26,FDI!A:A,0))</f>
        <v>4.0774870841166502</v>
      </c>
      <c r="F26">
        <f>INDEX(FDI!H:H, MATCH(A26,FDI!A:A,0))</f>
        <v>3.6926733039938502</v>
      </c>
      <c r="G26">
        <f>INDEX(FDI!I:I, MATCH(A26,FDI!A:A,0))</f>
        <v>2.6085306404829298</v>
      </c>
      <c r="H26">
        <f>INDEX(FDI!J:J, MATCH(A26,FDI!A:A,0))</f>
        <v>3.5708659703222656</v>
      </c>
      <c r="I26">
        <v>5.3090167179999996</v>
      </c>
      <c r="J26">
        <f>INDEX(GCF!Q:Q,MATCH('no.country.continent'!A26,GCF!C:C,0))</f>
        <v>15.227517815023919</v>
      </c>
      <c r="K26">
        <f>INDEX(FAO_export!B:B,MATCH('no.country.continent'!A26,FAO_export!A:A,0))</f>
        <v>65218208</v>
      </c>
      <c r="L26">
        <f>INDEX(FAO_export_tonnes!B:B,MATCH(A26,FAO_export_tonnes!A:A,0))</f>
        <v>179502933</v>
      </c>
      <c r="M26">
        <f>INDEX(WITS!F:F,MATCH(A26, WITS!B:B,0))</f>
        <v>1272095.79</v>
      </c>
    </row>
    <row r="27" spans="1:13" x14ac:dyDescent="0.25">
      <c r="A27" t="s">
        <v>35</v>
      </c>
      <c r="B27" t="s">
        <v>14</v>
      </c>
      <c r="D27">
        <f>INDEX(FDI!F:F, MATCH(A27,FDI!A:A,0))</f>
        <v>0</v>
      </c>
      <c r="E27">
        <f>INDEX(FDI!G:G, MATCH(A27,FDI!A:A,0))</f>
        <v>0</v>
      </c>
      <c r="F27">
        <f>INDEX(FDI!H:H, MATCH(A27,FDI!A:A,0))</f>
        <v>0</v>
      </c>
      <c r="G27">
        <f>INDEX(FDI!I:I, MATCH(A27,FDI!A:A,0))</f>
        <v>0</v>
      </c>
      <c r="H27" t="e">
        <f>INDEX(FDI!J:J, MATCH(A27,FDI!A:A,0))</f>
        <v>#DIV/0!</v>
      </c>
      <c r="I27" t="e">
        <v>#DIV/0!</v>
      </c>
      <c r="J27" t="e">
        <f>INDEX(GCF!Q:Q,MATCH('no.country.continent'!A27,GCF!C:C,0))</f>
        <v>#DIV/0!</v>
      </c>
      <c r="K27" t="e">
        <f>INDEX(FAO_export!B:B,MATCH('no.country.continent'!A27,FAO_export!A:A,0))</f>
        <v>#N/A</v>
      </c>
      <c r="L27" t="e">
        <f>INDEX(FAO_export_tonnes!B:B,MATCH(A27,FAO_export_tonnes!A:A,0))</f>
        <v>#N/A</v>
      </c>
      <c r="M27">
        <f>INDEX(WITS!F:F,MATCH(A27, WITS!B:B,0))</f>
        <v>7872.01</v>
      </c>
    </row>
    <row r="28" spans="1:13" x14ac:dyDescent="0.25">
      <c r="A28" t="s">
        <v>36</v>
      </c>
      <c r="B28" t="s">
        <v>5</v>
      </c>
      <c r="C28">
        <f>INDEX(FDI!E:E, MATCH(A28,FDI!A:A,0))</f>
        <v>-1.32052233784439</v>
      </c>
      <c r="D28">
        <f>INDEX(FDI!F:F, MATCH(A28,FDI!A:A,0))</f>
        <v>3.8582083165577798</v>
      </c>
      <c r="E28">
        <f>INDEX(FDI!G:G, MATCH(A28,FDI!A:A,0))</f>
        <v>3.8047413527537501</v>
      </c>
      <c r="F28">
        <f>INDEX(FDI!H:H, MATCH(A28,FDI!A:A,0))</f>
        <v>2.77114148390794</v>
      </c>
      <c r="G28">
        <f>INDEX(FDI!I:I, MATCH(A28,FDI!A:A,0))</f>
        <v>4.7105654062184197</v>
      </c>
      <c r="H28">
        <f>INDEX(FDI!J:J, MATCH(A28,FDI!A:A,0))</f>
        <v>2.7648268443187001</v>
      </c>
      <c r="I28">
        <v>2.5940159000000001E-2</v>
      </c>
      <c r="J28">
        <f>INDEX(GCF!Q:Q,MATCH('no.country.continent'!A28,GCF!C:C,0))</f>
        <v>37.951157383240727</v>
      </c>
      <c r="K28">
        <f>INDEX(FAO_export!B:B,MATCH('no.country.continent'!A28,FAO_export!A:A,0))</f>
        <v>1940</v>
      </c>
      <c r="L28">
        <f>INDEX(FAO_export_tonnes!B:B,MATCH(A28,FAO_export_tonnes!A:A,0))</f>
        <v>695</v>
      </c>
      <c r="M28">
        <v>4099.99</v>
      </c>
    </row>
    <row r="29" spans="1:13" x14ac:dyDescent="0.25">
      <c r="A29" t="s">
        <v>37</v>
      </c>
      <c r="B29" t="s">
        <v>7</v>
      </c>
      <c r="C29">
        <f>INDEX(FDI!E:E, MATCH(A29,FDI!A:A,0))</f>
        <v>2.7587070916743701</v>
      </c>
      <c r="D29">
        <f>INDEX(FDI!F:F, MATCH(A29,FDI!A:A,0))</f>
        <v>3.3907242169143199</v>
      </c>
      <c r="E29">
        <f>INDEX(FDI!G:G, MATCH(A29,FDI!A:A,0))</f>
        <v>2.7271950920822898</v>
      </c>
      <c r="F29">
        <f>INDEX(FDI!H:H, MATCH(A29,FDI!A:A,0))</f>
        <v>3.2231540116140098</v>
      </c>
      <c r="G29">
        <f>INDEX(FDI!I:I, MATCH(A29,FDI!A:A,0))</f>
        <v>5.1860693125690496</v>
      </c>
      <c r="H29">
        <f>INDEX(FDI!J:J, MATCH(A29,FDI!A:A,0))</f>
        <v>3.4571699449708078</v>
      </c>
      <c r="I29">
        <v>1.170154972</v>
      </c>
      <c r="J29">
        <f>INDEX(GCF!Q:Q,MATCH('no.country.continent'!A29,GCF!C:C,0))</f>
        <v>20.262419465685021</v>
      </c>
      <c r="K29">
        <f>INDEX(FAO_export!B:B,MATCH('no.country.continent'!A29,FAO_export!A:A,0))</f>
        <v>3912203</v>
      </c>
      <c r="L29">
        <f>INDEX(FAO_export_tonnes!B:B,MATCH(A29,FAO_export_tonnes!A:A,0))</f>
        <v>9546361</v>
      </c>
      <c r="M29">
        <f>INDEX(WITS!F:F,MATCH(A29, WITS!B:B,0))</f>
        <v>304707.15000000002</v>
      </c>
    </row>
    <row r="30" spans="1:13" x14ac:dyDescent="0.25">
      <c r="A30" t="s">
        <v>38</v>
      </c>
      <c r="B30" t="s">
        <v>9</v>
      </c>
      <c r="C30">
        <f>INDEX(FDI!E:E, MATCH(A30,FDI!A:A,0))</f>
        <v>3.0438034219308099</v>
      </c>
      <c r="D30">
        <f>INDEX(FDI!F:F, MATCH(A30,FDI!A:A,0))</f>
        <v>1.8237032641902198E-2</v>
      </c>
      <c r="E30">
        <f>INDEX(FDI!G:G, MATCH(A30,FDI!A:A,0))</f>
        <v>1.68919955715947</v>
      </c>
      <c r="F30">
        <f>INDEX(FDI!H:H, MATCH(A30,FDI!A:A,0))</f>
        <v>1.0073464461581501</v>
      </c>
      <c r="G30">
        <f>INDEX(FDI!I:I, MATCH(A30,FDI!A:A,0))</f>
        <v>-0.55079750312987397</v>
      </c>
      <c r="H30">
        <f>INDEX(FDI!J:J, MATCH(A30,FDI!A:A,0))</f>
        <v>1.0415577909520919</v>
      </c>
      <c r="I30">
        <v>11.28138908</v>
      </c>
      <c r="J30">
        <f>INDEX(GCF!Q:Q,MATCH('no.country.continent'!A30,GCF!C:C,0))</f>
        <v>21.701208548113975</v>
      </c>
      <c r="K30">
        <f>INDEX(FAO_export!B:B,MATCH('no.country.continent'!A30,FAO_export!A:A,0))</f>
        <v>557451</v>
      </c>
      <c r="L30">
        <f>INDEX(FAO_export_tonnes!B:B,MATCH(A30,FAO_export_tonnes!A:A,0))</f>
        <v>743957</v>
      </c>
      <c r="M30">
        <f>INDEX(WITS!F:F,MATCH(A30, WITS!B:B,0))</f>
        <v>35826.75</v>
      </c>
    </row>
    <row r="31" spans="1:13" x14ac:dyDescent="0.25">
      <c r="A31" t="s">
        <v>39</v>
      </c>
      <c r="B31" t="s">
        <v>9</v>
      </c>
      <c r="C31">
        <f>INDEX(FDI!E:E, MATCH(A31,FDI!A:A,0))</f>
        <v>2.0997958388205402E-3</v>
      </c>
      <c r="D31">
        <f>INDEX(FDI!F:F, MATCH(A31,FDI!A:A,0))</f>
        <v>1.1667980638967099E-2</v>
      </c>
      <c r="E31">
        <f>INDEX(FDI!G:G, MATCH(A31,FDI!A:A,0))</f>
        <v>3.6981255909169598E-2</v>
      </c>
      <c r="F31">
        <f>INDEX(FDI!H:H, MATCH(A31,FDI!A:A,0))</f>
        <v>4.0482327452152099E-2</v>
      </c>
      <c r="G31">
        <f>INDEX(FDI!I:I, MATCH(A31,FDI!A:A,0))</f>
        <v>0.30476212267994901</v>
      </c>
      <c r="H31">
        <f>INDEX(FDI!J:J, MATCH(A31,FDI!A:A,0))</f>
        <v>7.9198696503811672E-2</v>
      </c>
      <c r="I31">
        <v>0.422066571</v>
      </c>
      <c r="J31">
        <f>INDEX(GCF!Q:Q,MATCH('no.country.continent'!A31,GCF!C:C,0))</f>
        <v>10.944321578834332</v>
      </c>
      <c r="K31">
        <f>INDEX(FAO_export!B:B,MATCH('no.country.continent'!A31,FAO_export!A:A,0))</f>
        <v>64597</v>
      </c>
      <c r="L31">
        <f>INDEX(FAO_export_tonnes!B:B,MATCH(A31,FAO_export_tonnes!A:A,0))</f>
        <v>62116</v>
      </c>
      <c r="M31">
        <f>INDEX(WITS!F:F,MATCH(A31, WITS!B:B,0))</f>
        <v>8129.82</v>
      </c>
    </row>
    <row r="32" spans="1:13" x14ac:dyDescent="0.25">
      <c r="A32" t="s">
        <v>40</v>
      </c>
      <c r="B32" t="s">
        <v>5</v>
      </c>
      <c r="C32">
        <f>INDEX(FDI!E:E, MATCH(A32,FDI!A:A,0))</f>
        <v>12.3692214343885</v>
      </c>
      <c r="D32">
        <f>INDEX(FDI!F:F, MATCH(A32,FDI!A:A,0))</f>
        <v>12.5718497255874</v>
      </c>
      <c r="E32">
        <f>INDEX(FDI!G:G, MATCH(A32,FDI!A:A,0))</f>
        <v>13.074498065954099</v>
      </c>
      <c r="F32">
        <f>INDEX(FDI!H:H, MATCH(A32,FDI!A:A,0))</f>
        <v>13.5220210875004</v>
      </c>
      <c r="G32">
        <f>INDEX(FDI!I:I, MATCH(A32,FDI!A:A,0))</f>
        <v>14.0094820375619</v>
      </c>
      <c r="H32">
        <f>INDEX(FDI!J:J, MATCH(A32,FDI!A:A,0))</f>
        <v>13.109414470198459</v>
      </c>
      <c r="I32">
        <v>2.104296707</v>
      </c>
      <c r="J32">
        <f>INDEX(GCF!Q:Q,MATCH('no.country.continent'!A32,GCF!C:C,0))</f>
        <v>23.631821155460763</v>
      </c>
      <c r="K32">
        <f>INDEX(FAO_export!B:B,MATCH('no.country.continent'!A32,FAO_export!A:A,0))</f>
        <v>1981450</v>
      </c>
      <c r="L32">
        <f>INDEX(FAO_export_tonnes!B:B,MATCH(A32,FAO_export_tonnes!A:A,0))</f>
        <v>2968048</v>
      </c>
      <c r="M32">
        <f>INDEX(WITS!F:F,MATCH(A32, WITS!B:B,0))</f>
        <v>520854.53</v>
      </c>
    </row>
    <row r="33" spans="1:13" x14ac:dyDescent="0.25">
      <c r="A33" t="s">
        <v>41</v>
      </c>
      <c r="B33" t="s">
        <v>9</v>
      </c>
      <c r="C33">
        <f>INDEX(FDI!E:E, MATCH(A33,FDI!A:A,0))</f>
        <v>1.96334938487708</v>
      </c>
      <c r="D33">
        <f>INDEX(FDI!F:F, MATCH(A33,FDI!A:A,0))</f>
        <v>2.25620956446468</v>
      </c>
      <c r="E33">
        <f>INDEX(FDI!G:G, MATCH(A33,FDI!A:A,0))</f>
        <v>1.91398182081519</v>
      </c>
      <c r="F33">
        <f>INDEX(FDI!H:H, MATCH(A33,FDI!A:A,0))</f>
        <v>2.5831963485892899</v>
      </c>
      <c r="G33">
        <f>INDEX(FDI!I:I, MATCH(A33,FDI!A:A,0))</f>
        <v>1.65468961886857</v>
      </c>
      <c r="H33">
        <f>INDEX(FDI!J:J, MATCH(A33,FDI!A:A,0))</f>
        <v>2.0742853475229621</v>
      </c>
      <c r="I33">
        <v>23.871378</v>
      </c>
      <c r="J33">
        <f>INDEX(GCF!Q:Q,MATCH('no.country.continent'!A33,GCF!C:C,0))</f>
        <v>19.095779971266744</v>
      </c>
      <c r="K33">
        <f>INDEX(FAO_export!B:B,MATCH('no.country.continent'!A33,FAO_export!A:A,0))</f>
        <v>1052043</v>
      </c>
      <c r="L33">
        <f>INDEX(FAO_export_tonnes!B:B,MATCH(A33,FAO_export_tonnes!A:A,0))</f>
        <v>657622</v>
      </c>
      <c r="M33">
        <f>INDEX(WITS!F:F,MATCH(A33, WITS!B:B,0))</f>
        <v>202565.2</v>
      </c>
    </row>
    <row r="34" spans="1:13" x14ac:dyDescent="0.25">
      <c r="A34" t="s">
        <v>42</v>
      </c>
      <c r="B34" t="s">
        <v>14</v>
      </c>
      <c r="C34">
        <f>INDEX(FDI!E:E, MATCH(A34,FDI!A:A,0))</f>
        <v>2.23835012140903</v>
      </c>
      <c r="D34">
        <f>INDEX(FDI!F:F, MATCH(A34,FDI!A:A,0))</f>
        <v>1.5375207195393401</v>
      </c>
      <c r="E34">
        <f>INDEX(FDI!G:G, MATCH(A34,FDI!A:A,0))</f>
        <v>2.4693120725486302</v>
      </c>
      <c r="F34">
        <f>INDEX(FDI!H:H, MATCH(A34,FDI!A:A,0))</f>
        <v>2.7868584402793202</v>
      </c>
      <c r="G34">
        <f>INDEX(FDI!I:I, MATCH(A34,FDI!A:A,0))</f>
        <v>1.61408526175543</v>
      </c>
      <c r="H34">
        <f>INDEX(FDI!J:J, MATCH(A34,FDI!A:A,0))</f>
        <v>2.1292253231063505</v>
      </c>
      <c r="I34">
        <v>4.3445222269999997</v>
      </c>
      <c r="J34">
        <f>INDEX(GCF!Q:Q,MATCH('no.country.continent'!A34,GCF!C:C,0))</f>
        <v>22.94096292749888</v>
      </c>
      <c r="K34">
        <f>INDEX(FAO_export!B:B,MATCH('no.country.continent'!A34,FAO_export!A:A,0))</f>
        <v>35547847</v>
      </c>
      <c r="L34">
        <f>INDEX(FAO_export_tonnes!B:B,MATCH(A34,FAO_export_tonnes!A:A,0))</f>
        <v>73139361</v>
      </c>
      <c r="M34">
        <f>INDEX(WITS!F:F,MATCH(A34, WITS!B:B,0))</f>
        <v>3046649.13</v>
      </c>
    </row>
    <row r="35" spans="1:13" x14ac:dyDescent="0.25">
      <c r="A35" t="s">
        <v>43</v>
      </c>
      <c r="B35" t="s">
        <v>9</v>
      </c>
      <c r="C35">
        <v>7.59539063637048</v>
      </c>
      <c r="D35">
        <v>6.3121505661651103</v>
      </c>
      <c r="E35">
        <v>5.2257075933394601</v>
      </c>
      <c r="F35">
        <v>4.53284197824562</v>
      </c>
      <c r="G35">
        <v>2.9451815198931</v>
      </c>
      <c r="H35">
        <v>5.3222544588027549</v>
      </c>
      <c r="I35">
        <v>1.7923599999999999E-4</v>
      </c>
      <c r="J35">
        <v>39.86492813050404</v>
      </c>
      <c r="K35">
        <v>456</v>
      </c>
      <c r="L35">
        <v>253</v>
      </c>
      <c r="M35">
        <f>INDEX(WITS!F:F,MATCH(A35, WITS!B:B,0))</f>
        <v>10518.04</v>
      </c>
    </row>
    <row r="36" spans="1:13" x14ac:dyDescent="0.25">
      <c r="A36" t="s">
        <v>44</v>
      </c>
      <c r="B36" t="s">
        <v>14</v>
      </c>
      <c r="C36">
        <f>INDEX(FDI!E:E, MATCH(A36,FDI!A:A,0))</f>
        <v>54.674311383150098</v>
      </c>
      <c r="D36">
        <f>INDEX(FDI!F:F, MATCH(A36,FDI!A:A,0))</f>
        <v>48.514135376270303</v>
      </c>
      <c r="E36">
        <f>INDEX(FDI!G:G, MATCH(A36,FDI!A:A,0))</f>
        <v>3.1398316999034401</v>
      </c>
      <c r="F36">
        <f>INDEX(FDI!H:H, MATCH(A36,FDI!A:A,0))</f>
        <v>18.177909529711101</v>
      </c>
      <c r="G36">
        <f>INDEX(FDI!I:I, MATCH(A36,FDI!A:A,0))</f>
        <v>110.02022513758</v>
      </c>
      <c r="H36">
        <f>INDEX(FDI!J:J, MATCH(A36,FDI!A:A,0))</f>
        <v>46.90528262532299</v>
      </c>
      <c r="I36">
        <v>0.82839015699999996</v>
      </c>
      <c r="J36" t="e">
        <f>INDEX(GCF!Q:Q,MATCH('no.country.continent'!A36,GCF!C:C,0))</f>
        <v>#DIV/0!</v>
      </c>
      <c r="K36" t="e">
        <f>INDEX(FAO_export!B:B,MATCH('no.country.continent'!A36,FAO_export!A:A,0))</f>
        <v>#N/A</v>
      </c>
      <c r="L36" t="e">
        <f>INDEX(FAO_export_tonnes!B:B,MATCH(A36,FAO_export_tonnes!A:A,0))</f>
        <v>#N/A</v>
      </c>
      <c r="M36">
        <f>INDEX(WITS!F:F,MATCH(A36, WITS!B:B,0))</f>
        <v>9854.1</v>
      </c>
    </row>
    <row r="37" spans="1:13" x14ac:dyDescent="0.25">
      <c r="A37" t="s">
        <v>45</v>
      </c>
      <c r="B37" t="s">
        <v>9</v>
      </c>
      <c r="C37">
        <f>INDEX(FDI!E:E, MATCH(A37,FDI!A:A,0))</f>
        <v>0.39759003610356702</v>
      </c>
      <c r="D37">
        <f>INDEX(FDI!F:F, MATCH(A37,FDI!A:A,0))</f>
        <v>0.33241255033269501</v>
      </c>
      <c r="E37">
        <f>INDEX(FDI!G:G, MATCH(A37,FDI!A:A,0))</f>
        <v>0.81061260066074703</v>
      </c>
      <c r="F37">
        <f>INDEX(FDI!H:H, MATCH(A37,FDI!A:A,0))</f>
        <v>1.1525296512507399</v>
      </c>
      <c r="G37">
        <f>INDEX(FDI!I:I, MATCH(A37,FDI!A:A,0))</f>
        <v>1.4933976894511101</v>
      </c>
      <c r="H37">
        <f>INDEX(FDI!J:J, MATCH(A37,FDI!A:A,0))</f>
        <v>0.83730850555977177</v>
      </c>
      <c r="I37">
        <v>24.869908989999999</v>
      </c>
      <c r="J37">
        <f>INDEX(GCF!Q:Q,MATCH('no.country.continent'!A37,GCF!C:C,0))</f>
        <v>25.212943829118899</v>
      </c>
      <c r="K37">
        <f>INDEX(FAO_export!B:B,MATCH('no.country.continent'!A37,FAO_export!A:A,0))</f>
        <v>2222</v>
      </c>
      <c r="L37">
        <f>INDEX(FAO_export_tonnes!B:B,MATCH(A37,FAO_export_tonnes!A:A,0))</f>
        <v>1197</v>
      </c>
      <c r="M37">
        <f>INDEX(WITS!F:F,MATCH(A37, WITS!B:B,0))</f>
        <v>9976.1299999999992</v>
      </c>
    </row>
    <row r="38" spans="1:13" x14ac:dyDescent="0.25">
      <c r="A38" t="s">
        <v>46</v>
      </c>
      <c r="B38" t="s">
        <v>9</v>
      </c>
      <c r="C38">
        <f>INDEX(FDI!E:E, MATCH(A38,FDI!A:A,0))</f>
        <v>2.4231282604669802</v>
      </c>
      <c r="D38">
        <f>INDEX(FDI!F:F, MATCH(A38,FDI!A:A,0))</f>
        <v>3.6336727459097302</v>
      </c>
      <c r="E38">
        <f>INDEX(FDI!G:G, MATCH(A38,FDI!A:A,0))</f>
        <v>4.10075324676178</v>
      </c>
      <c r="F38">
        <f>INDEX(FDI!H:H, MATCH(A38,FDI!A:A,0))</f>
        <v>5.00787790231049</v>
      </c>
      <c r="G38">
        <f>INDEX(FDI!I:I, MATCH(A38,FDI!A:A,0))</f>
        <v>5.2045906307560701</v>
      </c>
      <c r="H38">
        <f>INDEX(FDI!J:J, MATCH(A38,FDI!A:A,0))</f>
        <v>4.0740045572410102</v>
      </c>
      <c r="I38" t="e">
        <v>#DIV/0!</v>
      </c>
      <c r="J38">
        <f>INDEX(GCF!Q:Q,MATCH('no.country.continent'!A38,GCF!C:C,0))</f>
        <v>21.704203477220123</v>
      </c>
      <c r="K38">
        <f>INDEX(FAO_export!B:B,MATCH('no.country.continent'!A38,FAO_export!A:A,0))</f>
        <v>72944</v>
      </c>
      <c r="L38">
        <f>INDEX(FAO_export_tonnes!B:B,MATCH(A38,FAO_export_tonnes!A:A,0))</f>
        <v>60620</v>
      </c>
      <c r="M38">
        <f>INDEX(WITS!F:F,MATCH(A38, WITS!B:B,0))</f>
        <v>14653.82</v>
      </c>
    </row>
    <row r="39" spans="1:13" x14ac:dyDescent="0.25">
      <c r="A39" t="s">
        <v>47</v>
      </c>
      <c r="B39" t="s">
        <v>16</v>
      </c>
      <c r="C39">
        <f>INDEX(FDI!E:E, MATCH(A39,FDI!A:A,0))</f>
        <v>4.9453219381829099</v>
      </c>
      <c r="D39">
        <f>INDEX(FDI!F:F, MATCH(A39,FDI!A:A,0))</f>
        <v>2.21729324037261</v>
      </c>
      <c r="E39">
        <f>INDEX(FDI!G:G, MATCH(A39,FDI!A:A,0))</f>
        <v>2.62680355492942</v>
      </c>
      <c r="F39">
        <f>INDEX(FDI!H:H, MATCH(A39,FDI!A:A,0))</f>
        <v>4.5180536507396196</v>
      </c>
      <c r="G39">
        <f>INDEX(FDI!I:I, MATCH(A39,FDI!A:A,0))</f>
        <v>3.37438737478297</v>
      </c>
      <c r="H39">
        <f>INDEX(FDI!J:J, MATCH(A39,FDI!A:A,0))</f>
        <v>3.536371951801506</v>
      </c>
      <c r="I39">
        <v>6.8067291770000002</v>
      </c>
      <c r="J39">
        <f>INDEX(GCF!Q:Q,MATCH('no.country.continent'!A39,GCF!C:C,0))</f>
        <v>23.447497560796144</v>
      </c>
      <c r="K39">
        <f>INDEX(FAO_export!B:B,MATCH('no.country.continent'!A39,FAO_export!A:A,0))</f>
        <v>6280808</v>
      </c>
      <c r="L39">
        <f>INDEX(FAO_export_tonnes!B:B,MATCH(A39,FAO_export_tonnes!A:A,0))</f>
        <v>3782541</v>
      </c>
      <c r="M39">
        <f>INDEX(WITS!F:F,MATCH(A39, WITS!B:B,0))</f>
        <v>472446.52</v>
      </c>
    </row>
    <row r="40" spans="1:13" x14ac:dyDescent="0.25">
      <c r="A40" t="s">
        <v>48</v>
      </c>
      <c r="B40" t="s">
        <v>5</v>
      </c>
      <c r="C40">
        <f>INDEX(FDI!E:E, MATCH(A40,FDI!A:A,0))</f>
        <v>1.5556421495761801</v>
      </c>
      <c r="D40">
        <f>INDEX(FDI!F:F, MATCH(A40,FDI!A:A,0))</f>
        <v>1.34913267883946</v>
      </c>
      <c r="E40">
        <f>INDEX(FDI!G:G, MATCH(A40,FDI!A:A,0))</f>
        <v>1.69390529382545</v>
      </c>
      <c r="F40">
        <f>INDEX(FDI!H:H, MATCH(A40,FDI!A:A,0))</f>
        <v>1.3107187784035199</v>
      </c>
      <c r="G40">
        <f>INDEX(FDI!I:I, MATCH(A40,FDI!A:A,0))</f>
        <v>1.7231837927803999</v>
      </c>
      <c r="H40">
        <f>INDEX(FDI!J:J, MATCH(A40,FDI!A:A,0))</f>
        <v>1.5265165386850019</v>
      </c>
      <c r="I40">
        <v>0.400343585</v>
      </c>
      <c r="J40">
        <f>INDEX(GCF!Q:Q,MATCH('no.country.continent'!A40,GCF!C:C,0))</f>
        <v>43.211185892622659</v>
      </c>
      <c r="K40">
        <f>INDEX(FAO_export!B:B,MATCH('no.country.continent'!A40,FAO_export!A:A,0))</f>
        <v>45064469</v>
      </c>
      <c r="L40">
        <f>INDEX(FAO_export_tonnes!B:B,MATCH(A40,FAO_export_tonnes!A:A,0))</f>
        <v>34627521</v>
      </c>
      <c r="M40">
        <f>INDEX(WITS!F:F,MATCH(A40, WITS!B:B,0))</f>
        <v>47705428.189999998</v>
      </c>
    </row>
    <row r="41" spans="1:13" x14ac:dyDescent="0.25">
      <c r="A41" t="s">
        <v>49</v>
      </c>
      <c r="B41" t="s">
        <v>16</v>
      </c>
      <c r="C41">
        <f>INDEX(FDI!E:E, MATCH(A41,FDI!A:A,0))</f>
        <v>4.8998275387021</v>
      </c>
      <c r="D41">
        <f>INDEX(FDI!F:F, MATCH(A41,FDI!A:A,0))</f>
        <v>4.39294490125625</v>
      </c>
      <c r="E41">
        <f>INDEX(FDI!G:G, MATCH(A41,FDI!A:A,0))</f>
        <v>3.3808357665169502</v>
      </c>
      <c r="F41">
        <f>INDEX(FDI!H:H, MATCH(A41,FDI!A:A,0))</f>
        <v>4.3295391044289602</v>
      </c>
      <c r="G41">
        <f>INDEX(FDI!I:I, MATCH(A41,FDI!A:A,0))</f>
        <v>2.7593878862127501</v>
      </c>
      <c r="H41">
        <f>INDEX(FDI!J:J, MATCH(A41,FDI!A:A,0))</f>
        <v>3.9525070394234021</v>
      </c>
      <c r="I41">
        <v>4.2753971079999999</v>
      </c>
      <c r="J41">
        <f>INDEX(GCF!Q:Q,MATCH('no.country.continent'!A41,GCF!C:C,0))</f>
        <v>21.317446703975719</v>
      </c>
      <c r="K41">
        <f>INDEX(FAO_export!B:B,MATCH('no.country.continent'!A41,FAO_export!A:A,0))</f>
        <v>5495839</v>
      </c>
      <c r="L41">
        <f>INDEX(FAO_export_tonnes!B:B,MATCH(A41,FAO_export_tonnes!A:A,0))</f>
        <v>4968922</v>
      </c>
      <c r="M41">
        <f>INDEX(WITS!F:F,MATCH(A41, WITS!B:B,0))</f>
        <v>365839.88</v>
      </c>
    </row>
    <row r="42" spans="1:13" x14ac:dyDescent="0.25">
      <c r="A42" t="s">
        <v>50</v>
      </c>
      <c r="B42" t="s">
        <v>9</v>
      </c>
      <c r="C42">
        <v>0.495224694701344</v>
      </c>
      <c r="D42">
        <v>39.810941233551702</v>
      </c>
      <c r="E42">
        <v>31.5672195799247</v>
      </c>
      <c r="F42">
        <v>-11.197186887351901</v>
      </c>
      <c r="G42">
        <v>-18.917774329280402</v>
      </c>
      <c r="H42">
        <v>8.3516848583090884</v>
      </c>
      <c r="I42">
        <v>3.844471972</v>
      </c>
      <c r="J42">
        <v>40.135117335736595</v>
      </c>
      <c r="K42">
        <f>INDEX(FAO_export!B:B,MATCH('no.country.continent'!A42,FAO_export!A:A,0))</f>
        <v>8386</v>
      </c>
      <c r="L42">
        <f>INDEX(FAO_export_tonnes!B:B,MATCH(A42,FAO_export_tonnes!A:A,0))</f>
        <v>30302</v>
      </c>
      <c r="M42">
        <v>45355.12</v>
      </c>
    </row>
    <row r="43" spans="1:13" x14ac:dyDescent="0.25">
      <c r="A43" t="s">
        <v>51</v>
      </c>
      <c r="B43" t="s">
        <v>14</v>
      </c>
      <c r="C43">
        <f>INDEX(FDI!E:E, MATCH(A43,FDI!A:A,0))</f>
        <v>4.4529623874611604</v>
      </c>
      <c r="D43">
        <f>INDEX(FDI!F:F, MATCH(A43,FDI!A:A,0))</f>
        <v>4.83327530595031</v>
      </c>
      <c r="E43">
        <f>INDEX(FDI!G:G, MATCH(A43,FDI!A:A,0))</f>
        <v>4.8294387129736904</v>
      </c>
      <c r="F43">
        <f>INDEX(FDI!H:H, MATCH(A43,FDI!A:A,0))</f>
        <v>4.2209401953464702</v>
      </c>
      <c r="G43">
        <f>INDEX(FDI!I:I, MATCH(A43,FDI!A:A,0))</f>
        <v>3.3833192403763599</v>
      </c>
      <c r="H43">
        <f>INDEX(FDI!J:J, MATCH(A43,FDI!A:A,0))</f>
        <v>4.3439871684215978</v>
      </c>
      <c r="I43">
        <v>1.926722037</v>
      </c>
      <c r="J43">
        <f>INDEX(GCF!Q:Q,MATCH('no.country.continent'!A43,GCF!C:C,0))</f>
        <v>17.43833315001098</v>
      </c>
      <c r="K43">
        <f>INDEX(FAO_export!B:B,MATCH('no.country.continent'!A43,FAO_export!A:A,0))</f>
        <v>4049817</v>
      </c>
      <c r="L43">
        <f>INDEX(FAO_export_tonnes!B:B,MATCH(A43,FAO_export_tonnes!A:A,0))</f>
        <v>6348504</v>
      </c>
      <c r="M43">
        <f>INDEX(WITS!F:F,MATCH(A43, WITS!B:B,0))</f>
        <v>131009.1</v>
      </c>
    </row>
    <row r="44" spans="1:13" x14ac:dyDescent="0.25">
      <c r="A44" t="s">
        <v>52</v>
      </c>
      <c r="B44" t="s">
        <v>7</v>
      </c>
      <c r="C44">
        <f>INDEX(FDI!E:E, MATCH(A44,FDI!A:A,0))</f>
        <v>0.82215703377965499</v>
      </c>
      <c r="D44">
        <f>INDEX(FDI!F:F, MATCH(A44,FDI!A:A,0))</f>
        <v>0.81858027550829204</v>
      </c>
      <c r="E44">
        <f>INDEX(FDI!G:G, MATCH(A44,FDI!A:A,0))</f>
        <v>2.11957998153972</v>
      </c>
      <c r="F44">
        <f>INDEX(FDI!H:H, MATCH(A44,FDI!A:A,0))</f>
        <v>6.2720313129943497</v>
      </c>
      <c r="G44">
        <f>INDEX(FDI!I:I, MATCH(A44,FDI!A:A,0))</f>
        <v>2.0606375426770498</v>
      </c>
      <c r="H44">
        <f>INDEX(FDI!J:J, MATCH(A44,FDI!A:A,0))</f>
        <v>2.4185972292998135</v>
      </c>
      <c r="I44">
        <v>4.5276753149999998</v>
      </c>
      <c r="J44">
        <f>INDEX(GCF!Q:Q,MATCH('no.country.continent'!A44,GCF!C:C,0))</f>
        <v>22.46046283268166</v>
      </c>
      <c r="K44">
        <f>INDEX(FAO_export!B:B,MATCH('no.country.continent'!A44,FAO_export!A:A,0))</f>
        <v>1294804</v>
      </c>
      <c r="L44">
        <f>INDEX(FAO_export_tonnes!B:B,MATCH(A44,FAO_export_tonnes!A:A,0))</f>
        <v>3010554</v>
      </c>
      <c r="M44">
        <f>INDEX(WITS!F:F,MATCH(A44, WITS!B:B,0))</f>
        <v>272850.68</v>
      </c>
    </row>
    <row r="45" spans="1:13" x14ac:dyDescent="0.25">
      <c r="A45" t="s">
        <v>53</v>
      </c>
      <c r="B45" t="s">
        <v>14</v>
      </c>
      <c r="C45">
        <v>3.4082085549621501</v>
      </c>
      <c r="D45">
        <v>3.0409023406426501</v>
      </c>
      <c r="E45">
        <v>3.3498698160825202</v>
      </c>
      <c r="F45">
        <v>2.9356306295436498</v>
      </c>
      <c r="G45">
        <v>2.3354664333781701</v>
      </c>
      <c r="H45">
        <v>3.0140155549218277</v>
      </c>
      <c r="I45" t="e">
        <v>#DIV/0!</v>
      </c>
      <c r="J45">
        <f>INDEX(GCF!Q:Q,MATCH('no.country.continent'!A45,GCF!C:C,0))</f>
        <v>10.652450120670872</v>
      </c>
      <c r="K45">
        <f>INDEX(FAO_export!B:B,MATCH('no.country.continent'!A45,FAO_export!A:A,0))</f>
        <v>212573</v>
      </c>
      <c r="L45">
        <f>INDEX(FAO_export_tonnes!B:B,MATCH(A45,FAO_export_tonnes!A:A,0))</f>
        <v>635590</v>
      </c>
      <c r="M45">
        <f>INDEX(WITS!F:F,MATCH(A45, WITS!B:B,0))</f>
        <v>43356.15</v>
      </c>
    </row>
    <row r="46" spans="1:13" x14ac:dyDescent="0.25">
      <c r="A46" t="s">
        <v>54</v>
      </c>
      <c r="B46" t="s">
        <v>5</v>
      </c>
      <c r="C46">
        <f>INDEX(FDI!E:E, MATCH(A46,FDI!A:A,0))</f>
        <v>40.605277481105198</v>
      </c>
      <c r="D46">
        <f>INDEX(FDI!F:F, MATCH(A46,FDI!A:A,0))</f>
        <v>62.991008368045897</v>
      </c>
      <c r="E46">
        <f>INDEX(FDI!G:G, MATCH(A46,FDI!A:A,0))</f>
        <v>-4.3500919216288496</v>
      </c>
      <c r="F46">
        <f>INDEX(FDI!H:H, MATCH(A46,FDI!A:A,0))</f>
        <v>163.04355726367601</v>
      </c>
      <c r="G46">
        <f>INDEX(FDI!I:I, MATCH(A46,FDI!A:A,0))</f>
        <v>-1.3252991473995801</v>
      </c>
      <c r="H46">
        <f>INDEX(FDI!J:J, MATCH(A46,FDI!A:A,0))</f>
        <v>52.192890408759737</v>
      </c>
      <c r="I46">
        <v>0.87306391100000003</v>
      </c>
      <c r="J46">
        <f>INDEX(GCF!Q:Q,MATCH('no.country.continent'!A46,GCF!C:C,0))</f>
        <v>19.395498321060121</v>
      </c>
      <c r="K46">
        <f>INDEX(FAO_export!B:B,MATCH('no.country.continent'!A46,FAO_export!A:A,0))</f>
        <v>120706</v>
      </c>
      <c r="L46">
        <f>INDEX(FAO_export_tonnes!B:B,MATCH(A46,FAO_export_tonnes!A:A,0))</f>
        <v>154319</v>
      </c>
      <c r="M46">
        <f>INDEX(WITS!F:F,MATCH(A46, WITS!B:B,0))</f>
        <v>53835.13</v>
      </c>
    </row>
    <row r="47" spans="1:13" x14ac:dyDescent="0.25">
      <c r="A47" t="s">
        <v>55</v>
      </c>
      <c r="B47" t="s">
        <v>7</v>
      </c>
      <c r="C47">
        <v>5.5283527538641897</v>
      </c>
      <c r="D47">
        <v>5.1387254117364902</v>
      </c>
      <c r="E47">
        <v>3.3439103978570301</v>
      </c>
      <c r="F47">
        <v>4.2582988766593903</v>
      </c>
      <c r="G47">
        <v>3.4708997056942601</v>
      </c>
      <c r="H47">
        <v>4.3480374291622725</v>
      </c>
      <c r="I47">
        <v>1.2955444389999999</v>
      </c>
      <c r="J47">
        <v>26.626114617885662</v>
      </c>
      <c r="K47">
        <v>4013557</v>
      </c>
      <c r="L47">
        <v>6513308</v>
      </c>
      <c r="M47">
        <f>INDEX(WITS!F:F,MATCH(A47, WITS!B:B,0))</f>
        <v>1154742.3999999999</v>
      </c>
    </row>
    <row r="48" spans="1:13" x14ac:dyDescent="0.25">
      <c r="A48" t="s">
        <v>56</v>
      </c>
      <c r="B48" t="s">
        <v>5</v>
      </c>
      <c r="C48" t="e">
        <f>INDEX(FDI!E:E, MATCH(A48,FDI!A:A,0))</f>
        <v>#N/A</v>
      </c>
      <c r="D48" t="e">
        <f>INDEX(FDI!F:F, MATCH(A48,FDI!A:A,0))</f>
        <v>#N/A</v>
      </c>
      <c r="E48" t="e">
        <f>INDEX(FDI!G:G, MATCH(A48,FDI!A:A,0))</f>
        <v>#N/A</v>
      </c>
      <c r="F48" t="e">
        <f>INDEX(FDI!H:H, MATCH(A48,FDI!A:A,0))</f>
        <v>#N/A</v>
      </c>
      <c r="G48" t="e">
        <f>INDEX(FDI!I:I, MATCH(A48,FDI!A:A,0))</f>
        <v>#N/A</v>
      </c>
      <c r="H48" t="e">
        <f>INDEX(FDI!J:J, MATCH(A48,FDI!A:A,0))</f>
        <v>#N/A</v>
      </c>
      <c r="I48" t="e">
        <v>#N/A</v>
      </c>
      <c r="J48" t="e">
        <f>INDEX(GCF!Q:Q,MATCH('no.country.continent'!A48,GCF!C:C,0))</f>
        <v>#N/A</v>
      </c>
      <c r="K48">
        <f>INDEX(FAO_export!B:B,MATCH('no.country.continent'!A48,FAO_export!A:A,0))</f>
        <v>52251</v>
      </c>
      <c r="L48">
        <f>INDEX(FAO_export_tonnes!B:B,MATCH(A48,FAO_export_tonnes!A:A,0))</f>
        <v>31327</v>
      </c>
      <c r="M48">
        <v>14324.49</v>
      </c>
    </row>
    <row r="49" spans="1:13" x14ac:dyDescent="0.25">
      <c r="A49" t="s">
        <v>57</v>
      </c>
      <c r="B49" t="s">
        <v>9</v>
      </c>
      <c r="C49">
        <v>2.5107841432311302</v>
      </c>
      <c r="D49">
        <v>2.75644325397429</v>
      </c>
      <c r="E49">
        <v>2.9590425756985499</v>
      </c>
      <c r="F49">
        <v>2.6093144373856698</v>
      </c>
      <c r="G49">
        <v>3.0750785381868702</v>
      </c>
      <c r="H49">
        <v>2.7821325896953022</v>
      </c>
      <c r="I49">
        <v>0.56870562099999999</v>
      </c>
      <c r="J49">
        <v>22.185346619861502</v>
      </c>
      <c r="K49">
        <f>INDEX(FAO_export!B:B,MATCH('no.country.continent'!A49,FAO_export!A:A,0))</f>
        <v>121644</v>
      </c>
      <c r="L49">
        <f>INDEX(FAO_export_tonnes!B:B,MATCH(A49,FAO_export_tonnes!A:A,0))</f>
        <v>161032</v>
      </c>
      <c r="M49">
        <v>69244.12</v>
      </c>
    </row>
    <row r="50" spans="1:13" x14ac:dyDescent="0.25">
      <c r="A50" t="s">
        <v>58</v>
      </c>
      <c r="B50" t="s">
        <v>7</v>
      </c>
      <c r="C50">
        <f>INDEX(FDI!E:E, MATCH(A50,FDI!A:A,0))</f>
        <v>2.4923742603071601</v>
      </c>
      <c r="D50">
        <f>INDEX(FDI!F:F, MATCH(A50,FDI!A:A,0))</f>
        <v>1.0861329474786801</v>
      </c>
      <c r="E50">
        <f>INDEX(FDI!G:G, MATCH(A50,FDI!A:A,0))</f>
        <v>2.4560009671849601</v>
      </c>
      <c r="F50">
        <f>INDEX(FDI!H:H, MATCH(A50,FDI!A:A,0))</f>
        <v>-1.0938310020973101</v>
      </c>
      <c r="G50">
        <f>INDEX(FDI!I:I, MATCH(A50,FDI!A:A,0))</f>
        <v>0.44447874106303198</v>
      </c>
      <c r="H50">
        <f>INDEX(FDI!J:J, MATCH(A50,FDI!A:A,0))</f>
        <v>1.0770311827873045</v>
      </c>
      <c r="I50">
        <v>2.6680563720000001</v>
      </c>
      <c r="J50">
        <f>INDEX(GCF!Q:Q,MATCH('no.country.continent'!A50,GCF!C:C,0))</f>
        <v>22.263623115383741</v>
      </c>
      <c r="K50">
        <f>INDEX(FAO_export!B:B,MATCH('no.country.continent'!A50,FAO_export!A:A,0))</f>
        <v>4370428</v>
      </c>
      <c r="L50">
        <f>INDEX(FAO_export_tonnes!B:B,MATCH(A50,FAO_export_tonnes!A:A,0))</f>
        <v>4069413</v>
      </c>
      <c r="M50">
        <f>INDEX(WITS!F:F,MATCH(A50, WITS!B:B,0))</f>
        <v>2195536.94</v>
      </c>
    </row>
    <row r="51" spans="1:13" x14ac:dyDescent="0.25">
      <c r="A51" t="s">
        <v>59</v>
      </c>
      <c r="B51" t="s">
        <v>9</v>
      </c>
      <c r="C51">
        <f>INDEX(FDI!E:E, MATCH(A51,FDI!A:A,0))</f>
        <v>6.1420623506391001</v>
      </c>
      <c r="D51">
        <f>INDEX(FDI!F:F, MATCH(A51,FDI!A:A,0))</f>
        <v>5.9701359714308602</v>
      </c>
      <c r="E51">
        <f>INDEX(FDI!G:G, MATCH(A51,FDI!A:A,0))</f>
        <v>5.8349730966724502</v>
      </c>
      <c r="F51">
        <f>INDEX(FDI!H:H, MATCH(A51,FDI!A:A,0))</f>
        <v>5.6655004020076198</v>
      </c>
      <c r="G51">
        <f>INDEX(FDI!I:I, MATCH(A51,FDI!A:A,0))</f>
        <v>4.9741110260246204</v>
      </c>
      <c r="H51">
        <f>INDEX(FDI!J:J, MATCH(A51,FDI!A:A,0))</f>
        <v>5.71735656935493</v>
      </c>
      <c r="I51" t="e">
        <v>#DIV/0!</v>
      </c>
      <c r="J51">
        <f>INDEX(GCF!Q:Q,MATCH('no.country.continent'!A51,GCF!C:C,0))</f>
        <v>9.9105047464582956</v>
      </c>
      <c r="K51">
        <f>INDEX(FAO_export!B:B,MATCH('no.country.continent'!A51,FAO_export!A:A,0))</f>
        <v>130501</v>
      </c>
      <c r="L51">
        <f>INDEX(FAO_export_tonnes!B:B,MATCH(A51,FAO_export_tonnes!A:A,0))</f>
        <v>306649</v>
      </c>
      <c r="M51">
        <f>INDEX(WITS!F:F,MATCH(A51, WITS!B:B,0))</f>
        <v>38116.22</v>
      </c>
    </row>
    <row r="52" spans="1:13" x14ac:dyDescent="0.25">
      <c r="A52" t="s">
        <v>60</v>
      </c>
      <c r="B52" t="s">
        <v>14</v>
      </c>
      <c r="C52">
        <f>INDEX(FDI!E:E, MATCH(A52,FDI!A:A,0))</f>
        <v>7.3347366976578199</v>
      </c>
      <c r="D52">
        <f>INDEX(FDI!F:F, MATCH(A52,FDI!A:A,0))</f>
        <v>4.3480255344219403</v>
      </c>
      <c r="E52">
        <f>INDEX(FDI!G:G, MATCH(A52,FDI!A:A,0))</f>
        <v>14.1109143908535</v>
      </c>
      <c r="F52">
        <f>INDEX(FDI!H:H, MATCH(A52,FDI!A:A,0))</f>
        <v>10.3088150144157</v>
      </c>
      <c r="G52">
        <f>INDEX(FDI!I:I, MATCH(A52,FDI!A:A,0))</f>
        <v>4.3592501890399404</v>
      </c>
      <c r="H52">
        <f>INDEX(FDI!J:J, MATCH(A52,FDI!A:A,0))</f>
        <v>8.0923483652777808</v>
      </c>
      <c r="I52" t="e">
        <v>#DIV/0!</v>
      </c>
      <c r="J52">
        <f>INDEX(GCF!Q:Q,MATCH('no.country.continent'!A52,GCF!C:C,0))</f>
        <v>21.579659606221</v>
      </c>
      <c r="K52">
        <f>INDEX(FAO_export!B:B,MATCH('no.country.continent'!A52,FAO_export!A:A,0))</f>
        <v>2893</v>
      </c>
      <c r="L52">
        <f>INDEX(FAO_export_tonnes!B:B,MATCH(A52,FAO_export_tonnes!A:A,0))</f>
        <v>1829</v>
      </c>
      <c r="M52">
        <f>INDEX(WITS!F:F,MATCH(A52, WITS!B:B,0))</f>
        <v>2967.22</v>
      </c>
    </row>
    <row r="53" spans="1:13" x14ac:dyDescent="0.25">
      <c r="A53" t="s">
        <v>61</v>
      </c>
      <c r="B53" t="s">
        <v>14</v>
      </c>
      <c r="C53">
        <f>INDEX(FDI!E:E, MATCH(A53,FDI!A:A,0))</f>
        <v>3.3235708337601899</v>
      </c>
      <c r="D53">
        <f>INDEX(FDI!F:F, MATCH(A53,FDI!A:A,0))</f>
        <v>4.4974888077250403</v>
      </c>
      <c r="E53">
        <f>INDEX(FDI!G:G, MATCH(A53,FDI!A:A,0))</f>
        <v>3.2078637986105401</v>
      </c>
      <c r="F53">
        <f>INDEX(FDI!H:H, MATCH(A53,FDI!A:A,0))</f>
        <v>3.18097442749009</v>
      </c>
      <c r="G53">
        <f>INDEX(FDI!I:I, MATCH(A53,FDI!A:A,0))</f>
        <v>3.1208184282693501</v>
      </c>
      <c r="H53">
        <f>INDEX(FDI!J:J, MATCH(A53,FDI!A:A,0))</f>
        <v>3.4661432591710422</v>
      </c>
      <c r="I53">
        <v>0.57523529500000004</v>
      </c>
      <c r="J53">
        <f>INDEX(GCF!Q:Q,MATCH('no.country.continent'!A53,GCF!C:C,0))</f>
        <v>24.524979039195962</v>
      </c>
      <c r="K53">
        <f>INDEX(FAO_export!B:B,MATCH('no.country.continent'!A53,FAO_export!A:A,0))</f>
        <v>1059539</v>
      </c>
      <c r="L53">
        <f>INDEX(FAO_export_tonnes!B:B,MATCH(A53,FAO_export_tonnes!A:A,0))</f>
        <v>1252409</v>
      </c>
      <c r="M53">
        <f>INDEX(WITS!F:F,MATCH(A53, WITS!B:B,0))</f>
        <v>170518.5</v>
      </c>
    </row>
    <row r="54" spans="1:13" x14ac:dyDescent="0.25">
      <c r="A54" t="s">
        <v>62</v>
      </c>
      <c r="B54" t="s">
        <v>16</v>
      </c>
      <c r="C54">
        <f>INDEX(FDI!E:E, MATCH(A54,FDI!A:A,0))</f>
        <v>0.76461125151638498</v>
      </c>
      <c r="D54">
        <f>INDEX(FDI!F:F, MATCH(A54,FDI!A:A,0))</f>
        <v>0.60362645284929595</v>
      </c>
      <c r="E54">
        <f>INDEX(FDI!G:G, MATCH(A54,FDI!A:A,0))</f>
        <v>1.2912521706922899</v>
      </c>
      <c r="F54">
        <f>INDEX(FDI!H:H, MATCH(A54,FDI!A:A,0))</f>
        <v>0.90143043541115198</v>
      </c>
      <c r="G54">
        <f>INDEX(FDI!I:I, MATCH(A54,FDI!A:A,0))</f>
        <v>1.1116178932207601</v>
      </c>
      <c r="H54">
        <f>INDEX(FDI!J:J, MATCH(A54,FDI!A:A,0))</f>
        <v>0.93450764073797665</v>
      </c>
      <c r="I54">
        <v>5.4983309699999996</v>
      </c>
      <c r="J54">
        <f>INDEX(GCF!Q:Q,MATCH('no.country.continent'!A54,GCF!C:C,0))</f>
        <v>25.19174303850308</v>
      </c>
      <c r="K54">
        <f>INDEX(FAO_export!B:B,MATCH('no.country.continent'!A54,FAO_export!A:A,0))</f>
        <v>5656036</v>
      </c>
      <c r="L54">
        <f>INDEX(FAO_export_tonnes!B:B,MATCH(A54,FAO_export_tonnes!A:A,0))</f>
        <v>8495389</v>
      </c>
      <c r="M54">
        <f>INDEX(WITS!F:F,MATCH(A54, WITS!B:B,0))</f>
        <v>191188</v>
      </c>
    </row>
    <row r="55" spans="1:13" x14ac:dyDescent="0.25">
      <c r="A55" t="s">
        <v>63</v>
      </c>
      <c r="B55" t="s">
        <v>9</v>
      </c>
      <c r="C55">
        <v>2.4385627814276201</v>
      </c>
      <c r="D55">
        <v>3.1428260518731999</v>
      </c>
      <c r="E55">
        <v>3.2602627890206</v>
      </c>
      <c r="F55">
        <v>2.9728369628530098</v>
      </c>
      <c r="G55">
        <v>1.6021238941075999</v>
      </c>
      <c r="H55">
        <v>2.6833224958564061</v>
      </c>
      <c r="I55">
        <v>1.8390479420000001</v>
      </c>
      <c r="J55">
        <v>15.795246024790961</v>
      </c>
      <c r="K55">
        <f>INDEX(FAO_export!B:B,MATCH('no.country.continent'!A55,FAO_export!A:A,0))</f>
        <v>4221470</v>
      </c>
      <c r="L55">
        <f>INDEX(FAO_export_tonnes!B:B,MATCH(A55,FAO_export_tonnes!A:A,0))</f>
        <v>6932722</v>
      </c>
      <c r="M55">
        <v>2222771.61</v>
      </c>
    </row>
    <row r="56" spans="1:13" x14ac:dyDescent="0.25">
      <c r="A56" t="s">
        <v>64</v>
      </c>
      <c r="B56" t="s">
        <v>14</v>
      </c>
      <c r="C56">
        <f>INDEX(FDI!E:E, MATCH(A56,FDI!A:A,0))</f>
        <v>1.98198031581358</v>
      </c>
      <c r="D56">
        <f>INDEX(FDI!F:F, MATCH(A56,FDI!A:A,0))</f>
        <v>2.01688451540263</v>
      </c>
      <c r="E56">
        <f>INDEX(FDI!G:G, MATCH(A56,FDI!A:A,0))</f>
        <v>1.58620478716365</v>
      </c>
      <c r="F56">
        <f>INDEX(FDI!H:H, MATCH(A56,FDI!A:A,0))</f>
        <v>2.5887490593953602</v>
      </c>
      <c r="G56">
        <f>INDEX(FDI!I:I, MATCH(A56,FDI!A:A,0))</f>
        <v>1.5139128074725601</v>
      </c>
      <c r="H56">
        <f>INDEX(FDI!J:J, MATCH(A56,FDI!A:A,0))</f>
        <v>1.9375462970495558</v>
      </c>
      <c r="I56">
        <v>0.78771735700000001</v>
      </c>
      <c r="J56">
        <f>INDEX(GCF!Q:Q,MATCH('no.country.continent'!A56,GCF!C:C,0))</f>
        <v>17.160246393402062</v>
      </c>
      <c r="K56">
        <f>INDEX(FAO_export!B:B,MATCH('no.country.continent'!A56,FAO_export!A:A,0))</f>
        <v>699918</v>
      </c>
      <c r="L56">
        <f>INDEX(FAO_export_tonnes!B:B,MATCH(A56,FAO_export_tonnes!A:A,0))</f>
        <v>1256392</v>
      </c>
      <c r="M56">
        <f>INDEX(WITS!F:F,MATCH(A56, WITS!B:B,0))</f>
        <v>208038.43</v>
      </c>
    </row>
    <row r="57" spans="1:13" x14ac:dyDescent="0.25">
      <c r="A57" t="s">
        <v>65</v>
      </c>
      <c r="B57" t="s">
        <v>9</v>
      </c>
      <c r="C57">
        <f>INDEX(FDI!E:E, MATCH(A57,FDI!A:A,0))</f>
        <v>0.48038190371800199</v>
      </c>
      <c r="D57">
        <f>INDEX(FDI!F:F, MATCH(A57,FDI!A:A,0))</f>
        <v>2.4983970771491499</v>
      </c>
      <c r="E57">
        <f>INDEX(FDI!G:G, MATCH(A57,FDI!A:A,0))</f>
        <v>3.0241844777215099</v>
      </c>
      <c r="F57">
        <f>INDEX(FDI!H:H, MATCH(A57,FDI!A:A,0))</f>
        <v>3.9799522581085101</v>
      </c>
      <c r="G57">
        <f>INDEX(FDI!I:I, MATCH(A57,FDI!A:A,0))</f>
        <v>5.2469204308991104</v>
      </c>
      <c r="H57">
        <f>INDEX(FDI!J:J, MATCH(A57,FDI!A:A,0))</f>
        <v>3.0459672295192561</v>
      </c>
      <c r="I57" t="e">
        <v>#DIV/0!</v>
      </c>
      <c r="J57">
        <f>INDEX(GCF!Q:Q,MATCH('no.country.continent'!A57,GCF!C:C,0))</f>
        <v>11.738230501396242</v>
      </c>
      <c r="K57">
        <f>INDEX(FAO_export!B:B,MATCH('no.country.continent'!A57,FAO_export!A:A,0))</f>
        <v>987</v>
      </c>
      <c r="L57">
        <f>INDEX(FAO_export_tonnes!B:B,MATCH(A57,FAO_export_tonnes!A:A,0))</f>
        <v>478</v>
      </c>
      <c r="M57">
        <f>INDEX(WITS!F:F,MATCH(A57, WITS!B:B,0))</f>
        <v>11940.32</v>
      </c>
    </row>
    <row r="58" spans="1:13" x14ac:dyDescent="0.25">
      <c r="A58" t="s">
        <v>66</v>
      </c>
      <c r="B58" t="s">
        <v>9</v>
      </c>
      <c r="H58" t="e">
        <f>INDEX(FDI!J:J, MATCH(A58,FDI!A:A,0))</f>
        <v>#DIV/0!</v>
      </c>
      <c r="I58" t="e">
        <v>#DIV/0!</v>
      </c>
      <c r="J58" t="e">
        <f>INDEX(GCF!Q:Q,MATCH('no.country.continent'!A58,GCF!C:C,0))</f>
        <v>#DIV/0!</v>
      </c>
      <c r="K58">
        <f>INDEX(FAO_export!B:B,MATCH('no.country.continent'!A58,FAO_export!A:A,0))</f>
        <v>528</v>
      </c>
      <c r="L58">
        <f>INDEX(FAO_export_tonnes!B:B,MATCH(A58,FAO_export_tonnes!A:A,0))</f>
        <v>186</v>
      </c>
      <c r="M58">
        <f>INDEX(WITS!F:F,MATCH(A58, WITS!B:B,0))</f>
        <v>1204.17</v>
      </c>
    </row>
    <row r="59" spans="1:13" x14ac:dyDescent="0.25">
      <c r="A59" t="s">
        <v>67</v>
      </c>
      <c r="B59" t="s">
        <v>7</v>
      </c>
      <c r="C59">
        <f>INDEX(FDI!E:E, MATCH(A59,FDI!A:A,0))</f>
        <v>3.8456728374778</v>
      </c>
      <c r="D59">
        <f>INDEX(FDI!F:F, MATCH(A59,FDI!A:A,0))</f>
        <v>6.4468521661925502</v>
      </c>
      <c r="E59">
        <f>INDEX(FDI!G:G, MATCH(A59,FDI!A:A,0))</f>
        <v>4.0425026879194297</v>
      </c>
      <c r="F59">
        <f>INDEX(FDI!H:H, MATCH(A59,FDI!A:A,0))</f>
        <v>9.8664170567357807</v>
      </c>
      <c r="G59">
        <f>INDEX(FDI!I:I, MATCH(A59,FDI!A:A,0))</f>
        <v>11.537208123255301</v>
      </c>
      <c r="H59">
        <f>INDEX(FDI!J:J, MATCH(A59,FDI!A:A,0))</f>
        <v>7.1477305743161725</v>
      </c>
      <c r="I59">
        <v>7.0929194850000004</v>
      </c>
      <c r="J59">
        <f>INDEX(GCF!Q:Q,MATCH('no.country.continent'!A59,GCF!C:C,0))</f>
        <v>26.94836910239718</v>
      </c>
      <c r="K59">
        <f>INDEX(FAO_export!B:B,MATCH('no.country.continent'!A59,FAO_export!A:A,0))</f>
        <v>730843</v>
      </c>
      <c r="L59">
        <f>INDEX(FAO_export_tonnes!B:B,MATCH(A59,FAO_export_tonnes!A:A,0))</f>
        <v>1566283</v>
      </c>
      <c r="M59">
        <f>INDEX(WITS!F:F,MATCH(A59, WITS!B:B,0))</f>
        <v>811477.82</v>
      </c>
    </row>
    <row r="60" spans="1:13" x14ac:dyDescent="0.25">
      <c r="A60" t="s">
        <v>68</v>
      </c>
      <c r="B60" t="s">
        <v>9</v>
      </c>
      <c r="C60">
        <f>INDEX(FDI!E:E, MATCH(A60,FDI!A:A,0))</f>
        <v>5.5762127283327896</v>
      </c>
      <c r="D60">
        <f>INDEX(FDI!F:F, MATCH(A60,FDI!A:A,0))</f>
        <v>4.91270717554002</v>
      </c>
      <c r="E60">
        <f>INDEX(FDI!G:G, MATCH(A60,FDI!A:A,0))</f>
        <v>3.9877125376588398</v>
      </c>
      <c r="F60">
        <f>INDEX(FDI!H:H, MATCH(A60,FDI!A:A,0))</f>
        <v>2.6573606349964698</v>
      </c>
      <c r="G60">
        <f>INDEX(FDI!I:I, MATCH(A60,FDI!A:A,0))</f>
        <v>2.22538575066647</v>
      </c>
      <c r="H60" s="2">
        <f>INDEX(FDI!J:J, MATCH(A60,FDI!A:A,0))</f>
        <v>3.8718757654389173</v>
      </c>
      <c r="I60" s="2">
        <v>4.6075412179999997</v>
      </c>
      <c r="J60">
        <f>INDEX(GCF!Q:Q,MATCH('no.country.continent'!A60,GCF!C:C,0))</f>
        <v>35.272905805514185</v>
      </c>
      <c r="K60">
        <f>INDEX(FAO_export!B:B,MATCH('no.country.continent'!A60,FAO_export!A:A,0))</f>
        <v>1391700</v>
      </c>
      <c r="L60">
        <f>INDEX(FAO_export_tonnes!B:B,MATCH(A60,FAO_export_tonnes!A:A,0))</f>
        <v>931882</v>
      </c>
      <c r="M60">
        <v>67362.820000000007</v>
      </c>
    </row>
    <row r="61" spans="1:13" x14ac:dyDescent="0.25">
      <c r="A61" t="s">
        <v>69</v>
      </c>
      <c r="B61" t="s">
        <v>11</v>
      </c>
      <c r="C61">
        <f>INDEX(FDI!E:E, MATCH(A61,FDI!A:A,0))</f>
        <v>7.9432745004746801</v>
      </c>
      <c r="D61">
        <f>INDEX(FDI!F:F, MATCH(A61,FDI!A:A,0))</f>
        <v>7.2403004657501304</v>
      </c>
      <c r="E61">
        <f>INDEX(FDI!G:G, MATCH(A61,FDI!A:A,0))</f>
        <v>8.40046166900275</v>
      </c>
      <c r="F61">
        <f>INDEX(FDI!H:H, MATCH(A61,FDI!A:A,0))</f>
        <v>5.8636699622285198</v>
      </c>
      <c r="G61">
        <f>INDEX(FDI!I:I, MATCH(A61,FDI!A:A,0))</f>
        <v>5.2330363441029997</v>
      </c>
      <c r="H61">
        <f>INDEX(FDI!J:J, MATCH(A61,FDI!A:A,0))</f>
        <v>6.9361485883118164</v>
      </c>
      <c r="I61">
        <v>5.717569063</v>
      </c>
      <c r="J61">
        <f>INDEX(GCF!Q:Q,MATCH('no.country.continent'!A61,GCF!C:C,0))</f>
        <v>18.34984354663932</v>
      </c>
      <c r="K61">
        <f>INDEX(FAO_export!B:B,MATCH('no.country.continent'!A61,FAO_export!A:A,0))</f>
        <v>146600</v>
      </c>
      <c r="L61">
        <f>INDEX(FAO_export_tonnes!B:B,MATCH(A61,FAO_export_tonnes!A:A,0))</f>
        <v>272132</v>
      </c>
      <c r="M61">
        <f>INDEX(WITS!F:F,MATCH(A61, WITS!B:B,0))</f>
        <v>4841.6499999999996</v>
      </c>
    </row>
    <row r="62" spans="1:13" x14ac:dyDescent="0.25">
      <c r="A62" t="s">
        <v>70</v>
      </c>
      <c r="B62" t="s">
        <v>7</v>
      </c>
      <c r="C62">
        <f>INDEX(FDI!E:E, MATCH(A62,FDI!A:A,0))</f>
        <v>2.1281913787806999</v>
      </c>
      <c r="D62">
        <f>INDEX(FDI!F:F, MATCH(A62,FDI!A:A,0))</f>
        <v>6.7080999599668703</v>
      </c>
      <c r="E62">
        <f>INDEX(FDI!G:G, MATCH(A62,FDI!A:A,0))</f>
        <v>-3.8342837604132498</v>
      </c>
      <c r="F62">
        <f>INDEX(FDI!H:H, MATCH(A62,FDI!A:A,0))</f>
        <v>5.8142241296742698</v>
      </c>
      <c r="G62">
        <f>INDEX(FDI!I:I, MATCH(A62,FDI!A:A,0))</f>
        <v>-0.87143310386567896</v>
      </c>
      <c r="H62">
        <f>INDEX(FDI!J:J, MATCH(A62,FDI!A:A,0))</f>
        <v>1.9889597208285825</v>
      </c>
      <c r="I62">
        <v>7.3308219689999996</v>
      </c>
      <c r="J62">
        <f>INDEX(GCF!Q:Q,MATCH('no.country.continent'!A62,GCF!C:C,0))</f>
        <v>24.226690544986418</v>
      </c>
      <c r="K62">
        <f>INDEX(FAO_export!B:B,MATCH('no.country.continent'!A62,FAO_export!A:A,0))</f>
        <v>518393</v>
      </c>
      <c r="L62">
        <f>INDEX(FAO_export_tonnes!B:B,MATCH(A62,FAO_export_tonnes!A:A,0))</f>
        <v>998645</v>
      </c>
      <c r="M62">
        <f>INDEX(WITS!F:F,MATCH(A62, WITS!B:B,0))</f>
        <v>1283383.07</v>
      </c>
    </row>
    <row r="63" spans="1:13" x14ac:dyDescent="0.25">
      <c r="A63" t="s">
        <v>71</v>
      </c>
      <c r="B63" t="s">
        <v>7</v>
      </c>
      <c r="C63">
        <f>INDEX(FDI!E:E, MATCH(A63,FDI!A:A,0))</f>
        <v>1.3264916981271799</v>
      </c>
      <c r="D63">
        <f>INDEX(FDI!F:F, MATCH(A63,FDI!A:A,0))</f>
        <v>1.3821203899638701</v>
      </c>
      <c r="E63">
        <f>INDEX(FDI!G:G, MATCH(A63,FDI!A:A,0))</f>
        <v>2.7765781436235502</v>
      </c>
      <c r="F63">
        <f>INDEX(FDI!H:H, MATCH(A63,FDI!A:A,0))</f>
        <v>1.9604940018061501</v>
      </c>
      <c r="G63">
        <f>INDEX(FDI!I:I, MATCH(A63,FDI!A:A,0))</f>
        <v>0.55983172297907102</v>
      </c>
      <c r="H63">
        <f>INDEX(FDI!J:J, MATCH(A63,FDI!A:A,0))</f>
        <v>1.6011031912999645</v>
      </c>
      <c r="I63">
        <v>0.93613982200000001</v>
      </c>
      <c r="J63">
        <f>INDEX(GCF!Q:Q,MATCH('no.country.continent'!A63,GCF!C:C,0))</f>
        <v>23.615869874606322</v>
      </c>
      <c r="K63">
        <f>INDEX(FAO_export!B:B,MATCH('no.country.continent'!A63,FAO_export!A:A,0))</f>
        <v>28258424</v>
      </c>
      <c r="L63">
        <f>INDEX(FAO_export_tonnes!B:B,MATCH(A63,FAO_export_tonnes!A:A,0))</f>
        <v>49813437</v>
      </c>
      <c r="M63">
        <f>INDEX(WITS!F:F,MATCH(A63, WITS!B:B,0))</f>
        <v>5775374.04</v>
      </c>
    </row>
    <row r="64" spans="1:13" x14ac:dyDescent="0.25">
      <c r="A64" t="s">
        <v>72</v>
      </c>
      <c r="B64" t="s">
        <v>16</v>
      </c>
      <c r="C64" t="e">
        <f>INDEX(FDI!E:E, MATCH(A64,FDI!A:A,0))</f>
        <v>#N/A</v>
      </c>
      <c r="D64" t="e">
        <f>INDEX(FDI!F:F, MATCH(A64,FDI!A:A,0))</f>
        <v>#N/A</v>
      </c>
      <c r="E64" t="e">
        <f>INDEX(FDI!G:G, MATCH(A64,FDI!A:A,0))</f>
        <v>#N/A</v>
      </c>
      <c r="F64" t="e">
        <f>INDEX(FDI!H:H, MATCH(A64,FDI!A:A,0))</f>
        <v>#N/A</v>
      </c>
      <c r="G64" t="e">
        <f>INDEX(FDI!I:I, MATCH(A64,FDI!A:A,0))</f>
        <v>#N/A</v>
      </c>
      <c r="H64" t="e">
        <f>INDEX(FDI!J:J, MATCH(A64,FDI!A:A,0))</f>
        <v>#N/A</v>
      </c>
      <c r="I64" t="e">
        <v>#N/A</v>
      </c>
      <c r="J64" t="e">
        <f>INDEX(GCF!Q:Q,MATCH('no.country.continent'!A64,GCF!C:C,0))</f>
        <v>#N/A</v>
      </c>
      <c r="K64" t="e">
        <f>INDEX(FAO_export!B:B,MATCH('no.country.continent'!A64,FAO_export!A:A,0))</f>
        <v>#N/A</v>
      </c>
      <c r="L64" t="e">
        <f>INDEX(FAO_export_tonnes!B:B,MATCH(A64,FAO_export_tonnes!A:A,0))</f>
        <v>#N/A</v>
      </c>
      <c r="M64" t="e">
        <f>INDEX(WITS!F:F,MATCH(A64, WITS!B:B,0))</f>
        <v>#N/A</v>
      </c>
    </row>
    <row r="65" spans="1:13" x14ac:dyDescent="0.25">
      <c r="A65" t="s">
        <v>73</v>
      </c>
      <c r="B65" t="s">
        <v>11</v>
      </c>
      <c r="C65">
        <f>INDEX(FDI!E:E, MATCH(A65,FDI!A:A,0))</f>
        <v>1.1195942658990501</v>
      </c>
      <c r="D65">
        <f>INDEX(FDI!F:F, MATCH(A65,FDI!A:A,0))</f>
        <v>-1.27865391503841</v>
      </c>
      <c r="E65">
        <f>INDEX(FDI!G:G, MATCH(A65,FDI!A:A,0))</f>
        <v>0.52134570717672601</v>
      </c>
      <c r="F65">
        <f>INDEX(FDI!H:H, MATCH(A65,FDI!A:A,0))</f>
        <v>0.23079606374668099</v>
      </c>
      <c r="G65">
        <f>INDEX(FDI!I:I, MATCH(A65,FDI!A:A,0))</f>
        <v>0.29462149244066199</v>
      </c>
      <c r="H65">
        <f>INDEX(FDI!J:J, MATCH(A65,FDI!A:A,0))</f>
        <v>0.17754072284494185</v>
      </c>
      <c r="I65">
        <v>1.919332907</v>
      </c>
      <c r="J65">
        <f>INDEX(GCF!Q:Q,MATCH('no.country.continent'!A65,GCF!C:C,0))</f>
        <v>20.182290614645147</v>
      </c>
      <c r="K65">
        <f>INDEX(FAO_export!B:B,MATCH('no.country.continent'!A65,FAO_export!A:A,0))</f>
        <v>13754</v>
      </c>
      <c r="L65">
        <f>INDEX(FAO_export_tonnes!B:B,MATCH(A65,FAO_export_tonnes!A:A,0))</f>
        <v>9595</v>
      </c>
      <c r="M65">
        <f>INDEX(WITS!F:F,MATCH(A65, WITS!B:B,0))</f>
        <v>13631.19</v>
      </c>
    </row>
    <row r="66" spans="1:13" x14ac:dyDescent="0.25">
      <c r="A66" t="s">
        <v>74</v>
      </c>
      <c r="B66" t="s">
        <v>9</v>
      </c>
      <c r="C66">
        <f>INDEX(FDI!E:E, MATCH(A66,FDI!A:A,0))</f>
        <v>8.8681535912891505</v>
      </c>
      <c r="D66">
        <f>INDEX(FDI!F:F, MATCH(A66,FDI!A:A,0))</f>
        <v>8.8015694971169296</v>
      </c>
      <c r="E66">
        <f>INDEX(FDI!G:G, MATCH(A66,FDI!A:A,0))</f>
        <v>8.1759900014543607</v>
      </c>
      <c r="F66">
        <f>INDEX(FDI!H:H, MATCH(A66,FDI!A:A,0))</f>
        <v>9.2040981481478195</v>
      </c>
      <c r="G66">
        <f>INDEX(FDI!I:I, MATCH(A66,FDI!A:A,0))</f>
        <v>11.206706436757701</v>
      </c>
      <c r="H66">
        <f>INDEX(FDI!J:J, MATCH(A66,FDI!A:A,0))</f>
        <v>9.2513035349531911</v>
      </c>
      <c r="I66" t="e">
        <v>#DIV/0!</v>
      </c>
      <c r="J66">
        <f>INDEX(GCF!Q:Q,MATCH('no.country.continent'!A66,GCF!C:C,0))</f>
        <v>21.866864643762362</v>
      </c>
      <c r="K66">
        <f>INDEX(FAO_export!B:B,MATCH('no.country.continent'!A66,FAO_export!A:A,0))</f>
        <v>53306</v>
      </c>
      <c r="L66">
        <f>INDEX(FAO_export_tonnes!B:B,MATCH(A66,FAO_export_tonnes!A:A,0))</f>
        <v>65172</v>
      </c>
      <c r="M66">
        <f>INDEX(WITS!F:F,MATCH(A66, WITS!B:B,0))</f>
        <v>38187.879999999997</v>
      </c>
    </row>
    <row r="67" spans="1:13" x14ac:dyDescent="0.25">
      <c r="A67" t="s">
        <v>75</v>
      </c>
      <c r="B67" t="s">
        <v>9</v>
      </c>
      <c r="C67">
        <v>4.70369933133572</v>
      </c>
      <c r="D67">
        <v>4.2752408172377301</v>
      </c>
      <c r="E67">
        <v>4.8965369497241804</v>
      </c>
      <c r="F67">
        <v>3.9194409655261699</v>
      </c>
      <c r="G67">
        <v>10.3570172850854</v>
      </c>
      <c r="H67" t="e">
        <f>INDEX(FDI!J:J, MATCH(A67,FDI!A:A,0))</f>
        <v>#N/A</v>
      </c>
      <c r="I67">
        <v>12.66905869</v>
      </c>
      <c r="J67">
        <v>25.454164692379116</v>
      </c>
      <c r="K67">
        <f>INDEX(FAO_export!B:B,MATCH('no.country.continent'!A67,FAO_export!A:A,0))</f>
        <v>4339</v>
      </c>
      <c r="L67">
        <f>INDEX(FAO_export_tonnes!B:B,MATCH(A67,FAO_export_tonnes!A:A,0))</f>
        <v>13289</v>
      </c>
      <c r="M67">
        <v>15104.44</v>
      </c>
    </row>
    <row r="68" spans="1:13" x14ac:dyDescent="0.25">
      <c r="A68" t="s">
        <v>76</v>
      </c>
      <c r="B68" t="s">
        <v>5</v>
      </c>
      <c r="C68">
        <f>INDEX(FDI!E:E, MATCH(A68,FDI!A:A,0))</f>
        <v>10.961870683643401</v>
      </c>
      <c r="D68">
        <f>INDEX(FDI!F:F, MATCH(A68,FDI!A:A,0))</f>
        <v>11.8244050820156</v>
      </c>
      <c r="E68">
        <f>INDEX(FDI!G:G, MATCH(A68,FDI!A:A,0))</f>
        <v>7.2199453228944304</v>
      </c>
      <c r="F68">
        <f>INDEX(FDI!H:H, MATCH(A68,FDI!A:A,0))</f>
        <v>7.81983749589706</v>
      </c>
      <c r="G68">
        <f>INDEX(FDI!I:I, MATCH(A68,FDI!A:A,0))</f>
        <v>3.3703961101065798</v>
      </c>
      <c r="H68">
        <f>INDEX(FDI!J:J, MATCH(A68,FDI!A:A,0))</f>
        <v>8.2392909389114148</v>
      </c>
      <c r="I68">
        <v>0.84067717099999995</v>
      </c>
      <c r="J68">
        <f>INDEX(GCF!Q:Q,MATCH('no.country.continent'!A68,GCF!C:C,0))</f>
        <v>26.944169425877618</v>
      </c>
      <c r="K68">
        <f>INDEX(FAO_export!B:B,MATCH('no.country.continent'!A68,FAO_export!A:A,0))</f>
        <v>251170</v>
      </c>
      <c r="L68">
        <f>INDEX(FAO_export_tonnes!B:B,MATCH(A68,FAO_export_tonnes!A:A,0))</f>
        <v>205119</v>
      </c>
      <c r="M68">
        <f>INDEX(WITS!F:F,MATCH(A68, WITS!B:B,0))</f>
        <v>102967.95</v>
      </c>
    </row>
    <row r="69" spans="1:13" x14ac:dyDescent="0.25">
      <c r="A69" t="s">
        <v>77</v>
      </c>
      <c r="B69" t="s">
        <v>7</v>
      </c>
      <c r="C69">
        <f>INDEX(FDI!E:E, MATCH(A69,FDI!A:A,0))</f>
        <v>1.8648567112625201</v>
      </c>
      <c r="D69">
        <f>INDEX(FDI!F:F, MATCH(A69,FDI!A:A,0))</f>
        <v>2.9669545115958602</v>
      </c>
      <c r="E69">
        <f>INDEX(FDI!G:G, MATCH(A69,FDI!A:A,0))</f>
        <v>4.1955315653629901</v>
      </c>
      <c r="F69">
        <f>INDEX(FDI!H:H, MATCH(A69,FDI!A:A,0))</f>
        <v>1.84345769492956</v>
      </c>
      <c r="G69">
        <f>INDEX(FDI!I:I, MATCH(A69,FDI!A:A,0))</f>
        <v>3.7119907470091298</v>
      </c>
      <c r="H69">
        <f>INDEX(FDI!J:J, MATCH(A69,FDI!A:A,0))</f>
        <v>2.9165582460320123</v>
      </c>
      <c r="I69">
        <v>0.76028295099999998</v>
      </c>
      <c r="J69">
        <f>INDEX(GCF!Q:Q,MATCH('no.country.continent'!A69,GCF!C:C,0))</f>
        <v>21.224901556562536</v>
      </c>
      <c r="K69">
        <f>INDEX(FAO_export!B:B,MATCH('no.country.continent'!A69,FAO_export!A:A,0))</f>
        <v>32201106</v>
      </c>
      <c r="L69">
        <f>INDEX(FAO_export_tonnes!B:B,MATCH(A69,FAO_export_tonnes!A:A,0))</f>
        <v>36614935</v>
      </c>
      <c r="M69">
        <f>INDEX(WITS!F:F,MATCH(A69, WITS!B:B,0))</f>
        <v>11609846.9</v>
      </c>
    </row>
    <row r="70" spans="1:13" x14ac:dyDescent="0.25">
      <c r="A70" t="s">
        <v>78</v>
      </c>
      <c r="B70" t="s">
        <v>9</v>
      </c>
      <c r="C70">
        <f>INDEX(FDI!E:E, MATCH(A70,FDI!A:A,0))</f>
        <v>6.2055063474215597</v>
      </c>
      <c r="D70">
        <f>INDEX(FDI!F:F, MATCH(A70,FDI!A:A,0))</f>
        <v>5.3884868515772197</v>
      </c>
      <c r="E70">
        <f>INDEX(FDI!G:G, MATCH(A70,FDI!A:A,0))</f>
        <v>4.44140705490139</v>
      </c>
      <c r="F70">
        <f>INDEX(FDI!H:H, MATCH(A70,FDI!A:A,0))</f>
        <v>5.6774528227217598</v>
      </c>
      <c r="G70">
        <f>INDEX(FDI!I:I, MATCH(A70,FDI!A:A,0))</f>
        <v>2.6780372091202902</v>
      </c>
      <c r="H70">
        <f>INDEX(FDI!J:J, MATCH(A70,FDI!A:A,0))</f>
        <v>4.8781780571484443</v>
      </c>
      <c r="I70">
        <v>2.2621449729999998</v>
      </c>
      <c r="J70">
        <f>INDEX(GCF!Q:Q,MATCH('no.country.continent'!A70,GCF!C:C,0))</f>
        <v>21.53844297688762</v>
      </c>
      <c r="K70">
        <f>INDEX(FAO_export!B:B,MATCH('no.country.continent'!A70,FAO_export!A:A,0))</f>
        <v>2663243</v>
      </c>
      <c r="L70">
        <f>INDEX(FAO_export_tonnes!B:B,MATCH(A70,FAO_export_tonnes!A:A,0))</f>
        <v>1659362</v>
      </c>
      <c r="M70">
        <f>INDEX(WITS!F:F,MATCH(A70, WITS!B:B,0))</f>
        <v>297267.90000000002</v>
      </c>
    </row>
    <row r="71" spans="1:13" x14ac:dyDescent="0.25">
      <c r="A71" t="s">
        <v>79</v>
      </c>
      <c r="B71" t="s">
        <v>7</v>
      </c>
      <c r="C71">
        <f>INDEX(FDI!E:E, MATCH(A71,FDI!A:A,0))</f>
        <v>1.3971372026322699</v>
      </c>
      <c r="D71">
        <f>INDEX(FDI!F:F, MATCH(A71,FDI!A:A,0))</f>
        <v>1.7209047520311</v>
      </c>
      <c r="E71">
        <f>INDEX(FDI!G:G, MATCH(A71,FDI!A:A,0))</f>
        <v>1.89835335150905</v>
      </c>
      <c r="F71">
        <f>INDEX(FDI!H:H, MATCH(A71,FDI!A:A,0))</f>
        <v>2.4371330698659599</v>
      </c>
      <c r="G71">
        <f>INDEX(FDI!I:I, MATCH(A71,FDI!A:A,0))</f>
        <v>1.7494878098909801</v>
      </c>
      <c r="H71">
        <f>INDEX(FDI!J:J, MATCH(A71,FDI!A:A,0))</f>
        <v>1.8406032371858718</v>
      </c>
      <c r="I71">
        <v>1.829572363</v>
      </c>
      <c r="J71">
        <f>INDEX(GCF!Q:Q,MATCH('no.country.continent'!A71,GCF!C:C,0))</f>
        <v>13.122623042788621</v>
      </c>
      <c r="K71">
        <f>INDEX(FAO_export!B:B,MATCH('no.country.continent'!A71,FAO_export!A:A,0))</f>
        <v>4910677</v>
      </c>
      <c r="L71">
        <f>INDEX(FAO_export_tonnes!B:B,MATCH(A71,FAO_export_tonnes!A:A,0))</f>
        <v>4477680</v>
      </c>
      <c r="M71">
        <f>INDEX(WITS!F:F,MATCH(A71, WITS!B:B,0))</f>
        <v>462457.84</v>
      </c>
    </row>
    <row r="72" spans="1:13" x14ac:dyDescent="0.25">
      <c r="A72" t="s">
        <v>80</v>
      </c>
      <c r="B72" t="s">
        <v>14</v>
      </c>
      <c r="C72">
        <f>INDEX(FDI!E:E, MATCH(A72,FDI!A:A,0))</f>
        <v>10.347817435875401</v>
      </c>
      <c r="D72">
        <f>INDEX(FDI!F:F, MATCH(A72,FDI!A:A,0))</f>
        <v>13.828213019264</v>
      </c>
      <c r="E72">
        <f>INDEX(FDI!G:G, MATCH(A72,FDI!A:A,0))</f>
        <v>15.7738511239474</v>
      </c>
      <c r="F72">
        <f>INDEX(FDI!H:H, MATCH(A72,FDI!A:A,0))</f>
        <v>16.3973140363487</v>
      </c>
      <c r="G72">
        <f>INDEX(FDI!I:I, MATCH(A72,FDI!A:A,0))</f>
        <v>14.262007418741799</v>
      </c>
      <c r="H72">
        <f>INDEX(FDI!J:J, MATCH(A72,FDI!A:A,0))</f>
        <v>14.121840606835459</v>
      </c>
      <c r="I72">
        <v>1.6023787000000001E-2</v>
      </c>
      <c r="J72" t="e">
        <f>INDEX(GCF!Q:Q,MATCH('no.country.continent'!A72,GCF!C:C,0))</f>
        <v>#DIV/0!</v>
      </c>
      <c r="K72">
        <f>INDEX(FAO_export!B:B,MATCH('no.country.continent'!A72,FAO_export!A:A,0))</f>
        <v>12862</v>
      </c>
      <c r="L72">
        <f>INDEX(FAO_export_tonnes!B:B,MATCH(A72,FAO_export_tonnes!A:A,0))</f>
        <v>9911</v>
      </c>
      <c r="M72">
        <f>INDEX(WITS!F:F,MATCH(A72, WITS!B:B,0))</f>
        <v>4009.29</v>
      </c>
    </row>
    <row r="73" spans="1:13" x14ac:dyDescent="0.25">
      <c r="A73" t="s">
        <v>81</v>
      </c>
      <c r="B73" t="s">
        <v>14</v>
      </c>
      <c r="C73" t="e">
        <f>INDEX(FDI!E:E, MATCH(A73,FDI!A:A,0))</f>
        <v>#N/A</v>
      </c>
      <c r="D73" t="e">
        <f>INDEX(FDI!F:F, MATCH(A73,FDI!A:A,0))</f>
        <v>#N/A</v>
      </c>
      <c r="E73" t="e">
        <f>INDEX(FDI!G:G, MATCH(A73,FDI!A:A,0))</f>
        <v>#N/A</v>
      </c>
      <c r="F73" t="e">
        <f>INDEX(FDI!H:H, MATCH(A73,FDI!A:A,0))</f>
        <v>#N/A</v>
      </c>
      <c r="G73" t="e">
        <f>INDEX(FDI!I:I, MATCH(A73,FDI!A:A,0))</f>
        <v>#N/A</v>
      </c>
      <c r="H73" t="e">
        <f>INDEX(FDI!J:J, MATCH(A73,FDI!A:A,0))</f>
        <v>#N/A</v>
      </c>
      <c r="I73" t="e">
        <v>#N/A</v>
      </c>
      <c r="J73" t="e">
        <f>INDEX(GCF!Q:Q,MATCH('no.country.continent'!A73,GCF!C:C,0))</f>
        <v>#N/A</v>
      </c>
      <c r="K73" t="e">
        <f>INDEX(FAO_export!B:B,MATCH('no.country.continent'!A73,FAO_export!A:A,0))</f>
        <v>#N/A</v>
      </c>
      <c r="L73" t="e">
        <f>INDEX(FAO_export_tonnes!B:B,MATCH(A73,FAO_export_tonnes!A:A,0))</f>
        <v>#N/A</v>
      </c>
      <c r="M73" t="e">
        <f>INDEX(WITS!F:F,MATCH(A73, WITS!B:B,0))</f>
        <v>#N/A</v>
      </c>
    </row>
    <row r="74" spans="1:13" x14ac:dyDescent="0.25">
      <c r="A74" t="s">
        <v>82</v>
      </c>
      <c r="B74" t="s">
        <v>11</v>
      </c>
      <c r="H74" t="e">
        <f>INDEX(FDI!J:J, MATCH(A74,FDI!A:A,0))</f>
        <v>#DIV/0!</v>
      </c>
      <c r="I74" t="e">
        <v>#DIV/0!</v>
      </c>
      <c r="J74" t="e">
        <f>INDEX(GCF!Q:Q,MATCH('no.country.continent'!A74,GCF!C:C,0))</f>
        <v>#DIV/0!</v>
      </c>
      <c r="K74" t="e">
        <f>INDEX(FAO_export!B:B,MATCH('no.country.continent'!A74,FAO_export!A:A,0))</f>
        <v>#N/A</v>
      </c>
      <c r="L74" t="e">
        <f>INDEX(FAO_export_tonnes!B:B,MATCH(A74,FAO_export_tonnes!A:A,0))</f>
        <v>#N/A</v>
      </c>
      <c r="M74">
        <f>INDEX(WITS!F:F,MATCH(A74, WITS!B:B,0))</f>
        <v>8526.89</v>
      </c>
    </row>
    <row r="75" spans="1:13" x14ac:dyDescent="0.25">
      <c r="A75" t="s">
        <v>83</v>
      </c>
      <c r="B75" t="s">
        <v>14</v>
      </c>
      <c r="C75">
        <f>INDEX(FDI!E:E, MATCH(A75,FDI!A:A,0))</f>
        <v>1.28045247920901</v>
      </c>
      <c r="D75">
        <f>INDEX(FDI!F:F, MATCH(A75,FDI!A:A,0))</f>
        <v>1.39328243744598</v>
      </c>
      <c r="E75">
        <f>INDEX(FDI!G:G, MATCH(A75,FDI!A:A,0))</f>
        <v>1.2599586314053399</v>
      </c>
      <c r="F75">
        <f>INDEX(FDI!H:H, MATCH(A75,FDI!A:A,0))</f>
        <v>1.52007092823832</v>
      </c>
      <c r="G75">
        <f>INDEX(FDI!I:I, MATCH(A75,FDI!A:A,0))</f>
        <v>1.29421611324371</v>
      </c>
      <c r="H75">
        <f>INDEX(FDI!J:J, MATCH(A75,FDI!A:A,0))</f>
        <v>1.3495961179084719</v>
      </c>
      <c r="I75">
        <v>2.8919870580000002</v>
      </c>
      <c r="J75">
        <f>INDEX(GCF!Q:Q,MATCH('no.country.continent'!A75,GCF!C:C,0))</f>
        <v>13.699959437552121</v>
      </c>
      <c r="K75">
        <f>INDEX(FAO_export!B:B,MATCH('no.country.continent'!A75,FAO_export!A:A,0))</f>
        <v>5449794</v>
      </c>
      <c r="L75">
        <f>INDEX(FAO_export_tonnes!B:B,MATCH(A75,FAO_export_tonnes!A:A,0))</f>
        <v>7961772</v>
      </c>
      <c r="M75">
        <f>INDEX(WITS!F:F,MATCH(A75, WITS!B:B,0))</f>
        <v>283833.90999999997</v>
      </c>
    </row>
    <row r="76" spans="1:13" x14ac:dyDescent="0.25">
      <c r="A76" t="s">
        <v>84</v>
      </c>
      <c r="B76" t="s">
        <v>9</v>
      </c>
      <c r="C76">
        <f>INDEX(FDI!E:E, MATCH(A76,FDI!A:A,0))</f>
        <v>18.8280086486388</v>
      </c>
      <c r="D76">
        <f>INDEX(FDI!F:F, MATCH(A76,FDI!A:A,0))</f>
        <v>5.5942717488457196</v>
      </c>
      <c r="E76">
        <f>INDEX(FDI!G:G, MATCH(A76,FDI!A:A,0))</f>
        <v>2.9751125702473198</v>
      </c>
      <c r="F76">
        <f>INDEX(FDI!H:H, MATCH(A76,FDI!A:A,0))</f>
        <v>0.33028682312753499</v>
      </c>
      <c r="G76">
        <f>INDEX(FDI!I:I, MATCH(A76,FDI!A:A,0))</f>
        <v>1.2445635465185401</v>
      </c>
      <c r="H76">
        <f>INDEX(FDI!J:J, MATCH(A76,FDI!A:A,0))</f>
        <v>5.7944486674755824</v>
      </c>
      <c r="I76">
        <v>1.7579766379999999</v>
      </c>
      <c r="J76">
        <f>INDEX(GCF!Q:Q,MATCH('no.country.continent'!A76,GCF!C:C,0))</f>
        <v>28.40122292374944</v>
      </c>
      <c r="K76">
        <f>INDEX(FAO_export!B:B,MATCH('no.country.continent'!A76,FAO_export!A:A,0))</f>
        <v>135823</v>
      </c>
      <c r="L76">
        <f>INDEX(FAO_export_tonnes!B:B,MATCH(A76,FAO_export_tonnes!A:A,0))</f>
        <v>148391</v>
      </c>
      <c r="M76">
        <f>INDEX(WITS!F:F,MATCH(A76, WITS!B:B,0))</f>
        <v>75706.98</v>
      </c>
    </row>
    <row r="77" spans="1:13" x14ac:dyDescent="0.25">
      <c r="A77" t="s">
        <v>85</v>
      </c>
      <c r="B77" t="s">
        <v>9</v>
      </c>
      <c r="C77">
        <f>INDEX(FDI!E:E, MATCH(A77,FDI!A:A,0))</f>
        <v>1.2062460048025501</v>
      </c>
      <c r="D77">
        <f>INDEX(FDI!F:F, MATCH(A77,FDI!A:A,0))</f>
        <v>1.16215847772031</v>
      </c>
      <c r="E77">
        <f>INDEX(FDI!G:G, MATCH(A77,FDI!A:A,0))</f>
        <v>1.3667025490512299</v>
      </c>
      <c r="F77">
        <f>INDEX(FDI!H:H, MATCH(A77,FDI!A:A,0))</f>
        <v>4.9775470131016197</v>
      </c>
      <c r="G77">
        <f>INDEX(FDI!I:I, MATCH(A77,FDI!A:A,0))</f>
        <v>1.4660101814484301</v>
      </c>
      <c r="H77">
        <f>INDEX(FDI!J:J, MATCH(A77,FDI!A:A,0))</f>
        <v>2.0357328452248278</v>
      </c>
      <c r="I77" t="e">
        <v>#DIV/0!</v>
      </c>
      <c r="J77">
        <f>INDEX(GCF!Q:Q,MATCH('no.country.continent'!A77,GCF!C:C,0))</f>
        <v>14.229309365374167</v>
      </c>
      <c r="K77">
        <f>INDEX(FAO_export!B:B,MATCH('no.country.continent'!A77,FAO_export!A:A,0))</f>
        <v>119245</v>
      </c>
      <c r="L77">
        <f>INDEX(FAO_export_tonnes!B:B,MATCH(A77,FAO_export_tonnes!A:A,0))</f>
        <v>102765</v>
      </c>
      <c r="M77">
        <f>INDEX(WITS!F:F,MATCH(A77, WITS!B:B,0))</f>
        <v>3731.87</v>
      </c>
    </row>
    <row r="78" spans="1:13" x14ac:dyDescent="0.25">
      <c r="A78" t="s">
        <v>86</v>
      </c>
      <c r="B78" t="s">
        <v>16</v>
      </c>
      <c r="C78">
        <f>INDEX(FDI!E:E, MATCH(A78,FDI!A:A,0))</f>
        <v>3.6284858008663998</v>
      </c>
      <c r="D78">
        <f>INDEX(FDI!F:F, MATCH(A78,FDI!A:A,0))</f>
        <v>6.8940950391007298</v>
      </c>
      <c r="E78">
        <f>INDEX(FDI!G:G, MATCH(A78,FDI!A:A,0))</f>
        <v>24.655289950538101</v>
      </c>
      <c r="F78">
        <f>INDEX(FDI!H:H, MATCH(A78,FDI!A:A,0))</f>
        <v>32.764948976017202</v>
      </c>
      <c r="G78">
        <f>INDEX(FDI!I:I, MATCH(A78,FDI!A:A,0))</f>
        <v>21.831959450095699</v>
      </c>
      <c r="H78">
        <f>INDEX(FDI!J:J, MATCH(A78,FDI!A:A,0))</f>
        <v>17.954955843323624</v>
      </c>
      <c r="I78">
        <v>1.4590105710000001</v>
      </c>
      <c r="J78">
        <v>18.844381998110183</v>
      </c>
      <c r="K78">
        <f>INDEX(FAO_export!B:B,MATCH('no.country.continent'!A78,FAO_export!A:A,0))</f>
        <v>553413</v>
      </c>
      <c r="L78">
        <f>INDEX(FAO_export_tonnes!B:B,MATCH(A78,FAO_export_tonnes!A:A,0))</f>
        <v>1271335</v>
      </c>
      <c r="M78">
        <f>INDEX(WITS!F:F,MATCH(A78, WITS!B:B,0))</f>
        <v>1777.48</v>
      </c>
    </row>
    <row r="79" spans="1:13" x14ac:dyDescent="0.25">
      <c r="A79" t="s">
        <v>87</v>
      </c>
      <c r="B79" t="s">
        <v>14</v>
      </c>
      <c r="C79">
        <f>INDEX(FDI!E:E, MATCH(A79,FDI!A:A,0))</f>
        <v>0.74994492986430406</v>
      </c>
      <c r="D79">
        <f>INDEX(FDI!F:F, MATCH(A79,FDI!A:A,0))</f>
        <v>2.49315616252002</v>
      </c>
      <c r="E79">
        <f>INDEX(FDI!G:G, MATCH(A79,FDI!A:A,0))</f>
        <v>0.63810258762749505</v>
      </c>
      <c r="F79">
        <f>INDEX(FDI!H:H, MATCH(A79,FDI!A:A,0))</f>
        <v>0.50724208519901404</v>
      </c>
      <c r="G79">
        <f>INDEX(FDI!I:I, MATCH(A79,FDI!A:A,0))</f>
        <v>0.17231613124376399</v>
      </c>
      <c r="H79">
        <f>INDEX(FDI!J:J, MATCH(A79,FDI!A:A,0))</f>
        <v>0.91215237929091941</v>
      </c>
      <c r="I79" t="e">
        <v>#DIV/0!</v>
      </c>
      <c r="J79">
        <f>INDEX(GCF!Q:Q,MATCH('no.country.continent'!A79,GCF!C:C,0))</f>
        <v>18.776506266500782</v>
      </c>
      <c r="K79">
        <f>INDEX(FAO_export!B:B,MATCH('no.country.continent'!A79,FAO_export!A:A,0))</f>
        <v>52747</v>
      </c>
      <c r="L79">
        <f>INDEX(FAO_export_tonnes!B:B,MATCH(A79,FAO_export_tonnes!A:A,0))</f>
        <v>17565</v>
      </c>
      <c r="M79">
        <f>INDEX(WITS!F:F,MATCH(A79, WITS!B:B,0))</f>
        <v>75431.679999999993</v>
      </c>
    </row>
    <row r="80" spans="1:13" x14ac:dyDescent="0.25">
      <c r="A80" t="s">
        <v>88</v>
      </c>
      <c r="B80" t="s">
        <v>14</v>
      </c>
      <c r="C80">
        <f>INDEX(FDI!E:E, MATCH(A80,FDI!A:A,0))</f>
        <v>5.2815655702395103</v>
      </c>
      <c r="D80">
        <f>INDEX(FDI!F:F, MATCH(A80,FDI!A:A,0))</f>
        <v>4.10592326395368</v>
      </c>
      <c r="E80">
        <f>INDEX(FDI!G:G, MATCH(A80,FDI!A:A,0))</f>
        <v>5.9938541856157199</v>
      </c>
      <c r="F80">
        <f>INDEX(FDI!H:H, MATCH(A80,FDI!A:A,0))</f>
        <v>3.8066806518259799</v>
      </c>
      <c r="G80">
        <f>INDEX(FDI!I:I, MATCH(A80,FDI!A:A,0))</f>
        <v>0.99050882555645703</v>
      </c>
      <c r="H80">
        <f>INDEX(FDI!J:J, MATCH(A80,FDI!A:A,0))</f>
        <v>4.0357064994382688</v>
      </c>
      <c r="I80">
        <v>1.3361517869999999</v>
      </c>
      <c r="J80">
        <f>INDEX(GCF!Q:Q,MATCH('no.country.continent'!A80,GCF!C:C,0))</f>
        <v>23.267124395913662</v>
      </c>
      <c r="K80">
        <f>INDEX(FAO_export!B:B,MATCH('no.country.continent'!A80,FAO_export!A:A,0))</f>
        <v>2255106</v>
      </c>
      <c r="L80">
        <f>INDEX(FAO_export_tonnes!B:B,MATCH(A80,FAO_export_tonnes!A:A,0))</f>
        <v>2530157</v>
      </c>
      <c r="M80">
        <f>INDEX(WITS!F:F,MATCH(A80, WITS!B:B,0))</f>
        <v>149652.75</v>
      </c>
    </row>
    <row r="81" spans="1:13" x14ac:dyDescent="0.25">
      <c r="A81" t="s">
        <v>89</v>
      </c>
      <c r="B81" t="s">
        <v>7</v>
      </c>
      <c r="C81">
        <f>INDEX(FDI!E:E, MATCH(A81,FDI!A:A,0))</f>
        <v>54.169246236397299</v>
      </c>
      <c r="D81">
        <f>INDEX(FDI!F:F, MATCH(A81,FDI!A:A,0))</f>
        <v>-8.4765778521303599</v>
      </c>
      <c r="E81">
        <f>INDEX(FDI!G:G, MATCH(A81,FDI!A:A,0))</f>
        <v>-40.0810562590773</v>
      </c>
      <c r="F81">
        <f>INDEX(FDI!H:H, MATCH(A81,FDI!A:A,0))</f>
        <v>60.235861101009398</v>
      </c>
      <c r="G81">
        <f>INDEX(FDI!I:I, MATCH(A81,FDI!A:A,0))</f>
        <v>109.330636536276</v>
      </c>
      <c r="H81">
        <f>INDEX(FDI!J:J, MATCH(A81,FDI!A:A,0))</f>
        <v>35.035621952495013</v>
      </c>
      <c r="I81">
        <v>0.61453396900000001</v>
      </c>
      <c r="J81">
        <f>INDEX(GCF!Q:Q,MATCH('no.country.continent'!A81,GCF!C:C,0))</f>
        <v>25.447651926647119</v>
      </c>
      <c r="K81">
        <f>INDEX(FAO_export!B:B,MATCH('no.country.continent'!A81,FAO_export!A:A,0))</f>
        <v>5698963</v>
      </c>
      <c r="L81">
        <f>INDEX(FAO_export_tonnes!B:B,MATCH(A81,FAO_export_tonnes!A:A,0))</f>
        <v>12936451</v>
      </c>
      <c r="M81">
        <f>INDEX(WITS!F:F,MATCH(A81, WITS!B:B,0))</f>
        <v>810029.88</v>
      </c>
    </row>
    <row r="82" spans="1:13" x14ac:dyDescent="0.25">
      <c r="A82" t="s">
        <v>90</v>
      </c>
      <c r="B82" t="s">
        <v>7</v>
      </c>
      <c r="C82">
        <f>INDEX(FDI!E:E, MATCH(A82,FDI!A:A,0))</f>
        <v>-5.1280639673636097</v>
      </c>
      <c r="D82">
        <f>INDEX(FDI!F:F, MATCH(A82,FDI!A:A,0))</f>
        <v>-28.3072317012805</v>
      </c>
      <c r="E82">
        <f>INDEX(FDI!G:G, MATCH(A82,FDI!A:A,0))</f>
        <v>-2.3707194378779999</v>
      </c>
      <c r="F82">
        <f>INDEX(FDI!H:H, MATCH(A82,FDI!A:A,0))</f>
        <v>-2.23859333427019</v>
      </c>
      <c r="G82">
        <f>INDEX(FDI!I:I, MATCH(A82,FDI!A:A,0))</f>
        <v>-4.1216166794411899</v>
      </c>
      <c r="H82">
        <f>INDEX(FDI!J:J, MATCH(A82,FDI!A:A,0))</f>
        <v>-8.4332450240466983</v>
      </c>
      <c r="I82">
        <v>0.70403058299999999</v>
      </c>
      <c r="J82">
        <f>INDEX(GCF!Q:Q,MATCH('no.country.continent'!A82,GCF!C:C,0))</f>
        <v>21.484980172116042</v>
      </c>
      <c r="K82">
        <f>INDEX(FAO_export!B:B,MATCH('no.country.continent'!A82,FAO_export!A:A,0))</f>
        <v>12074</v>
      </c>
      <c r="L82">
        <f>INDEX(FAO_export_tonnes!B:B,MATCH(A82,FAO_export_tonnes!A:A,0))</f>
        <v>4445</v>
      </c>
      <c r="M82">
        <f>INDEX(WITS!F:F,MATCH(A82, WITS!B:B,0))</f>
        <v>74426.53</v>
      </c>
    </row>
    <row r="83" spans="1:13" x14ac:dyDescent="0.25">
      <c r="A83" t="s">
        <v>91</v>
      </c>
      <c r="B83" t="s">
        <v>5</v>
      </c>
      <c r="C83">
        <f>INDEX(FDI!E:E, MATCH(A83,FDI!A:A,0))</f>
        <v>1.93736319812939</v>
      </c>
      <c r="D83">
        <f>INDEX(FDI!F:F, MATCH(A83,FDI!A:A,0))</f>
        <v>1.5073165808981801</v>
      </c>
      <c r="E83">
        <f>INDEX(FDI!G:G, MATCH(A83,FDI!A:A,0))</f>
        <v>1.5582147934450501</v>
      </c>
      <c r="F83">
        <f>INDEX(FDI!H:H, MATCH(A83,FDI!A:A,0))</f>
        <v>1.7873817389300799</v>
      </c>
      <c r="G83">
        <f>INDEX(FDI!I:I, MATCH(A83,FDI!A:A,0))</f>
        <v>2.4126646803285299</v>
      </c>
      <c r="H83">
        <f>INDEX(FDI!J:J, MATCH(A83,FDI!A:A,0))</f>
        <v>1.8405881983462458</v>
      </c>
      <c r="I83">
        <v>1.42099851</v>
      </c>
      <c r="J83">
        <f>INDEX(GCF!Q:Q,MATCH('no.country.continent'!A83,GCF!C:C,0))</f>
        <v>30.323081931660841</v>
      </c>
      <c r="K83">
        <f>INDEX(FAO_export!B:B,MATCH('no.country.continent'!A83,FAO_export!A:A,0))</f>
        <v>33873892</v>
      </c>
      <c r="L83">
        <f>INDEX(FAO_export_tonnes!B:B,MATCH(A83,FAO_export_tonnes!A:A,0))</f>
        <v>52427857</v>
      </c>
      <c r="M83">
        <f>INDEX(WITS!F:F,MATCH(A83, WITS!B:B,0))</f>
        <v>4768830.7</v>
      </c>
    </row>
    <row r="84" spans="1:13" x14ac:dyDescent="0.25">
      <c r="A84" t="s">
        <v>92</v>
      </c>
      <c r="B84" t="s">
        <v>5</v>
      </c>
      <c r="C84">
        <f>INDEX(FDI!E:E, MATCH(A84,FDI!A:A,0))</f>
        <v>0.48737247129563599</v>
      </c>
      <c r="D84">
        <f>INDEX(FDI!F:F, MATCH(A84,FDI!A:A,0))</f>
        <v>2.0194892012952201</v>
      </c>
      <c r="E84">
        <f>INDEX(FDI!G:G, MATCH(A84,FDI!A:A,0))</f>
        <v>1.8142897969351699</v>
      </c>
      <c r="F84">
        <f>INDEX(FDI!H:H, MATCH(A84,FDI!A:A,0))</f>
        <v>2.2333620489789801</v>
      </c>
      <c r="G84">
        <f>INDEX(FDI!I:I, MATCH(A84,FDI!A:A,0))</f>
        <v>1.8112097997482699</v>
      </c>
      <c r="H84">
        <f>INDEX(FDI!J:J, MATCH(A84,FDI!A:A,0))</f>
        <v>1.6731446636506551</v>
      </c>
      <c r="I84">
        <v>5.2926745229999996</v>
      </c>
      <c r="J84">
        <f>INDEX(GCF!Q:Q,MATCH('no.country.continent'!A84,GCF!C:C,0))</f>
        <v>33.654930583775105</v>
      </c>
      <c r="K84">
        <f>INDEX(FAO_export!B:B,MATCH('no.country.continent'!A84,FAO_export!A:A,0))</f>
        <v>29610813</v>
      </c>
      <c r="L84">
        <f>INDEX(FAO_export_tonnes!B:B,MATCH(A84,FAO_export_tonnes!A:A,0))</f>
        <v>40833745</v>
      </c>
      <c r="M84">
        <f>INDEX(WITS!F:F,MATCH(A84, WITS!B:B,0))</f>
        <v>3327555.6</v>
      </c>
    </row>
    <row r="85" spans="1:13" x14ac:dyDescent="0.25">
      <c r="A85" t="s">
        <v>93</v>
      </c>
      <c r="B85" t="s">
        <v>5</v>
      </c>
      <c r="C85">
        <v>0.73631750742672097</v>
      </c>
      <c r="D85">
        <v>1.0313787661286</v>
      </c>
      <c r="E85">
        <v>0.71693664506577504</v>
      </c>
      <c r="F85">
        <v>0.51756758168181805</v>
      </c>
      <c r="G85">
        <v>0.57957852583402403</v>
      </c>
      <c r="H85">
        <v>0.71635580522738762</v>
      </c>
      <c r="I85">
        <v>0.36113313600000002</v>
      </c>
      <c r="J85">
        <v>30.814200906906866</v>
      </c>
      <c r="K85">
        <f>INDEX(FAO_export!B:B,MATCH('no.country.continent'!A85,FAO_export!A:A,0))</f>
        <v>2303434</v>
      </c>
      <c r="L85">
        <f>INDEX(FAO_export_tonnes!B:B,MATCH(A85,FAO_export_tonnes!A:A,0))</f>
        <v>3385119</v>
      </c>
      <c r="M85">
        <v>718473.02</v>
      </c>
    </row>
    <row r="86" spans="1:13" x14ac:dyDescent="0.25">
      <c r="A86" t="s">
        <v>94</v>
      </c>
      <c r="B86" t="s">
        <v>5</v>
      </c>
      <c r="C86">
        <v>0.73631750742672097</v>
      </c>
      <c r="D86">
        <v>1.0313787661286</v>
      </c>
      <c r="E86">
        <v>0.71693664506577504</v>
      </c>
      <c r="F86">
        <v>0.51756758168181805</v>
      </c>
      <c r="G86">
        <v>0.57957852583402403</v>
      </c>
      <c r="H86">
        <v>0.71635580522738762</v>
      </c>
      <c r="I86">
        <v>0.36113313600000002</v>
      </c>
      <c r="J86">
        <v>30.814200906906866</v>
      </c>
      <c r="K86">
        <v>2303434</v>
      </c>
      <c r="L86">
        <v>249143</v>
      </c>
      <c r="M86">
        <v>718473.02</v>
      </c>
    </row>
    <row r="87" spans="1:13" x14ac:dyDescent="0.25">
      <c r="A87" t="s">
        <v>95</v>
      </c>
      <c r="B87" t="s">
        <v>5</v>
      </c>
      <c r="C87">
        <f>INDEX(FDI!E:E, MATCH(A87,FDI!A:A,0))</f>
        <v>-3.7549859230895901</v>
      </c>
      <c r="D87">
        <f>INDEX(FDI!F:F, MATCH(A87,FDI!A:A,0))</f>
        <v>-2.6879942835723099</v>
      </c>
      <c r="E87">
        <f>INDEX(FDI!G:G, MATCH(A87,FDI!A:A,0))</f>
        <v>-2.1485483480791299</v>
      </c>
      <c r="F87">
        <f>INDEX(FDI!H:H, MATCH(A87,FDI!A:A,0))</f>
        <v>-1.31640616709339</v>
      </c>
      <c r="G87">
        <f>INDEX(FDI!I:I, MATCH(A87,FDI!A:A,0))</f>
        <v>-1.70667866744818</v>
      </c>
      <c r="H87">
        <f>INDEX(FDI!J:J, MATCH(A87,FDI!A:A,0))</f>
        <v>-2.3229226778565204</v>
      </c>
      <c r="I87">
        <v>9.8180000000000003E-3</v>
      </c>
      <c r="J87">
        <f>INDEX(GCF!Q:Q,MATCH('no.country.continent'!A87,GCF!C:C,0))</f>
        <v>19.04331655747696</v>
      </c>
      <c r="K87">
        <f>INDEX(FAO_export!B:B,MATCH('no.country.continent'!A87,FAO_export!A:A,0))</f>
        <v>98885</v>
      </c>
      <c r="L87">
        <f>INDEX(FAO_export_tonnes!B:B,MATCH(A87,FAO_export_tonnes!A:A,0))</f>
        <v>249143</v>
      </c>
      <c r="M87">
        <f>INDEX(WITS!F:F,MATCH(A87, WITS!B:B,0))</f>
        <v>288493.48</v>
      </c>
    </row>
    <row r="88" spans="1:13" x14ac:dyDescent="0.25">
      <c r="A88" t="s">
        <v>96</v>
      </c>
      <c r="B88" t="s">
        <v>7</v>
      </c>
      <c r="C88">
        <f>INDEX(FDI!E:E, MATCH(A88,FDI!A:A,0))</f>
        <v>34.428235390932301</v>
      </c>
      <c r="D88">
        <f>INDEX(FDI!F:F, MATCH(A88,FDI!A:A,0))</f>
        <v>17.380873570370099</v>
      </c>
      <c r="E88">
        <f>INDEX(FDI!G:G, MATCH(A88,FDI!A:A,0))</f>
        <v>17.4946584687148</v>
      </c>
      <c r="F88">
        <f>INDEX(FDI!H:H, MATCH(A88,FDI!A:A,0))</f>
        <v>-11.6839510353976</v>
      </c>
      <c r="G88">
        <f>INDEX(FDI!I:I, MATCH(A88,FDI!A:A,0))</f>
        <v>7.6197532754212203</v>
      </c>
      <c r="H88">
        <f>INDEX(FDI!J:J, MATCH(A88,FDI!A:A,0))</f>
        <v>13.047913934008164</v>
      </c>
      <c r="I88">
        <v>0.37494564800000002</v>
      </c>
      <c r="J88">
        <f>INDEX(GCF!Q:Q,MATCH('no.country.continent'!A88,GCF!C:C,0))</f>
        <v>39.273964891637462</v>
      </c>
      <c r="K88">
        <f>INDEX(FAO_export!B:B,MATCH('no.country.continent'!A88,FAO_export!A:A,0))</f>
        <v>2674831</v>
      </c>
      <c r="L88">
        <f>INDEX(FAO_export_tonnes!B:B,MATCH(A88,FAO_export_tonnes!A:A,0))</f>
        <v>1625746</v>
      </c>
      <c r="M88">
        <f>INDEX(WITS!F:F,MATCH(A88, WITS!B:B,0))</f>
        <v>631927.67000000004</v>
      </c>
    </row>
    <row r="89" spans="1:13" x14ac:dyDescent="0.25">
      <c r="A89" t="s">
        <v>97</v>
      </c>
      <c r="B89" t="s">
        <v>5</v>
      </c>
      <c r="C89">
        <f>INDEX(FDI!E:E, MATCH(A89,FDI!A:A,0))</f>
        <v>3.75770610313262</v>
      </c>
      <c r="D89">
        <f>INDEX(FDI!F:F, MATCH(A89,FDI!A:A,0))</f>
        <v>4.7547376758994799</v>
      </c>
      <c r="E89">
        <f>INDEX(FDI!G:G, MATCH(A89,FDI!A:A,0))</f>
        <v>5.7580635148942401</v>
      </c>
      <c r="F89">
        <f>INDEX(FDI!H:H, MATCH(A89,FDI!A:A,0))</f>
        <v>4.3631541798487703</v>
      </c>
      <c r="G89">
        <f>INDEX(FDI!I:I, MATCH(A89,FDI!A:A,0))</f>
        <v>5.9649118307083002</v>
      </c>
      <c r="H89">
        <f>INDEX(FDI!J:J, MATCH(A89,FDI!A:A,0))</f>
        <v>4.9197146608966822</v>
      </c>
      <c r="I89">
        <v>0.669398308</v>
      </c>
      <c r="J89">
        <f>INDEX(GCF!Q:Q,MATCH('no.country.continent'!A89,GCF!C:C,0))</f>
        <v>21.486741592869759</v>
      </c>
      <c r="K89">
        <f>INDEX(FAO_export!B:B,MATCH('no.country.continent'!A89,FAO_export!A:A,0))</f>
        <v>1598233</v>
      </c>
      <c r="L89">
        <f>INDEX(FAO_export_tonnes!B:B,MATCH(A89,FAO_export_tonnes!A:A,0))</f>
        <v>1034849</v>
      </c>
      <c r="M89">
        <f>INDEX(WITS!F:F,MATCH(A89, WITS!B:B,0))</f>
        <v>834678.36</v>
      </c>
    </row>
    <row r="90" spans="1:13" x14ac:dyDescent="0.25">
      <c r="A90" t="s">
        <v>98</v>
      </c>
      <c r="B90" t="s">
        <v>7</v>
      </c>
      <c r="C90">
        <f>INDEX(FDI!E:E, MATCH(A90,FDI!A:A,0))</f>
        <v>1.36684517505744</v>
      </c>
      <c r="D90">
        <f>INDEX(FDI!F:F, MATCH(A90,FDI!A:A,0))</f>
        <v>0.56776692666682105</v>
      </c>
      <c r="E90">
        <f>INDEX(FDI!G:G, MATCH(A90,FDI!A:A,0))</f>
        <v>2.1152554816558502</v>
      </c>
      <c r="F90">
        <f>INDEX(FDI!H:H, MATCH(A90,FDI!A:A,0))</f>
        <v>1.5505113837156399</v>
      </c>
      <c r="G90">
        <f>INDEX(FDI!I:I, MATCH(A90,FDI!A:A,0))</f>
        <v>-1.16724320716093</v>
      </c>
      <c r="H90">
        <f>INDEX(FDI!J:J, MATCH(A90,FDI!A:A,0))</f>
        <v>0.88662715198696418</v>
      </c>
      <c r="I90">
        <v>0.702254139</v>
      </c>
      <c r="J90">
        <f>INDEX(GCF!Q:Q,MATCH('no.country.continent'!A90,GCF!C:C,0))</f>
        <v>18.017201692925262</v>
      </c>
      <c r="K90">
        <f>INDEX(FAO_export!B:B,MATCH('no.country.continent'!A90,FAO_export!A:A,0))</f>
        <v>23084759</v>
      </c>
      <c r="L90">
        <f>INDEX(FAO_export_tonnes!B:B,MATCH(A90,FAO_export_tonnes!A:A,0))</f>
        <v>14373331</v>
      </c>
      <c r="M90">
        <f>INDEX(WITS!F:F,MATCH(A90, WITS!B:B,0))</f>
        <v>6145913.4500000002</v>
      </c>
    </row>
    <row r="91" spans="1:13" x14ac:dyDescent="0.25">
      <c r="A91" t="s">
        <v>99</v>
      </c>
      <c r="B91" t="s">
        <v>9</v>
      </c>
      <c r="C91">
        <v>1.20479671875659</v>
      </c>
      <c r="D91">
        <v>1.8899976720124401</v>
      </c>
      <c r="E91">
        <v>1.06932420831873</v>
      </c>
      <c r="F91">
        <v>1.45010160325616</v>
      </c>
      <c r="G91">
        <v>1.1620740051318701</v>
      </c>
      <c r="H91">
        <v>1.3552588414951579</v>
      </c>
      <c r="I91">
        <v>9.1590697169999995</v>
      </c>
      <c r="J91">
        <v>21.053372268147278</v>
      </c>
      <c r="K91">
        <v>7517864</v>
      </c>
      <c r="L91">
        <v>4838474</v>
      </c>
      <c r="M91">
        <v>87667.1</v>
      </c>
    </row>
    <row r="92" spans="1:13" x14ac:dyDescent="0.25">
      <c r="A92" t="s">
        <v>100</v>
      </c>
      <c r="B92" t="s">
        <v>14</v>
      </c>
      <c r="C92">
        <f>INDEX(FDI!E:E, MATCH(A92,FDI!A:A,0))</f>
        <v>6.5920970905403999</v>
      </c>
      <c r="D92">
        <f>INDEX(FDI!F:F, MATCH(A92,FDI!A:A,0))</f>
        <v>6.0019976303557998</v>
      </c>
      <c r="E92">
        <f>INDEX(FDI!G:G, MATCH(A92,FDI!A:A,0))</f>
        <v>4.9242308453278598</v>
      </c>
      <c r="F92">
        <f>INDEX(FDI!H:H, MATCH(A92,FDI!A:A,0))</f>
        <v>4.2033054359011501</v>
      </c>
      <c r="G92">
        <f>INDEX(FDI!I:I, MATCH(A92,FDI!A:A,0))</f>
        <v>1.91929044218628</v>
      </c>
      <c r="H92">
        <f>INDEX(FDI!J:J, MATCH(A92,FDI!A:A,0))</f>
        <v>4.7281842888622982</v>
      </c>
      <c r="I92">
        <v>0.16780562299999999</v>
      </c>
      <c r="J92">
        <f>INDEX(GCF!Q:Q,MATCH('no.country.continent'!A92,GCF!C:C,0))</f>
        <v>22.85927868459224</v>
      </c>
      <c r="K92">
        <f>INDEX(FAO_export!B:B,MATCH('no.country.continent'!A92,FAO_export!A:A,0))</f>
        <v>140496</v>
      </c>
      <c r="L92">
        <f>INDEX(FAO_export_tonnes!B:B,MATCH(A92,FAO_export_tonnes!A:A,0))</f>
        <v>52202</v>
      </c>
      <c r="M92">
        <f>INDEX(WITS!F:F,MATCH(A92, WITS!B:B,0))</f>
        <v>52292.81</v>
      </c>
    </row>
    <row r="93" spans="1:13" x14ac:dyDescent="0.25">
      <c r="A93" t="s">
        <v>101</v>
      </c>
      <c r="B93" t="s">
        <v>5</v>
      </c>
      <c r="C93">
        <f>INDEX(FDI!E:E, MATCH(A93,FDI!A:A,0))</f>
        <v>0.81848161526451602</v>
      </c>
      <c r="D93">
        <f>INDEX(FDI!F:F, MATCH(A93,FDI!A:A,0))</f>
        <v>0.38131963803427399</v>
      </c>
      <c r="E93">
        <f>INDEX(FDI!G:G, MATCH(A93,FDI!A:A,0))</f>
        <v>0.50198876967343697</v>
      </c>
      <c r="F93">
        <f>INDEX(FDI!H:H, MATCH(A93,FDI!A:A,0))</f>
        <v>0.77997389891220503</v>
      </c>
      <c r="G93">
        <f>INDEX(FDI!I:I, MATCH(A93,FDI!A:A,0))</f>
        <v>1.2205081208451101</v>
      </c>
      <c r="H93">
        <f>INDEX(FDI!J:J, MATCH(A93,FDI!A:A,0))</f>
        <v>0.74045440854590849</v>
      </c>
      <c r="I93">
        <v>0.67945361400000004</v>
      </c>
      <c r="J93">
        <f>INDEX(GCF!Q:Q,MATCH('no.country.continent'!A93,GCF!C:C,0))</f>
        <v>25.375385118218581</v>
      </c>
      <c r="K93">
        <f>INDEX(FAO_export!B:B,MATCH('no.country.continent'!A93,FAO_export!A:A,0))</f>
        <v>3346720</v>
      </c>
      <c r="L93">
        <f>INDEX(FAO_export_tonnes!B:B,MATCH(A93,FAO_export_tonnes!A:A,0))</f>
        <v>655171</v>
      </c>
      <c r="M93">
        <f>INDEX(WITS!F:F,MATCH(A93, WITS!B:B,0))</f>
        <v>9137661.5899999999</v>
      </c>
    </row>
    <row r="94" spans="1:13" x14ac:dyDescent="0.25">
      <c r="A94" t="s">
        <v>102</v>
      </c>
      <c r="B94" t="s">
        <v>5</v>
      </c>
      <c r="C94">
        <f>INDEX(FDI!E:E, MATCH(A94,FDI!A:A,0))</f>
        <v>3.8928514286897098</v>
      </c>
      <c r="D94">
        <f>INDEX(FDI!F:F, MATCH(A94,FDI!A:A,0))</f>
        <v>4.9016402933974597</v>
      </c>
      <c r="E94">
        <f>INDEX(FDI!G:G, MATCH(A94,FDI!A:A,0))</f>
        <v>2.2242780938133602</v>
      </c>
      <c r="F94">
        <f>INDEX(FDI!H:H, MATCH(A94,FDI!A:A,0))</f>
        <v>1.63970971966594</v>
      </c>
      <c r="G94">
        <f>INDEX(FDI!I:I, MATCH(A94,FDI!A:A,0))</f>
        <v>1.7398682272538999</v>
      </c>
      <c r="H94">
        <f>INDEX(FDI!J:J, MATCH(A94,FDI!A:A,0))</f>
        <v>2.8796695525640743</v>
      </c>
      <c r="I94">
        <v>0.35625365399999998</v>
      </c>
      <c r="J94">
        <f>INDEX(GCF!Q:Q,MATCH('no.country.continent'!A94,GCF!C:C,0))</f>
        <v>18.110980540443283</v>
      </c>
      <c r="K94">
        <f>INDEX(FAO_export!B:B,MATCH('no.country.continent'!A94,FAO_export!A:A,0))</f>
        <v>663916</v>
      </c>
      <c r="L94">
        <f>INDEX(FAO_export_tonnes!B:B,MATCH(A94,FAO_export_tonnes!A:A,0))</f>
        <v>720704</v>
      </c>
      <c r="M94">
        <f>INDEX(WITS!F:F,MATCH(A94, WITS!B:B,0))</f>
        <v>238793.52</v>
      </c>
    </row>
    <row r="95" spans="1:13" x14ac:dyDescent="0.25">
      <c r="A95" t="s">
        <v>103</v>
      </c>
      <c r="B95" t="s">
        <v>5</v>
      </c>
      <c r="C95">
        <f>INDEX(FDI!E:E, MATCH(A95,FDI!A:A,0))</f>
        <v>12.5466202801439</v>
      </c>
      <c r="D95">
        <f>INDEX(FDI!F:F, MATCH(A95,FDI!A:A,0))</f>
        <v>2.8520571787889</v>
      </c>
      <c r="E95">
        <f>INDEX(FDI!G:G, MATCH(A95,FDI!A:A,0))</f>
        <v>0.196995407987547</v>
      </c>
      <c r="F95">
        <f>INDEX(FDI!H:H, MATCH(A95,FDI!A:A,0))</f>
        <v>2.05367643388584</v>
      </c>
      <c r="G95">
        <f>INDEX(FDI!I:I, MATCH(A95,FDI!A:A,0))</f>
        <v>4.2051880175671599</v>
      </c>
      <c r="H95">
        <f>INDEX(FDI!J:J, MATCH(A95,FDI!A:A,0))</f>
        <v>4.3709074636746692</v>
      </c>
      <c r="I95">
        <v>0.27302857400000002</v>
      </c>
      <c r="J95">
        <f>INDEX(GCF!Q:Q,MATCH('no.country.continent'!A95,GCF!C:C,0))</f>
        <v>27.116973480061866</v>
      </c>
      <c r="K95">
        <f>INDEX(FAO_export!B:B,MATCH('no.country.continent'!A95,FAO_export!A:A,0))</f>
        <v>2882438</v>
      </c>
      <c r="L95">
        <f>INDEX(FAO_export_tonnes!B:B,MATCH(A95,FAO_export_tonnes!A:A,0))</f>
        <v>10739093</v>
      </c>
      <c r="M95">
        <f>INDEX(WITS!F:F,MATCH(A95, WITS!B:B,0))</f>
        <v>231620.18</v>
      </c>
    </row>
    <row r="96" spans="1:13" x14ac:dyDescent="0.25">
      <c r="A96" t="s">
        <v>104</v>
      </c>
      <c r="B96" t="s">
        <v>9</v>
      </c>
      <c r="C96">
        <f>INDEX(FDI!E:E, MATCH(A96,FDI!A:A,0))</f>
        <v>0.62759145802545402</v>
      </c>
      <c r="D96">
        <f>INDEX(FDI!F:F, MATCH(A96,FDI!A:A,0))</f>
        <v>1.6408511052141399</v>
      </c>
      <c r="E96">
        <f>INDEX(FDI!G:G, MATCH(A96,FDI!A:A,0))</f>
        <v>0.83268643150835397</v>
      </c>
      <c r="F96">
        <f>INDEX(FDI!H:H, MATCH(A96,FDI!A:A,0))</f>
        <v>0.46816258929889898</v>
      </c>
      <c r="G96">
        <f>INDEX(FDI!I:I, MATCH(A96,FDI!A:A,0))</f>
        <v>0.42348249789546399</v>
      </c>
      <c r="H96">
        <f>INDEX(FDI!J:J, MATCH(A96,FDI!A:A,0))</f>
        <v>0.79855481638846215</v>
      </c>
      <c r="I96">
        <v>12.627159369999999</v>
      </c>
      <c r="J96">
        <f>INDEX(GCF!Q:Q,MATCH('no.country.continent'!A96,GCF!C:C,0))</f>
        <v>19.68257047993664</v>
      </c>
      <c r="K96">
        <f>INDEX(FAO_export!B:B,MATCH('no.country.continent'!A96,FAO_export!A:A,0))</f>
        <v>2387202</v>
      </c>
      <c r="L96">
        <f>INDEX(FAO_export_tonnes!B:B,MATCH(A96,FAO_export_tonnes!A:A,0))</f>
        <v>1535589</v>
      </c>
      <c r="M96">
        <f>INDEX(WITS!F:F,MATCH(A96, WITS!B:B,0))</f>
        <v>283095.13</v>
      </c>
    </row>
    <row r="97" spans="1:13" x14ac:dyDescent="0.25">
      <c r="A97" t="s">
        <v>105</v>
      </c>
      <c r="B97" t="s">
        <v>11</v>
      </c>
      <c r="C97">
        <f>INDEX(FDI!E:E, MATCH(A97,FDI!A:A,0))</f>
        <v>1.0122490609132999</v>
      </c>
      <c r="D97">
        <f>INDEX(FDI!F:F, MATCH(A97,FDI!A:A,0))</f>
        <v>0.417019322992006</v>
      </c>
      <c r="E97">
        <f>INDEX(FDI!G:G, MATCH(A97,FDI!A:A,0))</f>
        <v>-0.58317350591600503</v>
      </c>
      <c r="F97">
        <f>INDEX(FDI!H:H, MATCH(A97,FDI!A:A,0))</f>
        <v>-0.31375468922259497</v>
      </c>
      <c r="G97">
        <f>INDEX(FDI!I:I, MATCH(A97,FDI!A:A,0))</f>
        <v>1.4504815085634399</v>
      </c>
      <c r="H97">
        <f>INDEX(FDI!J:J, MATCH(A97,FDI!A:A,0))</f>
        <v>0.3965643394660292</v>
      </c>
      <c r="I97">
        <v>0.74431919000000002</v>
      </c>
      <c r="J97">
        <f>INDEX(GCF!Q:Q,MATCH('no.country.continent'!A97,GCF!C:C,0))</f>
        <v>31.796685890432368</v>
      </c>
      <c r="K97">
        <f>INDEX(FAO_export!B:B,MATCH('no.country.continent'!A97,FAO_export!A:A,0))</f>
        <v>1317</v>
      </c>
      <c r="L97">
        <f>INDEX(FAO_export_tonnes!B:B,MATCH(A97,FAO_export_tonnes!A:A,0))</f>
        <v>2379</v>
      </c>
      <c r="M97">
        <f>INDEX(WITS!F:F,MATCH(A97, WITS!B:B,0))</f>
        <v>2598.14</v>
      </c>
    </row>
    <row r="98" spans="1:13" x14ac:dyDescent="0.25">
      <c r="A98" t="s">
        <v>106</v>
      </c>
      <c r="B98" t="s">
        <v>5</v>
      </c>
      <c r="C98">
        <v>0.80689330249619196</v>
      </c>
      <c r="D98">
        <v>1.10307799056185</v>
      </c>
      <c r="E98">
        <v>0.70630089380814098</v>
      </c>
      <c r="F98">
        <v>0.58339386057331</v>
      </c>
      <c r="G98">
        <v>0.53513172114211005</v>
      </c>
      <c r="H98">
        <v>0.74695955371632061</v>
      </c>
      <c r="I98">
        <v>0.91073199900000001</v>
      </c>
      <c r="J98">
        <v>31.454774196115419</v>
      </c>
      <c r="K98">
        <v>4009034</v>
      </c>
      <c r="L98">
        <v>1625716</v>
      </c>
      <c r="M98">
        <v>4363470.51</v>
      </c>
    </row>
    <row r="99" spans="1:13" x14ac:dyDescent="0.25">
      <c r="A99" t="s">
        <v>107</v>
      </c>
      <c r="B99" t="s">
        <v>5</v>
      </c>
      <c r="C99">
        <f>INDEX(FDI!E:E, MATCH(A99,FDI!A:A,0))</f>
        <v>0.26688652405501401</v>
      </c>
      <c r="D99">
        <f>INDEX(FDI!F:F, MATCH(A99,FDI!A:A,0))</f>
        <v>9.3624775060092105E-2</v>
      </c>
      <c r="E99">
        <f>INDEX(FDI!G:G, MATCH(A99,FDI!A:A,0))</f>
        <v>-1.54705438206089E-2</v>
      </c>
      <c r="F99">
        <f>INDEX(FDI!H:H, MATCH(A99,FDI!A:A,0))</f>
        <v>0.37858284492361999</v>
      </c>
      <c r="G99">
        <f>INDEX(FDI!I:I, MATCH(A99,FDI!A:A,0))</f>
        <v>-0.52666509432493402</v>
      </c>
      <c r="H99">
        <f>INDEX(FDI!J:J, MATCH(A99,FDI!A:A,0))</f>
        <v>3.9391701178636621E-2</v>
      </c>
      <c r="I99">
        <v>6.1076294000000003E-2</v>
      </c>
      <c r="J99">
        <f>INDEX(GCF!Q:Q,MATCH('no.country.continent'!A99,GCF!C:C,0))</f>
        <v>27.003909766815973</v>
      </c>
      <c r="K99">
        <f>INDEX(FAO_export!B:B,MATCH('no.country.continent'!A99,FAO_export!A:A,0))</f>
        <v>161228</v>
      </c>
      <c r="L99">
        <f>INDEX(FAO_export_tonnes!B:B,MATCH(A99,FAO_export_tonnes!A:A,0))</f>
        <v>157681</v>
      </c>
      <c r="M99">
        <f>INDEX(WITS!F:F,MATCH(A99, WITS!B:B,0))</f>
        <v>177488.39</v>
      </c>
    </row>
    <row r="100" spans="1:13" x14ac:dyDescent="0.25">
      <c r="A100" t="s">
        <v>108</v>
      </c>
      <c r="B100" t="s">
        <v>5</v>
      </c>
      <c r="C100">
        <v>9.0886882786326009</v>
      </c>
      <c r="D100">
        <v>-1.3918435347292999</v>
      </c>
      <c r="E100">
        <v>1.7436912789469901</v>
      </c>
      <c r="F100">
        <v>4.5526311908234298</v>
      </c>
      <c r="G100">
        <v>-5.16032739132595</v>
      </c>
      <c r="H100">
        <v>1.7665679644695544</v>
      </c>
      <c r="I100">
        <v>2.0614405969999998</v>
      </c>
      <c r="J100">
        <v>33.082382824046284</v>
      </c>
      <c r="K100">
        <f>INDEX(FAO_export!B:B,MATCH('no.country.continent'!A100,FAO_export!A:A,0))</f>
        <v>171954</v>
      </c>
      <c r="L100">
        <f>INDEX(FAO_export_tonnes!B:B,MATCH(A100,FAO_export_tonnes!A:A,0))</f>
        <v>321745</v>
      </c>
      <c r="M100">
        <v>103419.28</v>
      </c>
    </row>
    <row r="101" spans="1:13" x14ac:dyDescent="0.25">
      <c r="A101" t="s">
        <v>109</v>
      </c>
      <c r="B101" t="s">
        <v>5</v>
      </c>
      <c r="C101">
        <v>5.8777467084973303</v>
      </c>
      <c r="D101">
        <v>9.9177829989985096</v>
      </c>
      <c r="E101">
        <v>7.4856443753669302</v>
      </c>
      <c r="F101">
        <v>4.0314918136023703</v>
      </c>
      <c r="G101">
        <v>5.0980731556363601</v>
      </c>
      <c r="H101">
        <v>6.482147810420301</v>
      </c>
      <c r="I101">
        <v>7.2774286100000003</v>
      </c>
      <c r="J101">
        <v>29.007654095870201</v>
      </c>
      <c r="K101">
        <f>INDEX(FAO_export!B:B,MATCH('no.country.continent'!A101,FAO_export!A:A,0))</f>
        <v>1033998</v>
      </c>
      <c r="L101">
        <f>INDEX(FAO_export_tonnes!B:B,MATCH(A101,FAO_export_tonnes!A:A,0))</f>
        <v>2475736</v>
      </c>
      <c r="M101">
        <v>81056.679999999993</v>
      </c>
    </row>
    <row r="102" spans="1:13" x14ac:dyDescent="0.25">
      <c r="A102" t="s">
        <v>110</v>
      </c>
      <c r="B102" t="s">
        <v>7</v>
      </c>
      <c r="C102">
        <f>INDEX(FDI!E:E, MATCH(A102,FDI!A:A,0))</f>
        <v>1.1943661326423101</v>
      </c>
      <c r="D102">
        <f>INDEX(FDI!F:F, MATCH(A102,FDI!A:A,0))</f>
        <v>3.7842230856601198</v>
      </c>
      <c r="E102">
        <f>INDEX(FDI!G:G, MATCH(A102,FDI!A:A,0))</f>
        <v>1.24257767251277</v>
      </c>
      <c r="F102">
        <f>INDEX(FDI!H:H, MATCH(A102,FDI!A:A,0))</f>
        <v>3.16996519105049</v>
      </c>
      <c r="G102">
        <f>INDEX(FDI!I:I, MATCH(A102,FDI!A:A,0))</f>
        <v>2.8060694154160402</v>
      </c>
      <c r="H102">
        <f>INDEX(FDI!J:J, MATCH(A102,FDI!A:A,0))</f>
        <v>2.4394402994563462</v>
      </c>
      <c r="I102">
        <v>11.12703501</v>
      </c>
      <c r="J102">
        <f>INDEX(GCF!Q:Q,MATCH('no.country.continent'!A102,GCF!C:C,0))</f>
        <v>22.284750387573542</v>
      </c>
      <c r="K102">
        <f>INDEX(FAO_export!B:B,MATCH('no.country.continent'!A102,FAO_export!A:A,0))</f>
        <v>1652591</v>
      </c>
      <c r="L102">
        <f>INDEX(FAO_export_tonnes!B:B,MATCH(A102,FAO_export_tonnes!A:A,0))</f>
        <v>4967116</v>
      </c>
      <c r="M102">
        <f>INDEX(WITS!F:F,MATCH(A102, WITS!B:B,0))</f>
        <v>694875.28</v>
      </c>
    </row>
    <row r="103" spans="1:13" x14ac:dyDescent="0.25">
      <c r="A103" t="s">
        <v>111</v>
      </c>
      <c r="B103" t="s">
        <v>5</v>
      </c>
      <c r="C103">
        <f>INDEX(FDI!E:E, MATCH(A103,FDI!A:A,0))</f>
        <v>5.0217404056440804</v>
      </c>
      <c r="D103">
        <f>INDEX(FDI!F:F, MATCH(A103,FDI!A:A,0))</f>
        <v>4.7567791402079598</v>
      </c>
      <c r="E103">
        <f>INDEX(FDI!G:G, MATCH(A103,FDI!A:A,0))</f>
        <v>4.8414030895577902</v>
      </c>
      <c r="F103">
        <f>INDEX(FDI!H:H, MATCH(A103,FDI!A:A,0))</f>
        <v>3.9812835400227602</v>
      </c>
      <c r="G103">
        <f>INDEX(FDI!I:I, MATCH(A103,FDI!A:A,0))</f>
        <v>11.0246073051224</v>
      </c>
      <c r="H103">
        <f>INDEX(FDI!J:J, MATCH(A103,FDI!A:A,0))</f>
        <v>5.9251626961109976</v>
      </c>
      <c r="I103">
        <v>0.269696932</v>
      </c>
      <c r="J103">
        <f>INDEX(GCF!Q:Q,MATCH('no.country.continent'!A103,GCF!C:C,0))</f>
        <v>17.857670536306408</v>
      </c>
      <c r="K103">
        <f>INDEX(FAO_export!B:B,MATCH('no.country.continent'!A103,FAO_export!A:A,0))</f>
        <v>501201</v>
      </c>
      <c r="L103">
        <f>INDEX(FAO_export_tonnes!B:B,MATCH(A103,FAO_export_tonnes!A:A,0))</f>
        <v>571122</v>
      </c>
      <c r="M103">
        <f>INDEX(WITS!F:F,MATCH(A103, WITS!B:B,0))</f>
        <v>156230.51</v>
      </c>
    </row>
    <row r="104" spans="1:13" x14ac:dyDescent="0.25">
      <c r="A104" t="s">
        <v>112</v>
      </c>
      <c r="B104" t="s">
        <v>9</v>
      </c>
      <c r="C104">
        <f>INDEX(FDI!E:E, MATCH(A104,FDI!A:A,0))</f>
        <v>3.7480503805513399</v>
      </c>
      <c r="D104">
        <f>INDEX(FDI!F:F, MATCH(A104,FDI!A:A,0))</f>
        <v>1.8285080125908399</v>
      </c>
      <c r="E104">
        <f>INDEX(FDI!G:G, MATCH(A104,FDI!A:A,0))</f>
        <v>1.6257630819612601</v>
      </c>
      <c r="F104">
        <f>INDEX(FDI!H:H, MATCH(A104,FDI!A:A,0))</f>
        <v>1.45772495389292</v>
      </c>
      <c r="G104">
        <f>INDEX(FDI!I:I, MATCH(A104,FDI!A:A,0))</f>
        <v>1.2441216724999</v>
      </c>
      <c r="H104">
        <f>INDEX(FDI!J:J, MATCH(A104,FDI!A:A,0))</f>
        <v>1.980833620299252</v>
      </c>
      <c r="I104">
        <v>5.0848511580000002</v>
      </c>
      <c r="J104">
        <f>INDEX(GCF!Q:Q,MATCH('no.country.continent'!A104,GCF!C:C,0))</f>
        <v>26.138983148972422</v>
      </c>
      <c r="K104">
        <f>INDEX(FAO_export!B:B,MATCH('no.country.continent'!A104,FAO_export!A:A,0))</f>
        <v>30635</v>
      </c>
      <c r="L104">
        <f>INDEX(FAO_export_tonnes!B:B,MATCH(A104,FAO_export_tonnes!A:A,0))</f>
        <v>74632</v>
      </c>
      <c r="M104">
        <f>INDEX(WITS!F:F,MATCH(A104, WITS!B:B,0))</f>
        <v>14061.69</v>
      </c>
    </row>
    <row r="105" spans="1:13" x14ac:dyDescent="0.25">
      <c r="A105" t="s">
        <v>113</v>
      </c>
      <c r="B105" t="s">
        <v>9</v>
      </c>
      <c r="C105">
        <f>INDEX(FDI!E:E, MATCH(A105,FDI!A:A,0))</f>
        <v>9.1719033259717193</v>
      </c>
      <c r="D105">
        <f>INDEX(FDI!F:F, MATCH(A105,FDI!A:A,0))</f>
        <v>7.3094857843965402</v>
      </c>
      <c r="E105">
        <f>INDEX(FDI!G:G, MATCH(A105,FDI!A:A,0))</f>
        <v>3.7726849388478798</v>
      </c>
      <c r="F105">
        <f>INDEX(FDI!H:H, MATCH(A105,FDI!A:A,0))</f>
        <v>2.6112119487918499</v>
      </c>
      <c r="G105">
        <f>INDEX(FDI!I:I, MATCH(A105,FDI!A:A,0))</f>
        <v>2.8605427450908998</v>
      </c>
      <c r="H105">
        <f>INDEX(FDI!J:J, MATCH(A105,FDI!A:A,0))</f>
        <v>5.1451657486197782</v>
      </c>
      <c r="I105" t="e">
        <v>#DIV/0!</v>
      </c>
      <c r="J105" t="e">
        <f>INDEX(GCF!Q:Q,MATCH('no.country.continent'!A105,GCF!C:C,0))</f>
        <v>#DIV/0!</v>
      </c>
      <c r="K105">
        <f>INDEX(FAO_export!B:B,MATCH('no.country.continent'!A105,FAO_export!A:A,0))</f>
        <v>150480</v>
      </c>
      <c r="L105">
        <f>INDEX(FAO_export_tonnes!B:B,MATCH(A105,FAO_export_tonnes!A:A,0))</f>
        <v>116183</v>
      </c>
      <c r="M105">
        <f>INDEX(WITS!F:F,MATCH(A105, WITS!B:B,0))</f>
        <v>17080.04</v>
      </c>
    </row>
    <row r="106" spans="1:13" x14ac:dyDescent="0.25">
      <c r="A106" t="s">
        <v>114</v>
      </c>
      <c r="B106" t="s">
        <v>9</v>
      </c>
      <c r="C106">
        <v>0</v>
      </c>
      <c r="D106">
        <v>0</v>
      </c>
      <c r="E106">
        <v>0</v>
      </c>
      <c r="F106">
        <f>INDEX(FDI!H:H, MATCH(A106,FDI!A:A,0))</f>
        <v>1.44399522902241E-3</v>
      </c>
      <c r="H106">
        <f>INDEX(FDI!J:J, MATCH(A106,FDI!A:A,0))</f>
        <v>3.6099880725560249E-4</v>
      </c>
      <c r="I106">
        <v>6.4955959999999993E-2</v>
      </c>
      <c r="J106">
        <f>INDEX(GCF!Q:Q,MATCH('no.country.continent'!A106,GCF!C:C,0))</f>
        <v>14.201217791355649</v>
      </c>
      <c r="K106">
        <f>INDEX(FAO_export!B:B,MATCH('no.country.continent'!A106,FAO_export!A:A,0))</f>
        <v>7938</v>
      </c>
      <c r="L106">
        <f>INDEX(FAO_export_tonnes!B:B,MATCH(A106,FAO_export_tonnes!A:A,0))</f>
        <v>8955</v>
      </c>
      <c r="M106">
        <f>INDEX(WITS!F:F,MATCH(A106, WITS!B:B,0))</f>
        <v>85470.38</v>
      </c>
    </row>
    <row r="107" spans="1:13" x14ac:dyDescent="0.25">
      <c r="A107" t="s">
        <v>115</v>
      </c>
      <c r="B107" t="s">
        <v>7</v>
      </c>
      <c r="C107">
        <f>INDEX(FDI!E:E, MATCH(A107,FDI!A:A,0))</f>
        <v>2.7354410644298</v>
      </c>
      <c r="D107">
        <f>INDEX(FDI!F:F, MATCH(A107,FDI!A:A,0))</f>
        <v>2.8973360589124502</v>
      </c>
      <c r="E107">
        <f>INDEX(FDI!G:G, MATCH(A107,FDI!A:A,0))</f>
        <v>2.4182692335001899</v>
      </c>
      <c r="F107">
        <f>INDEX(FDI!H:H, MATCH(A107,FDI!A:A,0))</f>
        <v>6.2787273751075396</v>
      </c>
      <c r="G107">
        <f>INDEX(FDI!I:I, MATCH(A107,FDI!A:A,0))</f>
        <v>7.9201320341438501</v>
      </c>
      <c r="H107">
        <f>INDEX(FDI!J:J, MATCH(A107,FDI!A:A,0))</f>
        <v>4.4499811532187659</v>
      </c>
      <c r="I107">
        <v>2.9836751559999999</v>
      </c>
      <c r="J107">
        <f>INDEX(GCF!Q:Q,MATCH('no.country.continent'!A107,GCF!C:C,0))</f>
        <v>17.95534386332622</v>
      </c>
      <c r="K107">
        <f>INDEX(FAO_export!B:B,MATCH('no.country.continent'!A107,FAO_export!A:A,0))</f>
        <v>2833060</v>
      </c>
      <c r="L107">
        <f>INDEX(FAO_export_tonnes!B:B,MATCH(A107,FAO_export_tonnes!A:A,0))</f>
        <v>7384485</v>
      </c>
      <c r="M107">
        <f>INDEX(WITS!F:F,MATCH(A107, WITS!B:B,0))</f>
        <v>744929.35</v>
      </c>
    </row>
    <row r="108" spans="1:13" x14ac:dyDescent="0.25">
      <c r="A108" t="s">
        <v>116</v>
      </c>
      <c r="B108" t="s">
        <v>7</v>
      </c>
      <c r="C108">
        <f>INDEX(FDI!E:E, MATCH(A108,FDI!A:A,0))</f>
        <v>28.2575541482699</v>
      </c>
      <c r="D108">
        <f>INDEX(FDI!F:F, MATCH(A108,FDI!A:A,0))</f>
        <v>-41.650994564947602</v>
      </c>
      <c r="E108">
        <f>INDEX(FDI!G:G, MATCH(A108,FDI!A:A,0))</f>
        <v>-36.536135499572602</v>
      </c>
      <c r="F108">
        <f>INDEX(FDI!H:H, MATCH(A108,FDI!A:A,0))</f>
        <v>18.236433111589101</v>
      </c>
      <c r="G108">
        <f>INDEX(FDI!I:I, MATCH(A108,FDI!A:A,0))</f>
        <v>139.419893172412</v>
      </c>
      <c r="H108">
        <f>INDEX(FDI!J:J, MATCH(A108,FDI!A:A,0))</f>
        <v>21.545350073550161</v>
      </c>
      <c r="I108">
        <v>1.689086782</v>
      </c>
      <c r="J108">
        <f>INDEX(GCF!Q:Q,MATCH('no.country.continent'!A108,GCF!C:C,0))</f>
        <v>18.048363259592001</v>
      </c>
      <c r="K108">
        <f>INDEX(FAO_export!B:B,MATCH('no.country.continent'!A108,FAO_export!A:A,0))</f>
        <v>572950</v>
      </c>
      <c r="L108">
        <f>INDEX(FAO_export_tonnes!B:B,MATCH(A108,FAO_export_tonnes!A:A,0))</f>
        <v>344555</v>
      </c>
      <c r="M108">
        <f>INDEX(WITS!F:F,MATCH(A108, WITS!B:B,0))</f>
        <v>284042.61</v>
      </c>
    </row>
    <row r="109" spans="1:13" x14ac:dyDescent="0.25">
      <c r="A109" t="s">
        <v>117</v>
      </c>
      <c r="B109" t="s">
        <v>7</v>
      </c>
      <c r="C109">
        <f>INDEX(FDI!E:E, MATCH(A109,FDI!A:A,0))</f>
        <v>5.1475525887606297</v>
      </c>
      <c r="D109">
        <f>INDEX(FDI!F:F, MATCH(A109,FDI!A:A,0))</f>
        <v>3.3672681671062801</v>
      </c>
      <c r="E109">
        <f>INDEX(FDI!G:G, MATCH(A109,FDI!A:A,0))</f>
        <v>5.1149478938499202</v>
      </c>
      <c r="F109">
        <f>INDEX(FDI!H:H, MATCH(A109,FDI!A:A,0))</f>
        <v>4.3589249338385496</v>
      </c>
      <c r="G109">
        <f>INDEX(FDI!I:I, MATCH(A109,FDI!A:A,0))</f>
        <v>6.3495842619314097E-2</v>
      </c>
      <c r="H109">
        <f>INDEX(FDI!J:J, MATCH(A109,FDI!A:A,0))</f>
        <v>3.6104378852349392</v>
      </c>
      <c r="I109">
        <v>0.47869925000000002</v>
      </c>
      <c r="J109">
        <f>INDEX(GCF!Q:Q,MATCH('no.country.continent'!A109,GCF!C:C,0))</f>
        <v>32.079526038642797</v>
      </c>
      <c r="K109">
        <f>INDEX(FAO_export!B:B,MATCH('no.country.continent'!A109,FAO_export!A:A,0))</f>
        <v>281797</v>
      </c>
      <c r="L109">
        <f>INDEX(FAO_export_tonnes!B:B,MATCH(A109,FAO_export_tonnes!A:A,0))</f>
        <v>378745</v>
      </c>
      <c r="M109">
        <f>INDEX(WITS!F:F,MATCH(A109, WITS!B:B,0))</f>
        <v>90375.6</v>
      </c>
    </row>
    <row r="110" spans="1:13" x14ac:dyDescent="0.25">
      <c r="A110" t="s">
        <v>118</v>
      </c>
      <c r="B110" t="s">
        <v>9</v>
      </c>
      <c r="C110">
        <f>INDEX(FDI!E:E, MATCH(A110,FDI!A:A,0))</f>
        <v>4.5646080791957697</v>
      </c>
      <c r="D110">
        <f>INDEX(FDI!F:F, MATCH(A110,FDI!A:A,0))</f>
        <v>3.5279715100005702</v>
      </c>
      <c r="E110">
        <f>INDEX(FDI!G:G, MATCH(A110,FDI!A:A,0))</f>
        <v>4.4955033434954004</v>
      </c>
      <c r="F110">
        <f>INDEX(FDI!H:H, MATCH(A110,FDI!A:A,0))</f>
        <v>3.3421250198032002</v>
      </c>
      <c r="G110">
        <f>INDEX(FDI!I:I, MATCH(A110,FDI!A:A,0))</f>
        <v>2.7104053016069898</v>
      </c>
      <c r="H110">
        <f>INDEX(FDI!J:J, MATCH(A110,FDI!A:A,0))</f>
        <v>3.728122650820386</v>
      </c>
      <c r="I110">
        <v>2.3060297329999999</v>
      </c>
      <c r="J110">
        <f>INDEX(GCF!Q:Q,MATCH('no.country.continent'!A110,GCF!C:C,0))</f>
        <v>18.903164801901479</v>
      </c>
      <c r="K110">
        <f>INDEX(FAO_export!B:B,MATCH('no.country.continent'!A110,FAO_export!A:A,0))</f>
        <v>797829</v>
      </c>
      <c r="L110">
        <f>INDEX(FAO_export_tonnes!B:B,MATCH(A110,FAO_export_tonnes!A:A,0))</f>
        <v>180513</v>
      </c>
      <c r="M110">
        <f>INDEX(WITS!F:F,MATCH(A110, WITS!B:B,0))</f>
        <v>39383.440000000002</v>
      </c>
    </row>
    <row r="111" spans="1:13" x14ac:dyDescent="0.25">
      <c r="A111" t="s">
        <v>119</v>
      </c>
      <c r="B111" t="s">
        <v>9</v>
      </c>
      <c r="C111">
        <f>INDEX(FDI!E:E, MATCH(A111,FDI!A:A,0))</f>
        <v>2.1295627603532501</v>
      </c>
      <c r="D111">
        <f>INDEX(FDI!F:F, MATCH(A111,FDI!A:A,0))</f>
        <v>1.00854877278746</v>
      </c>
      <c r="E111">
        <f>INDEX(FDI!G:G, MATCH(A111,FDI!A:A,0))</f>
        <v>0.77942343516353496</v>
      </c>
      <c r="F111">
        <f>INDEX(FDI!H:H, MATCH(A111,FDI!A:A,0))</f>
        <v>0.50091586747188099</v>
      </c>
      <c r="G111">
        <f>INDEX(FDI!I:I, MATCH(A111,FDI!A:A,0))</f>
        <v>0.37166001175789898</v>
      </c>
      <c r="H111">
        <f>INDEX(FDI!J:J, MATCH(A111,FDI!A:A,0))</f>
        <v>0.95802216950680497</v>
      </c>
      <c r="I111">
        <v>1.418658355</v>
      </c>
      <c r="J111">
        <v>22.373785351343081</v>
      </c>
      <c r="K111">
        <f>INDEX(FAO_export!B:B,MATCH('no.country.continent'!A111,FAO_export!A:A,0))</f>
        <v>285476</v>
      </c>
      <c r="L111">
        <f>INDEX(FAO_export_tonnes!B:B,MATCH(A111,FAO_export_tonnes!A:A,0))</f>
        <v>385020</v>
      </c>
      <c r="M111">
        <f>INDEX(WITS!F:F,MATCH(A111, WITS!B:B,0))</f>
        <v>33014.35</v>
      </c>
    </row>
    <row r="112" spans="1:13" x14ac:dyDescent="0.25">
      <c r="A112" t="s">
        <v>120</v>
      </c>
      <c r="B112" t="s">
        <v>5</v>
      </c>
      <c r="C112">
        <f>INDEX(FDI!E:E, MATCH(A112,FDI!A:A,0))</f>
        <v>4.4713192867973497</v>
      </c>
      <c r="D112">
        <f>INDEX(FDI!F:F, MATCH(A112,FDI!A:A,0))</f>
        <v>2.9357923907502399</v>
      </c>
      <c r="E112">
        <f>INDEX(FDI!G:G, MATCH(A112,FDI!A:A,0))</f>
        <v>2.3145700039249002</v>
      </c>
      <c r="F112">
        <f>INDEX(FDI!H:H, MATCH(A112,FDI!A:A,0))</f>
        <v>2.5062999414435998</v>
      </c>
      <c r="G112">
        <f>INDEX(FDI!I:I, MATCH(A112,FDI!A:A,0))</f>
        <v>1.2043611663081399</v>
      </c>
      <c r="H112">
        <f>INDEX(FDI!J:J, MATCH(A112,FDI!A:A,0))</f>
        <v>2.686468557844846</v>
      </c>
      <c r="I112">
        <v>1.801996398</v>
      </c>
      <c r="J112">
        <f>INDEX(GCF!Q:Q,MATCH('no.country.continent'!A112,GCF!C:C,0))</f>
        <v>23.243458853622361</v>
      </c>
      <c r="K112">
        <f>INDEX(FAO_export!B:B,MATCH('no.country.continent'!A112,FAO_export!A:A,0))</f>
        <v>16694041</v>
      </c>
      <c r="L112">
        <f>INDEX(FAO_export_tonnes!B:B,MATCH(A112,FAO_export_tonnes!A:A,0))</f>
        <v>22146904</v>
      </c>
      <c r="M112">
        <f>INDEX(WITS!F:F,MATCH(A112, WITS!B:B,0))</f>
        <v>2037401.07</v>
      </c>
    </row>
    <row r="113" spans="1:13" x14ac:dyDescent="0.25">
      <c r="A113" t="s">
        <v>121</v>
      </c>
      <c r="B113" t="s">
        <v>5</v>
      </c>
      <c r="C113">
        <f>INDEX(FDI!E:E, MATCH(A113,FDI!A:A,0))</f>
        <v>10.427605106276699</v>
      </c>
      <c r="D113">
        <f>INDEX(FDI!F:F, MATCH(A113,FDI!A:A,0))</f>
        <v>9.6296040819309692</v>
      </c>
      <c r="E113">
        <f>INDEX(FDI!G:G, MATCH(A113,FDI!A:A,0))</f>
        <v>10.8594997763163</v>
      </c>
      <c r="F113">
        <f>INDEX(FDI!H:H, MATCH(A113,FDI!A:A,0))</f>
        <v>17.1376292108644</v>
      </c>
      <c r="G113">
        <f>INDEX(FDI!I:I, MATCH(A113,FDI!A:A,0))</f>
        <v>11.775014581992901</v>
      </c>
      <c r="H113">
        <f>INDEX(FDI!J:J, MATCH(A113,FDI!A:A,0))</f>
        <v>11.965870551476254</v>
      </c>
      <c r="I113">
        <v>1.007547E-2</v>
      </c>
      <c r="J113">
        <f>INDEX(GCF!Q:Q,MATCH('no.country.continent'!A113,GCF!C:C,0))</f>
        <v>46.499651592953185</v>
      </c>
      <c r="K113">
        <f>INDEX(FAO_export!B:B,MATCH('no.country.continent'!A113,FAO_export!A:A,0))</f>
        <v>715</v>
      </c>
      <c r="L113">
        <f>INDEX(FAO_export_tonnes!B:B,MATCH(A113,FAO_export_tonnes!A:A,0))</f>
        <v>1125</v>
      </c>
      <c r="M113">
        <f>INDEX(WITS!F:F,MATCH(A113, WITS!B:B,0))</f>
        <v>25754.78</v>
      </c>
    </row>
    <row r="114" spans="1:13" x14ac:dyDescent="0.25">
      <c r="A114" t="s">
        <v>122</v>
      </c>
      <c r="B114" t="s">
        <v>9</v>
      </c>
      <c r="C114">
        <f>INDEX(FDI!E:E, MATCH(A114,FDI!A:A,0))</f>
        <v>2.5415326071067899</v>
      </c>
      <c r="D114">
        <f>INDEX(FDI!F:F, MATCH(A114,FDI!A:A,0))</f>
        <v>3.6493422870243402</v>
      </c>
      <c r="E114">
        <f>INDEX(FDI!G:G, MATCH(A114,FDI!A:A,0))</f>
        <v>2.7373851326056302</v>
      </c>
      <c r="F114">
        <f>INDEX(FDI!H:H, MATCH(A114,FDI!A:A,0))</f>
        <v>4.9715224557344202</v>
      </c>
      <c r="G114">
        <f>INDEX(FDI!I:I, MATCH(A114,FDI!A:A,0))</f>
        <v>3.0738032616228801</v>
      </c>
      <c r="H114">
        <f>INDEX(FDI!J:J, MATCH(A114,FDI!A:A,0))</f>
        <v>3.3947171488188124</v>
      </c>
      <c r="I114">
        <v>10.79011373</v>
      </c>
      <c r="J114">
        <f>INDEX(GCF!Q:Q,MATCH('no.country.continent'!A114,GCF!C:C,0))</f>
        <v>21.001523381695758</v>
      </c>
      <c r="K114">
        <f>INDEX(FAO_export!B:B,MATCH('no.country.continent'!A114,FAO_export!A:A,0))</f>
        <v>583431</v>
      </c>
      <c r="L114">
        <f>INDEX(FAO_export_tonnes!B:B,MATCH(A114,FAO_export_tonnes!A:A,0))</f>
        <v>377990</v>
      </c>
      <c r="M114">
        <f>INDEX(WITS!F:F,MATCH(A114, WITS!B:B,0))</f>
        <v>49237.57</v>
      </c>
    </row>
    <row r="115" spans="1:13" x14ac:dyDescent="0.25">
      <c r="A115" t="s">
        <v>123</v>
      </c>
      <c r="B115" t="s">
        <v>7</v>
      </c>
      <c r="C115">
        <f>INDEX(FDI!E:E, MATCH(A115,FDI!A:A,0))</f>
        <v>23.791274215015701</v>
      </c>
      <c r="D115">
        <f>INDEX(FDI!F:F, MATCH(A115,FDI!A:A,0))</f>
        <v>28.805836197622799</v>
      </c>
      <c r="E115">
        <f>INDEX(FDI!G:G, MATCH(A115,FDI!A:A,0))</f>
        <v>29.179554672613801</v>
      </c>
      <c r="F115">
        <f>INDEX(FDI!H:H, MATCH(A115,FDI!A:A,0))</f>
        <v>26.5446226183806</v>
      </c>
      <c r="G115">
        <f>INDEX(FDI!I:I, MATCH(A115,FDI!A:A,0))</f>
        <v>29.721735613394301</v>
      </c>
      <c r="H115">
        <f>INDEX(FDI!J:J, MATCH(A115,FDI!A:A,0))</f>
        <v>27.608604663405441</v>
      </c>
      <c r="I115">
        <v>0.10644725200000001</v>
      </c>
      <c r="J115">
        <f>INDEX(GCF!Q:Q,MATCH('no.country.continent'!A115,GCF!C:C,0))</f>
        <v>21.756412906860458</v>
      </c>
      <c r="K115">
        <f>INDEX(FAO_export!B:B,MATCH('no.country.continent'!A115,FAO_export!A:A,0))</f>
        <v>100385</v>
      </c>
      <c r="L115">
        <f>INDEX(FAO_export_tonnes!B:B,MATCH(A115,FAO_export_tonnes!A:A,0))</f>
        <v>32500</v>
      </c>
      <c r="M115">
        <f>INDEX(WITS!F:F,MATCH(A115, WITS!B:B,0))</f>
        <v>30627.3</v>
      </c>
    </row>
    <row r="116" spans="1:13" x14ac:dyDescent="0.25">
      <c r="A116" t="s">
        <v>124</v>
      </c>
      <c r="B116" t="s">
        <v>14</v>
      </c>
      <c r="C116" t="e">
        <f>INDEX(FDI!E:E, MATCH(A116,FDI!A:A,0))</f>
        <v>#N/A</v>
      </c>
      <c r="D116" t="e">
        <f>INDEX(FDI!F:F, MATCH(A116,FDI!A:A,0))</f>
        <v>#N/A</v>
      </c>
      <c r="E116" t="e">
        <f>INDEX(FDI!G:G, MATCH(A116,FDI!A:A,0))</f>
        <v>#N/A</v>
      </c>
      <c r="F116" t="e">
        <f>INDEX(FDI!H:H, MATCH(A116,FDI!A:A,0))</f>
        <v>#N/A</v>
      </c>
      <c r="G116" t="e">
        <f>INDEX(FDI!I:I, MATCH(A116,FDI!A:A,0))</f>
        <v>#N/A</v>
      </c>
      <c r="H116" t="e">
        <f>INDEX(FDI!J:J, MATCH(A116,FDI!A:A,0))</f>
        <v>#N/A</v>
      </c>
      <c r="I116" t="e">
        <v>#N/A</v>
      </c>
      <c r="J116" t="e">
        <f>INDEX(GCF!Q:Q,MATCH('no.country.continent'!A116,GCF!C:C,0))</f>
        <v>#N/A</v>
      </c>
      <c r="K116" t="e">
        <f>INDEX(FAO_export!B:B,MATCH('no.country.continent'!A116,FAO_export!A:A,0))</f>
        <v>#N/A</v>
      </c>
      <c r="L116" t="e">
        <f>INDEX(FAO_export_tonnes!B:B,MATCH(A116,FAO_export_tonnes!A:A,0))</f>
        <v>#N/A</v>
      </c>
      <c r="M116" t="e">
        <f>INDEX(WITS!F:F,MATCH(A116, WITS!B:B,0))</f>
        <v>#N/A</v>
      </c>
    </row>
    <row r="117" spans="1:13" x14ac:dyDescent="0.25">
      <c r="A117" t="s">
        <v>125</v>
      </c>
      <c r="B117" t="s">
        <v>9</v>
      </c>
      <c r="C117">
        <f>INDEX(FDI!E:E, MATCH(A117,FDI!A:A,0))</f>
        <v>4.2373111872009401</v>
      </c>
      <c r="D117">
        <f>INDEX(FDI!F:F, MATCH(A117,FDI!A:A,0))</f>
        <v>8.6500799113274809</v>
      </c>
      <c r="E117">
        <f>INDEX(FDI!G:G, MATCH(A117,FDI!A:A,0))</f>
        <v>10.5118931888068</v>
      </c>
      <c r="F117">
        <f>INDEX(FDI!H:H, MATCH(A117,FDI!A:A,0))</f>
        <v>-11.198982515301299</v>
      </c>
      <c r="G117">
        <f>INDEX(FDI!I:I, MATCH(A117,FDI!A:A,0))</f>
        <v>11.722056137774301</v>
      </c>
      <c r="H117">
        <f>INDEX(FDI!J:J, MATCH(A117,FDI!A:A,0))</f>
        <v>4.7844715819616441</v>
      </c>
      <c r="I117">
        <v>2.4139711000000001E-2</v>
      </c>
      <c r="J117">
        <f>INDEX(GCF!Q:Q,MATCH('no.country.continent'!A117,GCF!C:C,0))</f>
        <v>39.763505388023034</v>
      </c>
      <c r="K117">
        <f>INDEX(FAO_export!B:B,MATCH('no.country.continent'!A117,FAO_export!A:A,0))</f>
        <v>447</v>
      </c>
      <c r="L117">
        <f>INDEX(FAO_export_tonnes!B:B,MATCH(A117,FAO_export_tonnes!A:A,0))</f>
        <v>1786</v>
      </c>
      <c r="M117">
        <f>INDEX(WITS!F:F,MATCH(A117, WITS!B:B,0))</f>
        <v>22687.9</v>
      </c>
    </row>
    <row r="118" spans="1:13" x14ac:dyDescent="0.25">
      <c r="A118" t="s">
        <v>126</v>
      </c>
      <c r="B118" t="s">
        <v>9</v>
      </c>
      <c r="C118">
        <f>INDEX(FDI!E:E, MATCH(A118,FDI!A:A,0))</f>
        <v>3.0963871459961099</v>
      </c>
      <c r="D118">
        <f>INDEX(FDI!F:F, MATCH(A118,FDI!A:A,0))</f>
        <v>3.6200555752594998</v>
      </c>
      <c r="E118">
        <f>INDEX(FDI!G:G, MATCH(A118,FDI!A:A,0))</f>
        <v>3.2471651209399202</v>
      </c>
      <c r="F118">
        <f>INDEX(FDI!H:H, MATCH(A118,FDI!A:A,0))</f>
        <v>3.16163893329096</v>
      </c>
      <c r="G118">
        <f>INDEX(FDI!I:I, MATCH(A118,FDI!A:A,0))</f>
        <v>2.0561157808370201</v>
      </c>
      <c r="H118">
        <f>INDEX(FDI!J:J, MATCH(A118,FDI!A:A,0))</f>
        <v>3.0362725112647015</v>
      </c>
      <c r="I118">
        <v>1.036253981</v>
      </c>
      <c r="J118">
        <f>INDEX(GCF!Q:Q,MATCH('no.country.continent'!A118,GCF!C:C,0))</f>
        <v>18.870102157680762</v>
      </c>
      <c r="K118">
        <f>INDEX(FAO_export!B:B,MATCH('no.country.continent'!A118,FAO_export!A:A,0))</f>
        <v>222028</v>
      </c>
      <c r="L118">
        <f>INDEX(FAO_export_tonnes!B:B,MATCH(A118,FAO_export_tonnes!A:A,0))</f>
        <v>404832</v>
      </c>
      <c r="M118">
        <f>INDEX(WITS!F:F,MATCH(A118, WITS!B:B,0))</f>
        <v>79468.179999999993</v>
      </c>
    </row>
    <row r="119" spans="1:13" x14ac:dyDescent="0.25">
      <c r="A119" t="s">
        <v>127</v>
      </c>
      <c r="B119" t="s">
        <v>14</v>
      </c>
      <c r="C119">
        <f>INDEX(FDI!E:E, MATCH(A119,FDI!A:A,0))</f>
        <v>3.6041554690734898</v>
      </c>
      <c r="D119">
        <f>INDEX(FDI!F:F, MATCH(A119,FDI!A:A,0))</f>
        <v>2.8588521829192302</v>
      </c>
      <c r="E119">
        <f>INDEX(FDI!G:G, MATCH(A119,FDI!A:A,0))</f>
        <v>3.09551595718239</v>
      </c>
      <c r="F119">
        <f>INDEX(FDI!H:H, MATCH(A119,FDI!A:A,0))</f>
        <v>2.3382283109608299</v>
      </c>
      <c r="G119">
        <f>INDEX(FDI!I:I, MATCH(A119,FDI!A:A,0))</f>
        <v>2.8860755775976599</v>
      </c>
      <c r="H119">
        <f>INDEX(FDI!J:J, MATCH(A119,FDI!A:A,0))</f>
        <v>2.9565654995467203</v>
      </c>
      <c r="I119">
        <v>0.224525374</v>
      </c>
      <c r="J119">
        <f>INDEX(GCF!Q:Q,MATCH('no.country.continent'!A119,GCF!C:C,0))</f>
        <v>21.910801659162438</v>
      </c>
      <c r="K119">
        <f>INDEX(FAO_export!B:B,MATCH('no.country.continent'!A119,FAO_export!A:A,0))</f>
        <v>20825209</v>
      </c>
      <c r="L119">
        <f>INDEX(FAO_export_tonnes!B:B,MATCH(A119,FAO_export_tonnes!A:A,0))</f>
        <v>16181063</v>
      </c>
      <c r="M119">
        <f>INDEX(WITS!F:F,MATCH(A119, WITS!B:B,0))</f>
        <v>3395729.3</v>
      </c>
    </row>
    <row r="120" spans="1:13" x14ac:dyDescent="0.25">
      <c r="A120" t="s">
        <v>128</v>
      </c>
      <c r="B120" t="s">
        <v>11</v>
      </c>
      <c r="C120" t="e">
        <f>INDEX(FDI!E:E, MATCH(A120,FDI!A:A,0))</f>
        <v>#N/A</v>
      </c>
      <c r="D120" t="e">
        <f>INDEX(FDI!F:F, MATCH(A120,FDI!A:A,0))</f>
        <v>#N/A</v>
      </c>
      <c r="E120" t="e">
        <f>INDEX(FDI!G:G, MATCH(A120,FDI!A:A,0))</f>
        <v>#N/A</v>
      </c>
      <c r="F120" t="e">
        <f>INDEX(FDI!H:H, MATCH(A120,FDI!A:A,0))</f>
        <v>#N/A</v>
      </c>
      <c r="G120" t="e">
        <f>INDEX(FDI!I:I, MATCH(A120,FDI!A:A,0))</f>
        <v>#N/A</v>
      </c>
      <c r="H120" t="e">
        <f>INDEX(FDI!J:J, MATCH(A120,FDI!A:A,0))</f>
        <v>#N/A</v>
      </c>
      <c r="I120" t="e">
        <v>#N/A</v>
      </c>
      <c r="J120" t="e">
        <f>INDEX(GCF!Q:Q,MATCH('no.country.continent'!A120,GCF!C:C,0))</f>
        <v>#N/A</v>
      </c>
      <c r="K120" t="e">
        <f>INDEX(FAO_export!B:B,MATCH('no.country.continent'!A120,FAO_export!A:A,0))</f>
        <v>#N/A</v>
      </c>
      <c r="L120" t="e">
        <f>INDEX(FAO_export_tonnes!B:B,MATCH(A120,FAO_export_tonnes!A:A,0))</f>
        <v>#N/A</v>
      </c>
      <c r="M120">
        <v>2251.31</v>
      </c>
    </row>
    <row r="121" spans="1:13" x14ac:dyDescent="0.25">
      <c r="A121" t="s">
        <v>129</v>
      </c>
      <c r="B121" t="s">
        <v>7</v>
      </c>
      <c r="C121">
        <v>1.08332195975069</v>
      </c>
      <c r="D121">
        <v>1.54626673550381</v>
      </c>
      <c r="E121">
        <v>2.5608680336529401</v>
      </c>
      <c r="F121">
        <v>4.2330247761007804</v>
      </c>
      <c r="G121">
        <v>1.3273488754395</v>
      </c>
      <c r="H121">
        <v>2.150166076089544</v>
      </c>
      <c r="I121">
        <v>0.60833785299999998</v>
      </c>
      <c r="J121">
        <v>23.979654252546602</v>
      </c>
      <c r="K121">
        <v>790835</v>
      </c>
      <c r="L121">
        <v>1783270</v>
      </c>
      <c r="M121">
        <v>118262.7</v>
      </c>
    </row>
    <row r="122" spans="1:13" x14ac:dyDescent="0.25">
      <c r="A122" t="s">
        <v>130</v>
      </c>
      <c r="B122" t="s">
        <v>5</v>
      </c>
      <c r="C122">
        <f>INDEX(FDI!E:E, MATCH(A122,FDI!A:A,0))</f>
        <v>-37.172653858750202</v>
      </c>
      <c r="D122">
        <f>INDEX(FDI!F:F, MATCH(A122,FDI!A:A,0))</f>
        <v>13.016028054884201</v>
      </c>
      <c r="E122">
        <f>INDEX(FDI!G:G, MATCH(A122,FDI!A:A,0))</f>
        <v>14.8088800078253</v>
      </c>
      <c r="F122">
        <f>INDEX(FDI!H:H, MATCH(A122,FDI!A:A,0))</f>
        <v>17.1989395329724</v>
      </c>
      <c r="G122">
        <f>INDEX(FDI!I:I, MATCH(A122,FDI!A:A,0))</f>
        <v>12.913079833452301</v>
      </c>
      <c r="H122">
        <f>INDEX(FDI!J:J, MATCH(A122,FDI!A:A,0))</f>
        <v>4.1528547140768</v>
      </c>
      <c r="I122">
        <v>4.8766450050000003</v>
      </c>
      <c r="J122">
        <f>INDEX(GCF!Q:Q,MATCH('no.country.continent'!A122,GCF!C:C,0))</f>
        <v>29.477806914929243</v>
      </c>
      <c r="K122">
        <f>INDEX(FAO_export!B:B,MATCH('no.country.continent'!A122,FAO_export!A:A,0))</f>
        <v>16678</v>
      </c>
      <c r="L122">
        <f>INDEX(FAO_export_tonnes!B:B,MATCH(A122,FAO_export_tonnes!A:A,0))</f>
        <v>51916</v>
      </c>
      <c r="M122">
        <f>INDEX(WITS!F:F,MATCH(A122, WITS!B:B,0))</f>
        <v>8311.76</v>
      </c>
    </row>
    <row r="123" spans="1:13" x14ac:dyDescent="0.25">
      <c r="A123" t="s">
        <v>131</v>
      </c>
      <c r="B123" t="s">
        <v>7</v>
      </c>
      <c r="C123">
        <f>INDEX(FDI!E:E, MATCH(A123,FDI!A:A,0))</f>
        <v>5.1794848922029004</v>
      </c>
      <c r="D123">
        <f>INDEX(FDI!F:F, MATCH(A123,FDI!A:A,0))</f>
        <v>11.5443966462507</v>
      </c>
      <c r="E123">
        <f>INDEX(FDI!G:G, MATCH(A123,FDI!A:A,0))</f>
        <v>8.8189219330458606</v>
      </c>
      <c r="F123">
        <f>INDEX(FDI!H:H, MATCH(A123,FDI!A:A,0))</f>
        <v>7.5347294099956104</v>
      </c>
      <c r="G123">
        <f>INDEX(FDI!I:I, MATCH(A123,FDI!A:A,0))</f>
        <v>11.105079900841</v>
      </c>
      <c r="H123">
        <f>INDEX(FDI!J:J, MATCH(A123,FDI!A:A,0))</f>
        <v>8.8365225564672141</v>
      </c>
      <c r="I123">
        <v>8.5096952530000003</v>
      </c>
      <c r="J123">
        <f>INDEX(GCF!Q:Q,MATCH('no.country.continent'!A123,GCF!C:C,0))</f>
        <v>30.281278481616738</v>
      </c>
      <c r="K123">
        <f>INDEX(FAO_export!B:B,MATCH('no.country.continent'!A123,FAO_export!A:A,0))</f>
        <v>10693</v>
      </c>
      <c r="L123">
        <f>INDEX(FAO_export_tonnes!B:B,MATCH(A123,FAO_export_tonnes!A:A,0))</f>
        <v>10992</v>
      </c>
      <c r="M123">
        <f>INDEX(WITS!F:F,MATCH(A123, WITS!B:B,0))</f>
        <v>23002.87</v>
      </c>
    </row>
    <row r="124" spans="1:13" x14ac:dyDescent="0.25">
      <c r="A124" t="s">
        <v>132</v>
      </c>
      <c r="B124" t="s">
        <v>14</v>
      </c>
      <c r="C124" t="e">
        <f>INDEX(FDI!E:E, MATCH(A124,FDI!A:A,0))</f>
        <v>#N/A</v>
      </c>
      <c r="D124" t="e">
        <f>INDEX(FDI!F:F, MATCH(A124,FDI!A:A,0))</f>
        <v>#N/A</v>
      </c>
      <c r="E124" t="e">
        <f>INDEX(FDI!G:G, MATCH(A124,FDI!A:A,0))</f>
        <v>#N/A</v>
      </c>
      <c r="F124" t="e">
        <f>INDEX(FDI!H:H, MATCH(A124,FDI!A:A,0))</f>
        <v>#N/A</v>
      </c>
      <c r="G124" t="e">
        <f>INDEX(FDI!I:I, MATCH(A124,FDI!A:A,0))</f>
        <v>#N/A</v>
      </c>
      <c r="H124" t="e">
        <f>INDEX(FDI!J:J, MATCH(A124,FDI!A:A,0))</f>
        <v>#N/A</v>
      </c>
      <c r="I124" t="e">
        <v>#N/A</v>
      </c>
      <c r="J124" t="e">
        <f>INDEX(GCF!Q:Q,MATCH('no.country.continent'!A124,GCF!C:C,0))</f>
        <v>#N/A</v>
      </c>
      <c r="K124" t="e">
        <f>INDEX(FAO_export!B:B,MATCH('no.country.continent'!A124,FAO_export!A:A,0))</f>
        <v>#N/A</v>
      </c>
      <c r="L124" t="e">
        <f>INDEX(FAO_export_tonnes!B:B,MATCH(A124,FAO_export_tonnes!A:A,0))</f>
        <v>#N/A</v>
      </c>
      <c r="M124">
        <f>INDEX(WITS!F:F,MATCH(A124, WITS!B:B,0))</f>
        <v>239.06</v>
      </c>
    </row>
    <row r="125" spans="1:13" x14ac:dyDescent="0.25">
      <c r="A125" t="s">
        <v>133</v>
      </c>
      <c r="B125" t="s">
        <v>9</v>
      </c>
      <c r="C125">
        <f>INDEX(FDI!E:E, MATCH(A125,FDI!A:A,0))</f>
        <v>2.0843379431156701</v>
      </c>
      <c r="D125">
        <f>INDEX(FDI!F:F, MATCH(A125,FDI!A:A,0))</f>
        <v>2.44351130257047</v>
      </c>
      <c r="E125">
        <f>INDEX(FDI!G:G, MATCH(A125,FDI!A:A,0))</f>
        <v>3.00127049551751</v>
      </c>
      <c r="F125">
        <f>INDEX(FDI!H:H, MATCH(A125,FDI!A:A,0))</f>
        <v>1.4355707844694301</v>
      </c>
      <c r="G125">
        <f>INDEX(FDI!I:I, MATCH(A125,FDI!A:A,0))</f>
        <v>1.2366200141924699</v>
      </c>
      <c r="H125">
        <f>INDEX(FDI!J:J, MATCH(A125,FDI!A:A,0))</f>
        <v>2.0402621079731098</v>
      </c>
      <c r="I125">
        <v>0.82057026300000002</v>
      </c>
      <c r="J125">
        <f>INDEX(GCF!Q:Q,MATCH('no.country.continent'!A125,GCF!C:C,0))</f>
        <v>31.761644680929901</v>
      </c>
      <c r="K125">
        <f>INDEX(FAO_export!B:B,MATCH('no.country.continent'!A125,FAO_export!A:A,0))</f>
        <v>3490790</v>
      </c>
      <c r="L125">
        <f>INDEX(FAO_export_tonnes!B:B,MATCH(A125,FAO_export_tonnes!A:A,0))</f>
        <v>3207843</v>
      </c>
      <c r="M125">
        <f>INDEX(WITS!F:F,MATCH(A125, WITS!B:B,0))</f>
        <v>1039179.98</v>
      </c>
    </row>
    <row r="126" spans="1:13" x14ac:dyDescent="0.25">
      <c r="A126" t="s">
        <v>134</v>
      </c>
      <c r="B126" t="s">
        <v>9</v>
      </c>
      <c r="C126">
        <f>INDEX(FDI!E:E, MATCH(A126,FDI!A:A,0))</f>
        <v>26.2055100971596</v>
      </c>
      <c r="D126">
        <f>INDEX(FDI!F:F, MATCH(A126,FDI!A:A,0))</f>
        <v>17.543369580910301</v>
      </c>
      <c r="E126">
        <f>INDEX(FDI!G:G, MATCH(A126,FDI!A:A,0))</f>
        <v>11.3035763592629</v>
      </c>
      <c r="F126">
        <f>INDEX(FDI!H:H, MATCH(A126,FDI!A:A,0))</f>
        <v>21.957909814197599</v>
      </c>
      <c r="G126">
        <f>INDEX(FDI!I:I, MATCH(A126,FDI!A:A,0))</f>
        <v>22.724250763960502</v>
      </c>
      <c r="H126">
        <f>INDEX(FDI!J:J, MATCH(A126,FDI!A:A,0))</f>
        <v>19.946923323098179</v>
      </c>
      <c r="I126">
        <v>1.2985480110000001</v>
      </c>
      <c r="J126">
        <f>INDEX(GCF!Q:Q,MATCH('no.country.continent'!A126,GCF!C:C,0))</f>
        <v>49.539129048556497</v>
      </c>
      <c r="K126">
        <f>INDEX(FAO_export!B:B,MATCH('no.country.continent'!A126,FAO_export!A:A,0))</f>
        <v>343978</v>
      </c>
      <c r="L126">
        <f>INDEX(FAO_export_tonnes!B:B,MATCH(A126,FAO_export_tonnes!A:A,0))</f>
        <v>739902</v>
      </c>
      <c r="M126">
        <f>INDEX(WITS!F:F,MATCH(A126, WITS!B:B,0))</f>
        <v>131304.81</v>
      </c>
    </row>
    <row r="127" spans="1:13" x14ac:dyDescent="0.25">
      <c r="A127" t="s">
        <v>135</v>
      </c>
      <c r="B127" t="s">
        <v>5</v>
      </c>
      <c r="C127">
        <f>INDEX(FDI!E:E, MATCH(A127,FDI!A:A,0))</f>
        <v>5.4370575119446496</v>
      </c>
      <c r="D127">
        <f>INDEX(FDI!F:F, MATCH(A127,FDI!A:A,0))</f>
        <v>7.8182587761486699</v>
      </c>
      <c r="E127">
        <f>INDEX(FDI!G:G, MATCH(A127,FDI!A:A,0))</f>
        <v>2.6334094013888198</v>
      </c>
      <c r="F127">
        <f>INDEX(FDI!H:H, MATCH(A127,FDI!A:A,0))</f>
        <v>2.5264134217355898</v>
      </c>
      <c r="G127">
        <f>INDEX(FDI!I:I, MATCH(A127,FDI!A:A,0))</f>
        <v>2.41625215462419</v>
      </c>
      <c r="H127">
        <f>INDEX(FDI!J:J, MATCH(A127,FDI!A:A,0))</f>
        <v>4.1662782531683833</v>
      </c>
      <c r="I127">
        <v>2.3764581730000001</v>
      </c>
      <c r="J127">
        <f>INDEX(GCF!Q:Q,MATCH('no.country.continent'!A127,GCF!C:C,0))</f>
        <v>32.111816157870798</v>
      </c>
      <c r="K127">
        <f>INDEX(FAO_export!B:B,MATCH('no.country.continent'!A127,FAO_export!A:A,0))</f>
        <v>4567569</v>
      </c>
      <c r="L127">
        <f>INDEX(FAO_export_tonnes!B:B,MATCH(A127,FAO_export_tonnes!A:A,0))</f>
        <v>7661938</v>
      </c>
      <c r="M127">
        <f>INDEX(WITS!F:F,MATCH(A127, WITS!B:B,0))</f>
        <v>151707.54999999999</v>
      </c>
    </row>
    <row r="128" spans="1:13" x14ac:dyDescent="0.25">
      <c r="A128" t="s">
        <v>136</v>
      </c>
      <c r="B128" t="s">
        <v>9</v>
      </c>
      <c r="C128">
        <f>INDEX(FDI!E:E, MATCH(A128,FDI!A:A,0))</f>
        <v>3.3457118794037699</v>
      </c>
      <c r="D128">
        <f>INDEX(FDI!F:F, MATCH(A128,FDI!A:A,0))</f>
        <v>2.1750573375020799</v>
      </c>
      <c r="E128">
        <f>INDEX(FDI!G:G, MATCH(A128,FDI!A:A,0))</f>
        <v>1.71299267803583</v>
      </c>
      <c r="F128">
        <f>INDEX(FDI!H:H, MATCH(A128,FDI!A:A,0))</f>
        <v>-1.4069632438000901</v>
      </c>
      <c r="G128">
        <f>INDEX(FDI!I:I, MATCH(A128,FDI!A:A,0))</f>
        <v>-1.50855208327853</v>
      </c>
      <c r="H128">
        <f>INDEX(FDI!J:J, MATCH(A128,FDI!A:A,0))</f>
        <v>0.86364931357261177</v>
      </c>
      <c r="I128">
        <v>1.3793342200000001</v>
      </c>
      <c r="J128">
        <f>INDEX(GCF!Q:Q,MATCH('no.country.continent'!A128,GCF!C:C,0))</f>
        <v>16.58478238357436</v>
      </c>
      <c r="K128">
        <f>INDEX(FAO_export!B:B,MATCH('no.country.continent'!A128,FAO_export!A:A,0))</f>
        <v>86312</v>
      </c>
      <c r="L128">
        <f>INDEX(FAO_export_tonnes!B:B,MATCH(A128,FAO_export_tonnes!A:A,0))</f>
        <v>76944</v>
      </c>
      <c r="M128">
        <f>INDEX(WITS!F:F,MATCH(A128, WITS!B:B,0))</f>
        <v>34706.81</v>
      </c>
    </row>
    <row r="129" spans="1:13" x14ac:dyDescent="0.25">
      <c r="A129" t="s">
        <v>137</v>
      </c>
      <c r="B129" t="s">
        <v>11</v>
      </c>
      <c r="H129" t="e">
        <f>INDEX(FDI!J:J, MATCH(A129,FDI!A:A,0))</f>
        <v>#DIV/0!</v>
      </c>
      <c r="I129" t="e">
        <v>#DIV/0!</v>
      </c>
      <c r="J129" t="e">
        <f>INDEX(GCF!Q:Q,MATCH('no.country.continent'!A129,GCF!C:C,0))</f>
        <v>#DIV/0!</v>
      </c>
      <c r="K129">
        <f>INDEX(FAO_export!B:B,MATCH('no.country.continent'!A129,FAO_export!A:A,0))</f>
        <v>60</v>
      </c>
      <c r="L129">
        <f>INDEX(FAO_export_tonnes!B:B,MATCH(A129,FAO_export_tonnes!A:A,0))</f>
        <v>16</v>
      </c>
      <c r="M129">
        <f>INDEX(WITS!F:F,MATCH(A129, WITS!B:B,0))</f>
        <v>375.26</v>
      </c>
    </row>
    <row r="130" spans="1:13" x14ac:dyDescent="0.25">
      <c r="A130" t="s">
        <v>138</v>
      </c>
      <c r="B130" t="s">
        <v>5</v>
      </c>
      <c r="C130">
        <f>INDEX(FDI!E:E, MATCH(A130,FDI!A:A,0))</f>
        <v>0.43221314314021198</v>
      </c>
      <c r="D130">
        <f>INDEX(FDI!F:F, MATCH(A130,FDI!A:A,0))</f>
        <v>0.67743987780286596</v>
      </c>
      <c r="E130">
        <f>INDEX(FDI!G:G, MATCH(A130,FDI!A:A,0))</f>
        <v>0.20615719797382701</v>
      </c>
      <c r="F130">
        <f>INDEX(FDI!H:H, MATCH(A130,FDI!A:A,0))</f>
        <v>0.54280181625491197</v>
      </c>
      <c r="G130">
        <f>INDEX(FDI!I:I, MATCH(A130,FDI!A:A,0))</f>
        <v>0.37873896440743599</v>
      </c>
      <c r="H130">
        <f>INDEX(FDI!J:J, MATCH(A130,FDI!A:A,0))</f>
        <v>0.44747019991585057</v>
      </c>
      <c r="I130">
        <v>3.3315605640000001</v>
      </c>
      <c r="J130">
        <f>INDEX(GCF!Q:Q,MATCH('no.country.continent'!A130,GCF!C:C,0))</f>
        <v>35.386575192150417</v>
      </c>
      <c r="K130">
        <f>INDEX(FAO_export!B:B,MATCH('no.country.continent'!A130,FAO_export!A:A,0))</f>
        <v>380719</v>
      </c>
      <c r="L130">
        <f>INDEX(FAO_export_tonnes!B:B,MATCH(A130,FAO_export_tonnes!A:A,0))</f>
        <v>342290</v>
      </c>
      <c r="M130">
        <f>INDEX(WITS!F:F,MATCH(A130, WITS!B:B,0))</f>
        <v>85522.15</v>
      </c>
    </row>
    <row r="131" spans="1:13" x14ac:dyDescent="0.25">
      <c r="A131" t="s">
        <v>139</v>
      </c>
      <c r="B131" t="s">
        <v>7</v>
      </c>
      <c r="C131">
        <f>INDEX(FDI!E:E, MATCH(A131,FDI!A:A,0))</f>
        <v>29.760044093445099</v>
      </c>
      <c r="D131">
        <f>INDEX(FDI!F:F, MATCH(A131,FDI!A:A,0))</f>
        <v>25.353581588892801</v>
      </c>
      <c r="E131">
        <f>INDEX(FDI!G:G, MATCH(A131,FDI!A:A,0))</f>
        <v>-37.6760391516287</v>
      </c>
      <c r="F131">
        <f>INDEX(FDI!H:H, MATCH(A131,FDI!A:A,0))</f>
        <v>-3.71348618512368</v>
      </c>
      <c r="G131">
        <f>INDEX(FDI!I:I, MATCH(A131,FDI!A:A,0))</f>
        <v>-25.9542743324151</v>
      </c>
      <c r="H131">
        <f>INDEX(FDI!J:J, MATCH(A131,FDI!A:A,0))</f>
        <v>-2.4460347973659164</v>
      </c>
      <c r="I131">
        <v>2.9189515840000002</v>
      </c>
      <c r="J131">
        <f>INDEX(GCF!Q:Q,MATCH('no.country.continent'!A131,GCF!C:C,0))</f>
        <v>21.175281603037039</v>
      </c>
      <c r="K131">
        <f>INDEX(FAO_export!B:B,MATCH('no.country.continent'!A131,FAO_export!A:A,0))</f>
        <v>45709592</v>
      </c>
      <c r="L131">
        <f>INDEX(FAO_export_tonnes!B:B,MATCH(A131,FAO_export_tonnes!A:A,0))</f>
        <v>38178532</v>
      </c>
      <c r="M131">
        <f>INDEX(WITS!F:F,MATCH(A131, WITS!B:B,0))</f>
        <v>7123590.96</v>
      </c>
    </row>
    <row r="132" spans="1:13" x14ac:dyDescent="0.25">
      <c r="A132" t="s">
        <v>140</v>
      </c>
      <c r="B132" t="s">
        <v>11</v>
      </c>
      <c r="C132">
        <f>INDEX(FDI!E:E, MATCH(A132,FDI!A:A,0))</f>
        <v>9.2820748208709691</v>
      </c>
      <c r="D132">
        <f>INDEX(FDI!F:F, MATCH(A132,FDI!A:A,0))</f>
        <v>-4.4709066783339599</v>
      </c>
      <c r="E132">
        <f>INDEX(FDI!G:G, MATCH(A132,FDI!A:A,0))</f>
        <v>-2.5310547253179498</v>
      </c>
      <c r="F132">
        <f>INDEX(FDI!H:H, MATCH(A132,FDI!A:A,0))</f>
        <v>-6.9412502709516604</v>
      </c>
      <c r="G132">
        <f>INDEX(FDI!I:I, MATCH(A132,FDI!A:A,0))</f>
        <v>-5.5092101054059501</v>
      </c>
      <c r="H132">
        <f>INDEX(FDI!J:J, MATCH(A132,FDI!A:A,0))</f>
        <v>-2.0340693918277104</v>
      </c>
      <c r="I132" t="e">
        <v>#DIV/0!</v>
      </c>
      <c r="J132">
        <f>INDEX(GCF!Q:Q,MATCH('no.country.continent'!A132,GCF!C:C,0))</f>
        <v>28.514364521752348</v>
      </c>
      <c r="K132">
        <f>INDEX(FAO_export!B:B,MATCH('no.country.continent'!A132,FAO_export!A:A,0))</f>
        <v>8338</v>
      </c>
      <c r="L132">
        <f>INDEX(FAO_export_tonnes!B:B,MATCH(A132,FAO_export_tonnes!A:A,0))</f>
        <v>3018</v>
      </c>
      <c r="M132">
        <f>INDEX(WITS!F:F,MATCH(A132, WITS!B:B,0))</f>
        <v>11897.68</v>
      </c>
    </row>
    <row r="133" spans="1:13" x14ac:dyDescent="0.25">
      <c r="A133" t="s">
        <v>141</v>
      </c>
      <c r="B133" t="s">
        <v>11</v>
      </c>
      <c r="C133">
        <f>INDEX(FDI!E:E, MATCH(A133,FDI!A:A,0))</f>
        <v>1.06340229865333</v>
      </c>
      <c r="D133">
        <f>INDEX(FDI!F:F, MATCH(A133,FDI!A:A,0))</f>
        <v>1.15670915549888</v>
      </c>
      <c r="E133">
        <f>INDEX(FDI!G:G, MATCH(A133,FDI!A:A,0))</f>
        <v>1.1872856394250599</v>
      </c>
      <c r="F133">
        <f>INDEX(FDI!H:H, MATCH(A133,FDI!A:A,0))</f>
        <v>1.3685824973790801</v>
      </c>
      <c r="G133">
        <f>INDEX(FDI!I:I, MATCH(A133,FDI!A:A,0))</f>
        <v>1.9163347159342401</v>
      </c>
      <c r="H133">
        <f>INDEX(FDI!J:J, MATCH(A133,FDI!A:A,0))</f>
        <v>1.338462861378118</v>
      </c>
      <c r="I133">
        <v>11.87810148</v>
      </c>
      <c r="J133">
        <f>INDEX(GCF!Q:Q,MATCH('no.country.continent'!A133,GCF!C:C,0))</f>
        <v>23.366271930365556</v>
      </c>
      <c r="K133">
        <f>INDEX(FAO_export!B:B,MATCH('no.country.continent'!A133,FAO_export!A:A,0))</f>
        <v>4498894</v>
      </c>
      <c r="L133">
        <f>INDEX(FAO_export_tonnes!B:B,MATCH(A133,FAO_export_tonnes!A:A,0))</f>
        <v>2045782</v>
      </c>
      <c r="M133">
        <f>INDEX(WITS!F:F,MATCH(A133, WITS!B:B,0))</f>
        <v>231825.21</v>
      </c>
    </row>
    <row r="134" spans="1:13" x14ac:dyDescent="0.25">
      <c r="A134" t="s">
        <v>142</v>
      </c>
      <c r="B134" t="s">
        <v>14</v>
      </c>
      <c r="C134">
        <f>INDEX(FDI!E:E, MATCH(A134,FDI!A:A,0))</f>
        <v>7.4446317397787301</v>
      </c>
      <c r="D134">
        <f>INDEX(FDI!F:F, MATCH(A134,FDI!A:A,0))</f>
        <v>7.51056699953413</v>
      </c>
      <c r="E134">
        <f>INDEX(FDI!G:G, MATCH(A134,FDI!A:A,0))</f>
        <v>6.4305917253058498</v>
      </c>
      <c r="F134">
        <f>INDEX(FDI!H:H, MATCH(A134,FDI!A:A,0))</f>
        <v>3.9931295808945801</v>
      </c>
      <c r="G134">
        <f>INDEX(FDI!I:I, MATCH(A134,FDI!A:A,0))</f>
        <v>5.93074978832282</v>
      </c>
      <c r="H134">
        <f>INDEX(FDI!J:J, MATCH(A134,FDI!A:A,0))</f>
        <v>6.2619339667672218</v>
      </c>
      <c r="I134">
        <v>0.818684521</v>
      </c>
      <c r="J134">
        <f>INDEX(GCF!Q:Q,MATCH('no.country.continent'!A134,GCF!C:C,0))</f>
        <v>24.364595484671703</v>
      </c>
      <c r="K134">
        <f>INDEX(FAO_export!B:B,MATCH('no.country.continent'!A134,FAO_export!A:A,0))</f>
        <v>1048503</v>
      </c>
      <c r="L134">
        <f>INDEX(FAO_export_tonnes!B:B,MATCH(A134,FAO_export_tonnes!A:A,0))</f>
        <v>1413227</v>
      </c>
      <c r="M134">
        <f>INDEX(WITS!F:F,MATCH(A134, WITS!B:B,0))</f>
        <v>64528.73</v>
      </c>
    </row>
    <row r="135" spans="1:13" x14ac:dyDescent="0.25">
      <c r="A135" t="s">
        <v>143</v>
      </c>
      <c r="B135" t="s">
        <v>9</v>
      </c>
      <c r="C135">
        <f>INDEX(FDI!E:E, MATCH(A135,FDI!A:A,0))</f>
        <v>2.8977447098905</v>
      </c>
      <c r="D135">
        <f>INDEX(FDI!F:F, MATCH(A135,FDI!A:A,0))</f>
        <v>3.0282307487144098</v>
      </c>
      <c r="E135">
        <f>INDEX(FDI!G:G, MATCH(A135,FDI!A:A,0))</f>
        <v>3.63849343946544</v>
      </c>
      <c r="F135">
        <f>INDEX(FDI!H:H, MATCH(A135,FDI!A:A,0))</f>
        <v>5.5522016718492004</v>
      </c>
      <c r="G135">
        <f>INDEX(FDI!I:I, MATCH(A135,FDI!A:A,0))</f>
        <v>2.6245807571625601</v>
      </c>
      <c r="H135">
        <f>INDEX(FDI!J:J, MATCH(A135,FDI!A:A,0))</f>
        <v>3.5482502654164221</v>
      </c>
      <c r="I135">
        <v>0.692285924</v>
      </c>
      <c r="J135">
        <f>INDEX(GCF!Q:Q,MATCH('no.country.continent'!A135,GCF!C:C,0))</f>
        <v>28.871298419977904</v>
      </c>
      <c r="K135">
        <f>INDEX(FAO_export!B:B,MATCH('no.country.continent'!A135,FAO_export!A:A,0))</f>
        <v>178223</v>
      </c>
      <c r="L135">
        <f>INDEX(FAO_export_tonnes!B:B,MATCH(A135,FAO_export_tonnes!A:A,0))</f>
        <v>217204</v>
      </c>
      <c r="M135">
        <f>INDEX(WITS!F:F,MATCH(A135, WITS!B:B,0))</f>
        <v>28049.61</v>
      </c>
    </row>
    <row r="136" spans="1:13" x14ac:dyDescent="0.25">
      <c r="A136" t="s">
        <v>144</v>
      </c>
      <c r="B136" t="s">
        <v>9</v>
      </c>
      <c r="C136">
        <f>INDEX(FDI!E:E, MATCH(A136,FDI!A:A,0))</f>
        <v>0.85339388437499297</v>
      </c>
      <c r="D136">
        <f>INDEX(FDI!F:F, MATCH(A136,FDI!A:A,0))</f>
        <v>0.64218166020168899</v>
      </c>
      <c r="E136">
        <f>INDEX(FDI!G:G, MATCH(A136,FDI!A:A,0))</f>
        <v>0.195182772580418</v>
      </c>
      <c r="F136">
        <f>INDEX(FDI!H:H, MATCH(A136,FDI!A:A,0))</f>
        <v>0.51439293173355005</v>
      </c>
      <c r="G136">
        <f>INDEX(FDI!I:I, MATCH(A136,FDI!A:A,0))</f>
        <v>0.55177238186011701</v>
      </c>
      <c r="H136">
        <f>INDEX(FDI!J:J, MATCH(A136,FDI!A:A,0))</f>
        <v>0.55138472615015344</v>
      </c>
      <c r="I136">
        <v>0.15922687999999999</v>
      </c>
      <c r="J136">
        <f>INDEX(GCF!Q:Q,MATCH('no.country.continent'!A136,GCF!C:C,0))</f>
        <v>20.713569258538701</v>
      </c>
      <c r="K136">
        <f>INDEX(FAO_export!B:B,MATCH('no.country.continent'!A136,FAO_export!A:A,0))</f>
        <v>1352596</v>
      </c>
      <c r="L136">
        <f>INDEX(FAO_export_tonnes!B:B,MATCH(A136,FAO_export_tonnes!A:A,0))</f>
        <v>1142213</v>
      </c>
      <c r="M136">
        <f>INDEX(WITS!F:F,MATCH(A136, WITS!B:B,0))</f>
        <v>300638.83</v>
      </c>
    </row>
    <row r="137" spans="1:13" x14ac:dyDescent="0.25">
      <c r="A137" t="s">
        <v>145</v>
      </c>
      <c r="B137" t="s">
        <v>11</v>
      </c>
      <c r="C137" t="e">
        <f>INDEX(FDI!E:E, MATCH(A137,FDI!A:A,0))</f>
        <v>#N/A</v>
      </c>
      <c r="D137" t="e">
        <f>INDEX(FDI!F:F, MATCH(A137,FDI!A:A,0))</f>
        <v>#N/A</v>
      </c>
      <c r="E137" t="e">
        <f>INDEX(FDI!G:G, MATCH(A137,FDI!A:A,0))</f>
        <v>#N/A</v>
      </c>
      <c r="F137" t="e">
        <f>INDEX(FDI!H:H, MATCH(A137,FDI!A:A,0))</f>
        <v>#N/A</v>
      </c>
      <c r="G137" t="e">
        <f>INDEX(FDI!I:I, MATCH(A137,FDI!A:A,0))</f>
        <v>#N/A</v>
      </c>
      <c r="H137" t="e">
        <f>INDEX(FDI!J:J, MATCH(A137,FDI!A:A,0))</f>
        <v>#N/A</v>
      </c>
      <c r="I137" t="e">
        <v>#N/A</v>
      </c>
      <c r="J137" t="e">
        <f>INDEX(GCF!Q:Q,MATCH('no.country.continent'!A137,GCF!C:C,0))</f>
        <v>#N/A</v>
      </c>
      <c r="K137">
        <f>INDEX(FAO_export!B:B,MATCH('no.country.continent'!A137,FAO_export!A:A,0))</f>
        <v>78</v>
      </c>
      <c r="L137">
        <f>INDEX(FAO_export_tonnes!B:B,MATCH(A137,FAO_export_tonnes!A:A,0))</f>
        <v>31</v>
      </c>
      <c r="M137">
        <f>INDEX(WITS!F:F,MATCH(A137, WITS!B:B,0))</f>
        <v>276.27999999999997</v>
      </c>
    </row>
    <row r="138" spans="1:13" x14ac:dyDescent="0.25">
      <c r="A138" t="s">
        <v>146</v>
      </c>
      <c r="B138" t="s">
        <v>7</v>
      </c>
      <c r="C138">
        <f>INDEX(FDI!E:E, MATCH(A138,FDI!A:A,0))</f>
        <v>-5.0616049214291596</v>
      </c>
      <c r="D138">
        <f>INDEX(FDI!F:F, MATCH(A138,FDI!A:A,0))</f>
        <v>1.48109795486344</v>
      </c>
      <c r="E138">
        <f>INDEX(FDI!G:G, MATCH(A138,FDI!A:A,0))</f>
        <v>-1.2961838321285699</v>
      </c>
      <c r="F138">
        <f>INDEX(FDI!H:H, MATCH(A138,FDI!A:A,0))</f>
        <v>4.0326392372059896</v>
      </c>
      <c r="G138">
        <f>INDEX(FDI!I:I, MATCH(A138,FDI!A:A,0))</f>
        <v>-1.1327110589990499</v>
      </c>
      <c r="H138">
        <f>INDEX(FDI!J:J, MATCH(A138,FDI!A:A,0))</f>
        <v>-0.3953525240974699</v>
      </c>
      <c r="I138">
        <v>0.83073944300000002</v>
      </c>
      <c r="J138">
        <f>INDEX(GCF!Q:Q,MATCH('no.country.continent'!A138,GCF!C:C,0))</f>
        <v>28.83242739528858</v>
      </c>
      <c r="K138">
        <f>INDEX(FAO_export!B:B,MATCH('no.country.continent'!A138,FAO_export!A:A,0))</f>
        <v>486970</v>
      </c>
      <c r="L138">
        <f>INDEX(FAO_export_tonnes!B:B,MATCH(A138,FAO_export_tonnes!A:A,0))</f>
        <v>375832</v>
      </c>
      <c r="M138">
        <f>INDEX(WITS!F:F,MATCH(A138, WITS!B:B,0))</f>
        <v>1579795.37</v>
      </c>
    </row>
    <row r="139" spans="1:13" x14ac:dyDescent="0.25">
      <c r="A139" t="s">
        <v>147</v>
      </c>
      <c r="B139" t="s">
        <v>5</v>
      </c>
      <c r="C139">
        <f>INDEX(FDI!E:E, MATCH(A139,FDI!A:A,0))</f>
        <v>3.0151971475058001</v>
      </c>
      <c r="D139">
        <f>INDEX(FDI!F:F, MATCH(A139,FDI!A:A,0))</f>
        <v>3.60798214182326</v>
      </c>
      <c r="E139">
        <f>INDEX(FDI!G:G, MATCH(A139,FDI!A:A,0))</f>
        <v>6.49272396543883</v>
      </c>
      <c r="F139">
        <f>INDEX(FDI!H:H, MATCH(A139,FDI!A:A,0))</f>
        <v>4.9702593666751298</v>
      </c>
      <c r="G139">
        <f>INDEX(FDI!I:I, MATCH(A139,FDI!A:A,0))</f>
        <v>3.8657619014134101</v>
      </c>
      <c r="H139">
        <f>INDEX(FDI!J:J, MATCH(A139,FDI!A:A,0))</f>
        <v>4.3903849045712864</v>
      </c>
      <c r="I139">
        <v>2.3671207999999999E-2</v>
      </c>
      <c r="J139">
        <f>INDEX(GCF!Q:Q,MATCH('no.country.continent'!A139,GCF!C:C,0))</f>
        <v>29.843347356687978</v>
      </c>
      <c r="K139">
        <f>INDEX(FAO_export!B:B,MATCH('no.country.continent'!A139,FAO_export!A:A,0))</f>
        <v>354841</v>
      </c>
      <c r="L139">
        <f>INDEX(FAO_export_tonnes!B:B,MATCH(A139,FAO_export_tonnes!A:A,0))</f>
        <v>392926</v>
      </c>
      <c r="M139">
        <f>INDEX(WITS!F:F,MATCH(A139, WITS!B:B,0))</f>
        <v>153302.54</v>
      </c>
    </row>
    <row r="140" spans="1:13" x14ac:dyDescent="0.25">
      <c r="A140" t="s">
        <v>148</v>
      </c>
      <c r="B140" t="s">
        <v>5</v>
      </c>
      <c r="C140">
        <f>INDEX(FDI!E:E, MATCH(A140,FDI!A:A,0))</f>
        <v>0.82135036803153505</v>
      </c>
      <c r="D140">
        <f>INDEX(FDI!F:F, MATCH(A140,FDI!A:A,0))</f>
        <v>0.73583687414491705</v>
      </c>
      <c r="E140">
        <f>INDEX(FDI!G:G, MATCH(A140,FDI!A:A,0))</f>
        <v>0.4877456708772</v>
      </c>
      <c r="F140">
        <f>INDEX(FDI!H:H, MATCH(A140,FDI!A:A,0))</f>
        <v>0.69614644470696596</v>
      </c>
      <c r="G140">
        <f>INDEX(FDI!I:I, MATCH(A140,FDI!A:A,0))</f>
        <v>0.68496724273894805</v>
      </c>
      <c r="H140">
        <f>INDEX(FDI!J:J, MATCH(A140,FDI!A:A,0))</f>
        <v>0.6852093200999132</v>
      </c>
      <c r="I140">
        <v>1.1880901859999999</v>
      </c>
      <c r="J140">
        <f>INDEX(GCF!Q:Q,MATCH('no.country.continent'!A140,GCF!C:C,0))</f>
        <v>15.964209888979138</v>
      </c>
      <c r="K140">
        <f>INDEX(FAO_export!B:B,MATCH('no.country.continent'!A140,FAO_export!A:A,0))</f>
        <v>5401748</v>
      </c>
      <c r="L140">
        <f>INDEX(FAO_export_tonnes!B:B,MATCH(A140,FAO_export_tonnes!A:A,0))</f>
        <v>10708676</v>
      </c>
      <c r="M140">
        <f>INDEX(WITS!F:F,MATCH(A140, WITS!B:B,0))</f>
        <v>2883306.87</v>
      </c>
    </row>
    <row r="141" spans="1:13" x14ac:dyDescent="0.25">
      <c r="A141" t="s">
        <v>149</v>
      </c>
      <c r="B141" t="s">
        <v>14</v>
      </c>
      <c r="C141">
        <f>INDEX(FDI!E:E, MATCH(A141,FDI!A:A,0))</f>
        <v>9.0633108673325005</v>
      </c>
      <c r="D141">
        <f>INDEX(FDI!F:F, MATCH(A141,FDI!A:A,0))</f>
        <v>6.5625138702765398</v>
      </c>
      <c r="E141">
        <f>INDEX(FDI!G:G, MATCH(A141,FDI!A:A,0))</f>
        <v>8.1122896334162196</v>
      </c>
      <c r="F141">
        <f>INDEX(FDI!H:H, MATCH(A141,FDI!A:A,0))</f>
        <v>6.6451704866560402</v>
      </c>
      <c r="G141">
        <f>INDEX(FDI!I:I, MATCH(A141,FDI!A:A,0))</f>
        <v>-3.9919463972244298</v>
      </c>
      <c r="H141">
        <f>INDEX(FDI!J:J, MATCH(A141,FDI!A:A,0))</f>
        <v>5.278267692091374</v>
      </c>
      <c r="I141">
        <v>5.8413902899999997</v>
      </c>
      <c r="J141">
        <f>INDEX(GCF!Q:Q,MATCH('no.country.continent'!A141,GCF!C:C,0))</f>
        <v>37.214617024712958</v>
      </c>
      <c r="K141">
        <f>INDEX(FAO_export!B:B,MATCH('no.country.continent'!A141,FAO_export!A:A,0))</f>
        <v>285310</v>
      </c>
      <c r="L141">
        <f>INDEX(FAO_export_tonnes!B:B,MATCH(A141,FAO_export_tonnes!A:A,0))</f>
        <v>832330</v>
      </c>
      <c r="M141">
        <f>INDEX(WITS!F:F,MATCH(A141, WITS!B:B,0))</f>
        <v>31831.81</v>
      </c>
    </row>
    <row r="142" spans="1:13" x14ac:dyDescent="0.25">
      <c r="A142" t="s">
        <v>150</v>
      </c>
      <c r="B142" t="s">
        <v>11</v>
      </c>
      <c r="C142">
        <f>INDEX(FDI!E:E, MATCH(A142,FDI!A:A,0))</f>
        <v>9.2395727674269706E-2</v>
      </c>
      <c r="D142">
        <f>INDEX(FDI!F:F, MATCH(A142,FDI!A:A,0))</f>
        <v>0.70999149867596101</v>
      </c>
      <c r="E142">
        <f>INDEX(FDI!G:G, MATCH(A142,FDI!A:A,0))</f>
        <v>4.7062074043381603</v>
      </c>
      <c r="F142">
        <f>INDEX(FDI!H:H, MATCH(A142,FDI!A:A,0))</f>
        <v>1.3541759554286099</v>
      </c>
      <c r="G142">
        <f>INDEX(FDI!I:I, MATCH(A142,FDI!A:A,0))</f>
        <v>0.45310482490220499</v>
      </c>
      <c r="H142">
        <f>INDEX(FDI!J:J, MATCH(A142,FDI!A:A,0))</f>
        <v>1.4631750822038412</v>
      </c>
      <c r="I142" t="e">
        <v>#DIV/0!</v>
      </c>
      <c r="J142" t="e">
        <f>INDEX(GCF!Q:Q,MATCH('no.country.continent'!A142,GCF!C:C,0))</f>
        <v>#DIV/0!</v>
      </c>
      <c r="K142">
        <f>INDEX(FAO_export!B:B,MATCH('no.country.continent'!A142,FAO_export!A:A,0))</f>
        <v>778554</v>
      </c>
      <c r="L142">
        <f>INDEX(FAO_export_tonnes!B:B,MATCH(A142,FAO_export_tonnes!A:A,0))</f>
        <v>990570</v>
      </c>
      <c r="M142">
        <f>INDEX(WITS!F:F,MATCH(A142, WITS!B:B,0))</f>
        <v>26951.57</v>
      </c>
    </row>
    <row r="143" spans="1:13" x14ac:dyDescent="0.25">
      <c r="A143" t="s">
        <v>151</v>
      </c>
      <c r="B143" t="s">
        <v>16</v>
      </c>
      <c r="C143">
        <f>INDEX(FDI!E:E, MATCH(A143,FDI!A:A,0))</f>
        <v>1.6012355083507701</v>
      </c>
      <c r="D143">
        <f>INDEX(FDI!F:F, MATCH(A143,FDI!A:A,0))</f>
        <v>1.2783733821615899</v>
      </c>
      <c r="E143">
        <f>INDEX(FDI!G:G, MATCH(A143,FDI!A:A,0))</f>
        <v>0.48184841566639403</v>
      </c>
      <c r="F143">
        <f>INDEX(FDI!H:H, MATCH(A143,FDI!A:A,0))</f>
        <v>0.90678749969619599</v>
      </c>
      <c r="G143">
        <f>INDEX(FDI!I:I, MATCH(A143,FDI!A:A,0))</f>
        <v>0.26226166625820502</v>
      </c>
      <c r="H143">
        <f>INDEX(FDI!J:J, MATCH(A143,FDI!A:A,0))</f>
        <v>0.9061012944266309</v>
      </c>
      <c r="I143">
        <v>1.4486763030000001</v>
      </c>
      <c r="J143">
        <f>INDEX(GCF!Q:Q,MATCH('no.country.continent'!A143,GCF!C:C,0))</f>
        <v>20.983014724950522</v>
      </c>
      <c r="K143">
        <f>INDEX(FAO_export!B:B,MATCH('no.country.continent'!A143,FAO_export!A:A,0))</f>
        <v>4579262</v>
      </c>
      <c r="L143">
        <f>INDEX(FAO_export_tonnes!B:B,MATCH(A143,FAO_export_tonnes!A:A,0))</f>
        <v>13944406</v>
      </c>
      <c r="M143">
        <f>INDEX(WITS!F:F,MATCH(A143, WITS!B:B,0))</f>
        <v>89421.19</v>
      </c>
    </row>
    <row r="144" spans="1:13" x14ac:dyDescent="0.25">
      <c r="A144" t="s">
        <v>152</v>
      </c>
      <c r="B144" t="s">
        <v>16</v>
      </c>
      <c r="C144">
        <f>INDEX(FDI!E:E, MATCH(A144,FDI!A:A,0))</f>
        <v>3.5463218151321101</v>
      </c>
      <c r="D144">
        <f>INDEX(FDI!F:F, MATCH(A144,FDI!A:A,0))</f>
        <v>3.5133444245393401</v>
      </c>
      <c r="E144">
        <f>INDEX(FDI!G:G, MATCH(A144,FDI!A:A,0))</f>
        <v>2.6382437866116399</v>
      </c>
      <c r="F144">
        <f>INDEX(FDI!H:H, MATCH(A144,FDI!A:A,0))</f>
        <v>2.08491789500609</v>
      </c>
      <c r="G144">
        <f>INDEX(FDI!I:I, MATCH(A144,FDI!A:A,0))</f>
        <v>0.36271238468117301</v>
      </c>
      <c r="H144">
        <f>INDEX(FDI!J:J, MATCH(A144,FDI!A:A,0))</f>
        <v>2.4291080611940705</v>
      </c>
      <c r="I144">
        <v>0.91690528999999998</v>
      </c>
      <c r="J144">
        <f>INDEX(GCF!Q:Q,MATCH('no.country.continent'!A144,GCF!C:C,0))</f>
        <v>20.688533733227878</v>
      </c>
      <c r="K144">
        <f>INDEX(FAO_export!B:B,MATCH('no.country.continent'!A144,FAO_export!A:A,0))</f>
        <v>6863464</v>
      </c>
      <c r="L144">
        <f>INDEX(FAO_export_tonnes!B:B,MATCH(A144,FAO_export_tonnes!A:A,0))</f>
        <v>3743309</v>
      </c>
      <c r="M144">
        <f>INDEX(WITS!F:F,MATCH(A144, WITS!B:B,0))</f>
        <v>372097.34</v>
      </c>
    </row>
    <row r="145" spans="1:13" x14ac:dyDescent="0.25">
      <c r="A145" t="s">
        <v>153</v>
      </c>
      <c r="B145" t="s">
        <v>5</v>
      </c>
      <c r="C145">
        <f>INDEX(FDI!E:E, MATCH(A145,FDI!A:A,0))</f>
        <v>2.5985100046501799</v>
      </c>
      <c r="D145">
        <f>INDEX(FDI!F:F, MATCH(A145,FDI!A:A,0))</f>
        <v>3.12238654509764</v>
      </c>
      <c r="E145">
        <f>INDEX(FDI!G:G, MATCH(A145,FDI!A:A,0))</f>
        <v>2.8683366266789401</v>
      </c>
      <c r="F145">
        <f>INDEX(FDI!H:H, MATCH(A145,FDI!A:A,0))</f>
        <v>2.3011757412563001</v>
      </c>
      <c r="G145">
        <f>INDEX(FDI!I:I, MATCH(A145,FDI!A:A,0))</f>
        <v>1.8858637841223</v>
      </c>
      <c r="H145">
        <f>INDEX(FDI!J:J, MATCH(A145,FDI!A:A,0))</f>
        <v>2.555254540361072</v>
      </c>
      <c r="I145">
        <v>0.99018960499999997</v>
      </c>
      <c r="J145">
        <f>INDEX(GCF!Q:Q,MATCH('no.country.continent'!A145,GCF!C:C,0))</f>
        <v>24.232609299996181</v>
      </c>
      <c r="K145">
        <f>INDEX(FAO_export!B:B,MATCH('no.country.continent'!A145,FAO_export!A:A,0))</f>
        <v>4409391</v>
      </c>
      <c r="L145">
        <f>INDEX(FAO_export_tonnes!B:B,MATCH(A145,FAO_export_tonnes!A:A,0))</f>
        <v>4521003</v>
      </c>
      <c r="M145">
        <f>INDEX(WITS!F:F,MATCH(A145, WITS!B:B,0))</f>
        <v>615025.73</v>
      </c>
    </row>
    <row r="146" spans="1:13" x14ac:dyDescent="0.25">
      <c r="A146" t="s">
        <v>154</v>
      </c>
      <c r="B146" t="s">
        <v>7</v>
      </c>
      <c r="C146">
        <f>INDEX(FDI!E:E, MATCH(A146,FDI!A:A,0))</f>
        <v>3.8763908092731501</v>
      </c>
      <c r="D146">
        <f>INDEX(FDI!F:F, MATCH(A146,FDI!A:A,0))</f>
        <v>2.2339604339053198</v>
      </c>
      <c r="E146">
        <f>INDEX(FDI!G:G, MATCH(A146,FDI!A:A,0))</f>
        <v>3.0002804923747002</v>
      </c>
      <c r="F146">
        <f>INDEX(FDI!H:H, MATCH(A146,FDI!A:A,0))</f>
        <v>2.82028262702016</v>
      </c>
      <c r="G146">
        <f>INDEX(FDI!I:I, MATCH(A146,FDI!A:A,0))</f>
        <v>2.91439661041426</v>
      </c>
      <c r="H146">
        <f>INDEX(FDI!J:J, MATCH(A146,FDI!A:A,0))</f>
        <v>2.9690621945975177</v>
      </c>
      <c r="I146">
        <v>1.1657007029999999</v>
      </c>
      <c r="J146">
        <f>INDEX(GCF!Q:Q,MATCH('no.country.continent'!A146,GCF!C:C,0))</f>
        <v>19.469809752892502</v>
      </c>
      <c r="K146">
        <f>INDEX(FAO_export!B:B,MATCH('no.country.continent'!A146,FAO_export!A:A,0))</f>
        <v>12747695</v>
      </c>
      <c r="L146">
        <f>INDEX(FAO_export_tonnes!B:B,MATCH(A146,FAO_export_tonnes!A:A,0))</f>
        <v>18269511</v>
      </c>
      <c r="M146">
        <f>INDEX(WITS!F:F,MATCH(A146, WITS!B:B,0))</f>
        <v>3120562.09</v>
      </c>
    </row>
    <row r="147" spans="1:13" x14ac:dyDescent="0.25">
      <c r="A147" t="s">
        <v>155</v>
      </c>
      <c r="B147" t="s">
        <v>7</v>
      </c>
      <c r="C147">
        <f>INDEX(FDI!E:E, MATCH(A147,FDI!A:A,0))</f>
        <v>3.5629256326216501</v>
      </c>
      <c r="D147">
        <f>INDEX(FDI!F:F, MATCH(A147,FDI!A:A,0))</f>
        <v>4.8265029532673598</v>
      </c>
      <c r="E147">
        <f>INDEX(FDI!G:G, MATCH(A147,FDI!A:A,0))</f>
        <v>3.2379949912513499</v>
      </c>
      <c r="F147">
        <f>INDEX(FDI!H:H, MATCH(A147,FDI!A:A,0))</f>
        <v>4.30025203399647</v>
      </c>
      <c r="G147">
        <f>INDEX(FDI!I:I, MATCH(A147,FDI!A:A,0))</f>
        <v>1.6695753140185601</v>
      </c>
      <c r="H147">
        <f>INDEX(FDI!J:J, MATCH(A147,FDI!A:A,0))</f>
        <v>3.519450185031078</v>
      </c>
      <c r="I147">
        <v>2.2858762719999999</v>
      </c>
      <c r="J147">
        <f>INDEX(GCF!Q:Q,MATCH('no.country.continent'!A147,GCF!C:C,0))</f>
        <v>17.718932611232759</v>
      </c>
      <c r="K147">
        <f>INDEX(FAO_export!B:B,MATCH('no.country.continent'!A147,FAO_export!A:A,0))</f>
        <v>3538834</v>
      </c>
      <c r="L147">
        <f>INDEX(FAO_export_tonnes!B:B,MATCH(A147,FAO_export_tonnes!A:A,0))</f>
        <v>3183687</v>
      </c>
      <c r="M147">
        <f>INDEX(WITS!F:F,MATCH(A147, WITS!B:B,0))</f>
        <v>945602.05</v>
      </c>
    </row>
    <row r="148" spans="1:13" x14ac:dyDescent="0.25">
      <c r="A148" t="s">
        <v>156</v>
      </c>
      <c r="B148" t="s">
        <v>14</v>
      </c>
      <c r="H148" t="e">
        <f>INDEX(FDI!J:J, MATCH(A148,FDI!A:A,0))</f>
        <v>#DIV/0!</v>
      </c>
      <c r="I148" t="e">
        <v>#DIV/0!</v>
      </c>
      <c r="J148">
        <f>INDEX(GCF!Q:Q,MATCH('no.country.continent'!A148,GCF!C:C,0))</f>
        <v>11.35313749216834</v>
      </c>
      <c r="K148" t="e">
        <f>INDEX(FAO_export!B:B,MATCH('no.country.continent'!A148,FAO_export!A:A,0))</f>
        <v>#N/A</v>
      </c>
      <c r="L148" t="e">
        <f>INDEX(FAO_export_tonnes!B:B,MATCH(A148,FAO_export_tonnes!A:A,0))</f>
        <v>#N/A</v>
      </c>
      <c r="M148" t="e">
        <f>INDEX(WITS!F:F,MATCH(A148, WITS!B:B,0))</f>
        <v>#N/A</v>
      </c>
    </row>
    <row r="149" spans="1:13" x14ac:dyDescent="0.25">
      <c r="A149" t="s">
        <v>157</v>
      </c>
      <c r="B149" t="s">
        <v>5</v>
      </c>
      <c r="C149">
        <f>INDEX(FDI!E:E, MATCH(A149,FDI!A:A,0))</f>
        <v>0.51004413792051295</v>
      </c>
      <c r="D149">
        <f>INDEX(FDI!F:F, MATCH(A149,FDI!A:A,0))</f>
        <v>0.61203872338376297</v>
      </c>
      <c r="E149">
        <f>INDEX(FDI!G:G, MATCH(A149,FDI!A:A,0))</f>
        <v>-1.19249695204943</v>
      </c>
      <c r="F149">
        <f>INDEX(FDI!H:H, MATCH(A149,FDI!A:A,0))</f>
        <v>-1.5995658189634301</v>
      </c>
      <c r="G149">
        <f>INDEX(FDI!I:I, MATCH(A149,FDI!A:A,0))</f>
        <v>-1.6855085899621201</v>
      </c>
      <c r="H149">
        <f>INDEX(FDI!J:J, MATCH(A149,FDI!A:A,0))</f>
        <v>-0.67109769993414081</v>
      </c>
      <c r="I149">
        <v>8.9766919999999997E-3</v>
      </c>
      <c r="J149">
        <f>INDEX(GCF!Q:Q,MATCH('no.country.continent'!A149,GCF!C:C,0))</f>
        <v>43.548745592701735</v>
      </c>
      <c r="K149">
        <f>INDEX(FAO_export!B:B,MATCH('no.country.continent'!A149,FAO_export!A:A,0))</f>
        <v>2287</v>
      </c>
      <c r="L149">
        <f>INDEX(FAO_export_tonnes!B:B,MATCH(A149,FAO_export_tonnes!A:A,0))</f>
        <v>1584</v>
      </c>
      <c r="M149">
        <f>INDEX(WITS!F:F,MATCH(A149, WITS!B:B,0))</f>
        <v>158269.64000000001</v>
      </c>
    </row>
    <row r="150" spans="1:13" x14ac:dyDescent="0.25">
      <c r="A150" t="s">
        <v>158</v>
      </c>
      <c r="B150" t="s">
        <v>7</v>
      </c>
      <c r="C150">
        <f>INDEX(FDI!E:E, MATCH(A150,FDI!A:A,0))</f>
        <v>3.3232738167013798</v>
      </c>
      <c r="D150">
        <f>INDEX(FDI!F:F, MATCH(A150,FDI!A:A,0))</f>
        <v>2.8120162144238701</v>
      </c>
      <c r="E150">
        <f>INDEX(FDI!G:G, MATCH(A150,FDI!A:A,0))</f>
        <v>3.0413480951195999</v>
      </c>
      <c r="F150">
        <f>INDEX(FDI!H:H, MATCH(A150,FDI!A:A,0))</f>
        <v>2.9475727707650798</v>
      </c>
      <c r="G150">
        <f>INDEX(FDI!I:I, MATCH(A150,FDI!A:A,0))</f>
        <v>1.4437893941308799</v>
      </c>
      <c r="H150">
        <f>INDEX(FDI!J:J, MATCH(A150,FDI!A:A,0))</f>
        <v>2.7136000582281619</v>
      </c>
      <c r="I150">
        <v>1.1723285130000001</v>
      </c>
      <c r="J150">
        <f>INDEX(GCF!Q:Q,MATCH('no.country.continent'!A150,GCF!C:C,0))</f>
        <v>23.53727555012934</v>
      </c>
      <c r="K150">
        <f>INDEX(FAO_export!B:B,MATCH('no.country.continent'!A150,FAO_export!A:A,0))</f>
        <v>4754489</v>
      </c>
      <c r="L150">
        <f>INDEX(FAO_export_tonnes!B:B,MATCH(A150,FAO_export_tonnes!A:A,0))</f>
        <v>15105056</v>
      </c>
      <c r="M150">
        <f>INDEX(WITS!F:F,MATCH(A150, WITS!B:B,0))</f>
        <v>921324.77</v>
      </c>
    </row>
    <row r="151" spans="1:13" x14ac:dyDescent="0.25">
      <c r="A151" t="s">
        <v>159</v>
      </c>
      <c r="B151" t="s">
        <v>7</v>
      </c>
      <c r="C151">
        <f>INDEX(FDI!E:E, MATCH(A151,FDI!A:A,0))</f>
        <v>2.5484987338946801</v>
      </c>
      <c r="D151">
        <f>INDEX(FDI!F:F, MATCH(A151,FDI!A:A,0))</f>
        <v>1.8140929436605</v>
      </c>
      <c r="E151">
        <f>INDEX(FDI!G:G, MATCH(A151,FDI!A:A,0))</f>
        <v>0.530060511511943</v>
      </c>
      <c r="F151">
        <f>INDEX(FDI!H:H, MATCH(A151,FDI!A:A,0))</f>
        <v>1.8885185408668901</v>
      </c>
      <c r="G151">
        <f>INDEX(FDI!I:I, MATCH(A151,FDI!A:A,0))</f>
        <v>0.63687903511335298</v>
      </c>
      <c r="H151">
        <f>INDEX(FDI!J:J, MATCH(A151,FDI!A:A,0))</f>
        <v>1.4836099530094731</v>
      </c>
      <c r="I151">
        <v>2.359296584</v>
      </c>
      <c r="J151">
        <f>INDEX(GCF!Q:Q,MATCH('no.country.continent'!A151,GCF!C:C,0))</f>
        <v>22.9531702195615</v>
      </c>
      <c r="K151">
        <f>INDEX(FAO_export!B:B,MATCH('no.country.continent'!A151,FAO_export!A:A,0))</f>
        <v>18901604</v>
      </c>
      <c r="L151">
        <f>INDEX(FAO_export_tonnes!B:B,MATCH(A151,FAO_export_tonnes!A:A,0))</f>
        <v>64231308</v>
      </c>
      <c r="M151">
        <f>INDEX(WITS!F:F,MATCH(A151, WITS!B:B,0))</f>
        <v>3152813.46</v>
      </c>
    </row>
    <row r="152" spans="1:13" x14ac:dyDescent="0.25">
      <c r="A152" t="s">
        <v>160</v>
      </c>
      <c r="B152" t="s">
        <v>9</v>
      </c>
      <c r="C152">
        <f>INDEX(FDI!E:E, MATCH(A152,FDI!A:A,0))</f>
        <v>3.2188613974556599</v>
      </c>
      <c r="D152">
        <f>INDEX(FDI!F:F, MATCH(A152,FDI!A:A,0))</f>
        <v>2.96153575320215</v>
      </c>
      <c r="E152">
        <f>INDEX(FDI!G:G, MATCH(A152,FDI!A:A,0))</f>
        <v>3.79771397053202</v>
      </c>
      <c r="F152">
        <f>INDEX(FDI!H:H, MATCH(A152,FDI!A:A,0))</f>
        <v>2.5411744089658499</v>
      </c>
      <c r="G152">
        <f>INDEX(FDI!I:I, MATCH(A152,FDI!A:A,0))</f>
        <v>0.981065831732995</v>
      </c>
      <c r="H152">
        <f>INDEX(FDI!J:J, MATCH(A152,FDI!A:A,0))</f>
        <v>2.7000702723777348</v>
      </c>
      <c r="I152">
        <v>1.8112544420000001</v>
      </c>
      <c r="J152">
        <f>INDEX(GCF!Q:Q,MATCH('no.country.continent'!A152,GCF!C:C,0))</f>
        <v>24.001015027068778</v>
      </c>
      <c r="K152">
        <f>INDEX(FAO_export!B:B,MATCH('no.country.continent'!A152,FAO_export!A:A,0))</f>
        <v>271299</v>
      </c>
      <c r="L152">
        <f>INDEX(FAO_export_tonnes!B:B,MATCH(A152,FAO_export_tonnes!A:A,0))</f>
        <v>309591</v>
      </c>
      <c r="M152">
        <f>INDEX(WITS!F:F,MATCH(A152, WITS!B:B,0))</f>
        <v>20202.73</v>
      </c>
    </row>
    <row r="153" spans="1:13" x14ac:dyDescent="0.25">
      <c r="A153" t="s">
        <v>161</v>
      </c>
      <c r="B153" t="s">
        <v>14</v>
      </c>
      <c r="C153">
        <v>12.033913729244</v>
      </c>
      <c r="D153">
        <v>4.52803888332725</v>
      </c>
      <c r="E153">
        <v>3.7136345407996698</v>
      </c>
      <c r="F153">
        <v>4.1088054309747699</v>
      </c>
      <c r="G153">
        <v>1.4122268224546299</v>
      </c>
      <c r="H153">
        <v>5.1593238813600646</v>
      </c>
      <c r="I153">
        <v>8.5504295999999994E-2</v>
      </c>
      <c r="J153" t="e">
        <f>INDEX(GCF!Q:Q,MATCH('no.country.continent'!A153,GCF!C:C,0))</f>
        <v>#N/A</v>
      </c>
      <c r="K153">
        <f>INDEX(FAO_export!B:B,MATCH('no.country.continent'!A153,FAO_export!A:A,0))</f>
        <v>263</v>
      </c>
      <c r="L153">
        <f>INDEX(FAO_export_tonnes!B:B,MATCH(A153,FAO_export_tonnes!A:A,0))</f>
        <v>111</v>
      </c>
      <c r="M153">
        <v>4911.71</v>
      </c>
    </row>
    <row r="154" spans="1:13" x14ac:dyDescent="0.25">
      <c r="A154" t="s">
        <v>162</v>
      </c>
      <c r="B154" t="s">
        <v>14</v>
      </c>
      <c r="C154">
        <v>8.6631949691727996</v>
      </c>
      <c r="D154">
        <v>4.5043438751157803</v>
      </c>
      <c r="E154">
        <v>2.2043290823241501</v>
      </c>
      <c r="F154">
        <v>3.4384773804654301</v>
      </c>
      <c r="G154">
        <v>2.1715179872043602</v>
      </c>
      <c r="H154">
        <v>4.1963726588565038</v>
      </c>
      <c r="I154">
        <v>0.192115751</v>
      </c>
      <c r="J154" t="e">
        <f>INDEX(GCF!Q:Q,MATCH('no.country.continent'!A154,GCF!C:C,0))</f>
        <v>#N/A</v>
      </c>
      <c r="K154">
        <f>INDEX(FAO_export!B:B,MATCH('no.country.continent'!A154,FAO_export!A:A,0))</f>
        <v>6015</v>
      </c>
      <c r="L154">
        <f>INDEX(FAO_export_tonnes!B:B,MATCH(A154,FAO_export_tonnes!A:A,0))</f>
        <v>7472</v>
      </c>
      <c r="M154">
        <v>48448.4</v>
      </c>
    </row>
    <row r="155" spans="1:13" x14ac:dyDescent="0.25">
      <c r="A155" t="s">
        <v>163</v>
      </c>
      <c r="B155" t="s">
        <v>14</v>
      </c>
      <c r="C155">
        <v>9.8543165095386307</v>
      </c>
      <c r="D155">
        <v>19.262776503361401</v>
      </c>
      <c r="E155">
        <v>4.70252898503196</v>
      </c>
      <c r="F155">
        <v>8.1697032847723801</v>
      </c>
      <c r="G155">
        <v>3.5384438403577598</v>
      </c>
      <c r="H155">
        <v>9.105553824612425</v>
      </c>
      <c r="I155">
        <v>5.6189278000000002E-2</v>
      </c>
      <c r="J155" t="e">
        <f>INDEX(GCF!Q:Q,MATCH('no.country.continent'!A155,GCF!C:C,0))</f>
        <v>#N/A</v>
      </c>
      <c r="K155">
        <v>18316</v>
      </c>
      <c r="L155">
        <v>30997</v>
      </c>
      <c r="M155">
        <v>4000.33</v>
      </c>
    </row>
    <row r="156" spans="1:13" x14ac:dyDescent="0.25">
      <c r="A156" t="s">
        <v>164</v>
      </c>
      <c r="B156" t="s">
        <v>9</v>
      </c>
      <c r="C156">
        <f>INDEX(FDI!E:E, MATCH(A156,FDI!A:A,0))</f>
        <v>6.7529329198364998</v>
      </c>
      <c r="D156">
        <f>INDEX(FDI!F:F, MATCH(A156,FDI!A:A,0))</f>
        <v>9.1073489114883195</v>
      </c>
      <c r="E156">
        <f>INDEX(FDI!G:G, MATCH(A156,FDI!A:A,0))</f>
        <v>5.7484784681637802</v>
      </c>
      <c r="F156">
        <f>INDEX(FDI!H:H, MATCH(A156,FDI!A:A,0))</f>
        <v>5.6598929091039798</v>
      </c>
      <c r="G156">
        <f>INDEX(FDI!I:I, MATCH(A156,FDI!A:A,0))</f>
        <v>9.9620941563952901</v>
      </c>
      <c r="H156">
        <f>INDEX(FDI!J:J, MATCH(A156,FDI!A:A,0))</f>
        <v>7.4461494729975737</v>
      </c>
      <c r="I156">
        <v>0.24929082899999999</v>
      </c>
      <c r="J156" t="e">
        <f>INDEX(GCF!Q:Q,MATCH('no.country.continent'!A156,GCF!C:C,0))</f>
        <v>#DIV/0!</v>
      </c>
      <c r="K156">
        <f>INDEX(FAO_export!B:B,MATCH('no.country.continent'!A156,FAO_export!A:A,0))</f>
        <v>10861</v>
      </c>
      <c r="L156">
        <f>INDEX(FAO_export_tonnes!B:B,MATCH(A156,FAO_export_tonnes!A:A,0))</f>
        <v>8078</v>
      </c>
      <c r="M156">
        <f>INDEX(WITS!F:F,MATCH(A156, WITS!B:B,0))</f>
        <v>3844.71</v>
      </c>
    </row>
    <row r="157" spans="1:13" x14ac:dyDescent="0.25">
      <c r="A157" t="s">
        <v>165</v>
      </c>
      <c r="B157" t="s">
        <v>5</v>
      </c>
      <c r="C157">
        <f>INDEX(FDI!E:E, MATCH(A157,FDI!A:A,0))</f>
        <v>1.1555467531413099</v>
      </c>
      <c r="D157">
        <f>INDEX(FDI!F:F, MATCH(A157,FDI!A:A,0))</f>
        <v>0.20605173780203401</v>
      </c>
      <c r="E157">
        <f>INDEX(FDI!G:G, MATCH(A157,FDI!A:A,0))</f>
        <v>0.52011001181229199</v>
      </c>
      <c r="F157">
        <f>INDEX(FDI!H:H, MATCH(A157,FDI!A:A,0))</f>
        <v>0.56775526714283997</v>
      </c>
      <c r="G157">
        <f>INDEX(FDI!I:I, MATCH(A157,FDI!A:A,0))</f>
        <v>0.76761499789257603</v>
      </c>
      <c r="H157">
        <f>INDEX(FDI!J:J, MATCH(A157,FDI!A:A,0))</f>
        <v>0.64341575355821035</v>
      </c>
      <c r="I157">
        <v>0.119273966</v>
      </c>
      <c r="J157">
        <f>INDEX(GCF!Q:Q,MATCH('no.country.continent'!A157,GCF!C:C,0))</f>
        <v>28.584877528182936</v>
      </c>
      <c r="K157">
        <f>INDEX(FAO_export!B:B,MATCH('no.country.continent'!A157,FAO_export!A:A,0))</f>
        <v>1471400</v>
      </c>
      <c r="L157">
        <f>INDEX(FAO_export_tonnes!B:B,MATCH(A157,FAO_export_tonnes!A:A,0))</f>
        <v>1512810</v>
      </c>
      <c r="M157">
        <f>INDEX(WITS!F:F,MATCH(A157, WITS!B:B,0))</f>
        <v>1287395.83</v>
      </c>
    </row>
    <row r="158" spans="1:13" x14ac:dyDescent="0.25">
      <c r="A158" t="s">
        <v>166</v>
      </c>
      <c r="B158" t="s">
        <v>9</v>
      </c>
      <c r="C158">
        <f>INDEX(FDI!E:E, MATCH(A158,FDI!A:A,0))</f>
        <v>2.4811031438059801</v>
      </c>
      <c r="D158">
        <f>INDEX(FDI!F:F, MATCH(A158,FDI!A:A,0))</f>
        <v>2.8018535647070402</v>
      </c>
      <c r="E158">
        <f>INDEX(FDI!G:G, MATCH(A158,FDI!A:A,0))</f>
        <v>3.6676269471792802</v>
      </c>
      <c r="F158">
        <f>INDEX(FDI!H:H, MATCH(A158,FDI!A:A,0))</f>
        <v>4.5534912026303997</v>
      </c>
      <c r="G158">
        <f>INDEX(FDI!I:I, MATCH(A158,FDI!A:A,0))</f>
        <v>7.5354264757845097</v>
      </c>
      <c r="H158">
        <f>INDEX(FDI!J:J, MATCH(A158,FDI!A:A,0))</f>
        <v>4.2079002668214418</v>
      </c>
      <c r="I158">
        <v>1.6065218379999999</v>
      </c>
      <c r="J158">
        <f>INDEX(GCF!Q:Q,MATCH('no.country.continent'!A158,GCF!C:C,0))</f>
        <v>30.984269915026097</v>
      </c>
      <c r="K158">
        <f>INDEX(FAO_export!B:B,MATCH('no.country.continent'!A158,FAO_export!A:A,0))</f>
        <v>611479</v>
      </c>
      <c r="L158">
        <f>INDEX(FAO_export_tonnes!B:B,MATCH(A158,FAO_export_tonnes!A:A,0))</f>
        <v>675088</v>
      </c>
      <c r="M158">
        <f>INDEX(WITS!F:F,MATCH(A158, WITS!B:B,0))</f>
        <v>144672.24</v>
      </c>
    </row>
    <row r="159" spans="1:13" x14ac:dyDescent="0.25">
      <c r="A159" t="s">
        <v>167</v>
      </c>
      <c r="B159" t="s">
        <v>7</v>
      </c>
      <c r="C159">
        <f>INDEX(FDI!E:E, MATCH(A159,FDI!A:A,0))</f>
        <v>5.7878143116722596</v>
      </c>
      <c r="D159">
        <f>INDEX(FDI!F:F, MATCH(A159,FDI!A:A,0))</f>
        <v>6.5520096500463296</v>
      </c>
      <c r="E159">
        <f>INDEX(FDI!G:G, MATCH(A159,FDI!A:A,0))</f>
        <v>8.0407637935409699</v>
      </c>
      <c r="F159">
        <f>INDEX(FDI!H:H, MATCH(A159,FDI!A:A,0))</f>
        <v>8.2864674108221301</v>
      </c>
      <c r="G159">
        <f>INDEX(FDI!I:I, MATCH(A159,FDI!A:A,0))</f>
        <v>6.5356437788916404</v>
      </c>
      <c r="H159">
        <f>INDEX(FDI!J:J, MATCH(A159,FDI!A:A,0))</f>
        <v>7.0405397889946668</v>
      </c>
      <c r="I159" t="e">
        <v>#DIV/0!</v>
      </c>
      <c r="J159">
        <f>INDEX(GCF!Q:Q,MATCH('no.country.continent'!A159,GCF!C:C,0))</f>
        <v>21.91847699922296</v>
      </c>
      <c r="K159">
        <f>INDEX(FAO_export!B:B,MATCH('no.country.continent'!A159,FAO_export!A:A,0))</f>
        <v>2746888</v>
      </c>
      <c r="L159">
        <f>INDEX(FAO_export_tonnes!B:B,MATCH(A159,FAO_export_tonnes!A:A,0))</f>
        <v>6604425</v>
      </c>
      <c r="M159">
        <v>441209.95</v>
      </c>
    </row>
    <row r="160" spans="1:13" x14ac:dyDescent="0.25">
      <c r="A160" t="s">
        <v>168</v>
      </c>
      <c r="B160" t="s">
        <v>9</v>
      </c>
      <c r="C160">
        <f>INDEX(FDI!E:E, MATCH(A160,FDI!A:A,0))</f>
        <v>2.7414752696389</v>
      </c>
      <c r="D160">
        <f>INDEX(FDI!F:F, MATCH(A160,FDI!A:A,0))</f>
        <v>7.9104677038322402</v>
      </c>
      <c r="E160">
        <f>INDEX(FDI!G:G, MATCH(A160,FDI!A:A,0))</f>
        <v>18.802344574289101</v>
      </c>
      <c r="F160">
        <f>INDEX(FDI!H:H, MATCH(A160,FDI!A:A,0))</f>
        <v>15.073997129372</v>
      </c>
      <c r="G160">
        <f>INDEX(FDI!I:I, MATCH(A160,FDI!A:A,0))</f>
        <v>14.584798928400399</v>
      </c>
      <c r="H160">
        <f>INDEX(FDI!J:J, MATCH(A160,FDI!A:A,0))</f>
        <v>11.822616721106527</v>
      </c>
      <c r="I160">
        <v>5.4345299999999995E-4</v>
      </c>
      <c r="J160">
        <f>INDEX(GCF!Q:Q,MATCH('no.country.continent'!A160,GCF!C:C,0))</f>
        <v>28.200887121494141</v>
      </c>
      <c r="K160">
        <f>INDEX(FAO_export!B:B,MATCH('no.country.continent'!A160,FAO_export!A:A,0))</f>
        <v>534</v>
      </c>
      <c r="L160">
        <f>INDEX(FAO_export_tonnes!B:B,MATCH(A160,FAO_export_tonnes!A:A,0))</f>
        <v>32</v>
      </c>
      <c r="M160">
        <f>INDEX(WITS!F:F,MATCH(A160, WITS!B:B,0))</f>
        <v>7695.46</v>
      </c>
    </row>
    <row r="161" spans="1:13" x14ac:dyDescent="0.25">
      <c r="A161" t="s">
        <v>169</v>
      </c>
      <c r="B161" t="s">
        <v>9</v>
      </c>
      <c r="C161">
        <f>INDEX(FDI!E:E, MATCH(A161,FDI!A:A,0))</f>
        <v>3.7691758852415602</v>
      </c>
      <c r="D161">
        <f>INDEX(FDI!F:F, MATCH(A161,FDI!A:A,0))</f>
        <v>11.123512191763499</v>
      </c>
      <c r="E161">
        <f>INDEX(FDI!G:G, MATCH(A161,FDI!A:A,0))</f>
        <v>6.1306980626383103</v>
      </c>
      <c r="F161">
        <f>INDEX(FDI!H:H, MATCH(A161,FDI!A:A,0))</f>
        <v>7.39555090626886</v>
      </c>
      <c r="G161">
        <f>INDEX(FDI!I:I, MATCH(A161,FDI!A:A,0))</f>
        <v>3.3251583844185899</v>
      </c>
      <c r="H161">
        <f>INDEX(FDI!J:J, MATCH(A161,FDI!A:A,0))</f>
        <v>6.3488190860661637</v>
      </c>
      <c r="I161">
        <v>8.2320219100000003</v>
      </c>
      <c r="J161">
        <f>INDEX(GCF!Q:Q,MATCH('no.country.continent'!A161,GCF!C:C,0))</f>
        <v>15.635305217294938</v>
      </c>
      <c r="K161">
        <f>INDEX(FAO_export!B:B,MATCH('no.country.continent'!A161,FAO_export!A:A,0))</f>
        <v>61197</v>
      </c>
      <c r="L161">
        <f>INDEX(FAO_export_tonnes!B:B,MATCH(A161,FAO_export_tonnes!A:A,0))</f>
        <v>41079</v>
      </c>
      <c r="M161">
        <f>INDEX(WITS!F:F,MATCH(A161, WITS!B:B,0))</f>
        <v>13396.01</v>
      </c>
    </row>
    <row r="162" spans="1:13" x14ac:dyDescent="0.25">
      <c r="A162" t="s">
        <v>170</v>
      </c>
      <c r="B162" t="s">
        <v>5</v>
      </c>
      <c r="C162">
        <f>INDEX(FDI!E:E, MATCH(A162,FDI!A:A,0))</f>
        <v>20.500757044405798</v>
      </c>
      <c r="D162">
        <f>INDEX(FDI!F:F, MATCH(A162,FDI!A:A,0))</f>
        <v>28.907993498042298</v>
      </c>
      <c r="E162">
        <f>INDEX(FDI!G:G, MATCH(A162,FDI!A:A,0))</f>
        <v>21.533406610475001</v>
      </c>
      <c r="F162">
        <f>INDEX(FDI!H:H, MATCH(A162,FDI!A:A,0))</f>
        <v>29.690440566543</v>
      </c>
      <c r="G162">
        <f>INDEX(FDI!I:I, MATCH(A162,FDI!A:A,0))</f>
        <v>21.648246490214301</v>
      </c>
      <c r="H162">
        <f>INDEX(FDI!J:J, MATCH(A162,FDI!A:A,0))</f>
        <v>24.456168841936083</v>
      </c>
      <c r="I162">
        <v>0.52570993399999999</v>
      </c>
      <c r="J162">
        <f>INDEX(GCF!Q:Q,MATCH('no.country.continent'!A162,GCF!C:C,0))</f>
        <v>25.145757230429723</v>
      </c>
      <c r="K162">
        <f>INDEX(FAO_export!B:B,MATCH('no.country.continent'!A162,FAO_export!A:A,0))</f>
        <v>8199111</v>
      </c>
      <c r="L162">
        <f>INDEX(FAO_export_tonnes!B:B,MATCH(A162,FAO_export_tonnes!A:A,0))</f>
        <v>1425479</v>
      </c>
      <c r="M162">
        <f>INDEX(WITS!F:F,MATCH(A162, WITS!B:B,0))</f>
        <v>582222.01</v>
      </c>
    </row>
    <row r="163" spans="1:13" x14ac:dyDescent="0.25">
      <c r="A163" t="s">
        <v>171</v>
      </c>
      <c r="B163" t="s">
        <v>7</v>
      </c>
      <c r="C163">
        <v>5.2889636871022701</v>
      </c>
      <c r="D163">
        <v>4.4296323192288298</v>
      </c>
      <c r="E163">
        <v>2.1312293505703801</v>
      </c>
      <c r="F163">
        <v>2.1653842181310101</v>
      </c>
      <c r="G163">
        <v>-0.31433660552524401</v>
      </c>
      <c r="H163">
        <v>2.7401745939014495</v>
      </c>
      <c r="I163" t="e">
        <v>#N/A</v>
      </c>
      <c r="J163">
        <v>22.346312888059821</v>
      </c>
      <c r="K163">
        <f>INDEX(FAO_export!B:B,MATCH('no.country.continent'!A163,FAO_export!A:A,0))</f>
        <v>2064652</v>
      </c>
      <c r="L163">
        <f>INDEX(FAO_export_tonnes!B:B,MATCH(A163,FAO_export_tonnes!A:A,0))</f>
        <v>4000335</v>
      </c>
      <c r="M163">
        <v>649807.26</v>
      </c>
    </row>
    <row r="164" spans="1:13" x14ac:dyDescent="0.25">
      <c r="A164" t="s">
        <v>172</v>
      </c>
      <c r="B164" t="s">
        <v>7</v>
      </c>
      <c r="C164">
        <f>INDEX(FDI!E:E, MATCH(A164,FDI!A:A,0))</f>
        <v>3.2306904426537502</v>
      </c>
      <c r="D164">
        <f>INDEX(FDI!F:F, MATCH(A164,FDI!A:A,0))</f>
        <v>2.4619278884190501</v>
      </c>
      <c r="E164">
        <f>INDEX(FDI!G:G, MATCH(A164,FDI!A:A,0))</f>
        <v>2.8397998862535299</v>
      </c>
      <c r="F164">
        <f>INDEX(FDI!H:H, MATCH(A164,FDI!A:A,0))</f>
        <v>3.9711740611699402</v>
      </c>
      <c r="G164">
        <f>INDEX(FDI!I:I, MATCH(A164,FDI!A:A,0))</f>
        <v>0.94471575885905101</v>
      </c>
      <c r="H164">
        <f>INDEX(FDI!J:J, MATCH(A164,FDI!A:A,0))</f>
        <v>2.6896616074710642</v>
      </c>
      <c r="I164">
        <v>1.8071036650000001</v>
      </c>
      <c r="J164">
        <f>INDEX(GCF!Q:Q,MATCH('no.country.continent'!A164,GCF!C:C,0))</f>
        <v>20.062472854320241</v>
      </c>
      <c r="K164">
        <f>INDEX(FAO_export!B:B,MATCH('no.country.continent'!A164,FAO_export!A:A,0))</f>
        <v>1361143</v>
      </c>
      <c r="L164">
        <f>INDEX(FAO_export_tonnes!B:B,MATCH(A164,FAO_export_tonnes!A:A,0))</f>
        <v>2386502</v>
      </c>
      <c r="M164">
        <f>INDEX(WITS!F:F,MATCH(A164, WITS!B:B,0))</f>
        <v>745314.51</v>
      </c>
    </row>
    <row r="165" spans="1:13" x14ac:dyDescent="0.25">
      <c r="A165" t="s">
        <v>173</v>
      </c>
      <c r="B165" t="s">
        <v>11</v>
      </c>
      <c r="C165">
        <f>INDEX(FDI!E:E, MATCH(A165,FDI!A:A,0))</f>
        <v>2.7089179036897</v>
      </c>
      <c r="D165">
        <f>INDEX(FDI!F:F, MATCH(A165,FDI!A:A,0))</f>
        <v>2.8901580004821801</v>
      </c>
      <c r="E165">
        <f>INDEX(FDI!G:G, MATCH(A165,FDI!A:A,0))</f>
        <v>1.58720894455471</v>
      </c>
      <c r="F165">
        <f>INDEX(FDI!H:H, MATCH(A165,FDI!A:A,0))</f>
        <v>2.0882258524122301</v>
      </c>
      <c r="G165">
        <f>INDEX(FDI!I:I, MATCH(A165,FDI!A:A,0))</f>
        <v>0.58089877571679405</v>
      </c>
      <c r="H165">
        <f>INDEX(FDI!J:J, MATCH(A165,FDI!A:A,0))</f>
        <v>1.9710818953711224</v>
      </c>
      <c r="I165">
        <v>69.050731900000002</v>
      </c>
      <c r="J165">
        <f>INDEX(GCF!Q:Q,MATCH('no.country.continent'!A165,GCF!C:C,0))</f>
        <v>13.537718591088652</v>
      </c>
      <c r="K165">
        <f>INDEX(FAO_export!B:B,MATCH('no.country.continent'!A165,FAO_export!A:A,0))</f>
        <v>45382</v>
      </c>
      <c r="L165">
        <f>INDEX(FAO_export_tonnes!B:B,MATCH(A165,FAO_export_tonnes!A:A,0))</f>
        <v>61801</v>
      </c>
      <c r="M165">
        <f>INDEX(WITS!F:F,MATCH(A165, WITS!B:B,0))</f>
        <v>2316.2600000000002</v>
      </c>
    </row>
    <row r="166" spans="1:13" x14ac:dyDescent="0.25">
      <c r="A166" t="s">
        <v>174</v>
      </c>
      <c r="B166" t="s">
        <v>9</v>
      </c>
      <c r="C166">
        <f>INDEX(FDI!E:E, MATCH(A166,FDI!A:A,0))</f>
        <v>5.9675868028659496</v>
      </c>
      <c r="D166">
        <f>INDEX(FDI!F:F, MATCH(A166,FDI!A:A,0))</f>
        <v>6.5787127830272798</v>
      </c>
      <c r="E166">
        <f>INDEX(FDI!G:G, MATCH(A166,FDI!A:A,0))</f>
        <v>6.9735515971772504</v>
      </c>
      <c r="F166">
        <f>INDEX(FDI!H:H, MATCH(A166,FDI!A:A,0))</f>
        <v>6.90168995923898</v>
      </c>
      <c r="G166">
        <f>INDEX(FDI!I:I, MATCH(A166,FDI!A:A,0))</f>
        <v>6.6616079368130103</v>
      </c>
      <c r="H166">
        <f>INDEX(FDI!J:J, MATCH(A166,FDI!A:A,0))</f>
        <v>6.6166298158244938</v>
      </c>
      <c r="I166" t="e">
        <v>#DIV/0!</v>
      </c>
      <c r="J166" t="e">
        <f>INDEX(GCF!Q:Q,MATCH('no.country.continent'!A166,GCF!C:C,0))</f>
        <v>#DIV/0!</v>
      </c>
      <c r="K166">
        <f>INDEX(FAO_export!B:B,MATCH('no.country.continent'!A166,FAO_export!A:A,0))</f>
        <v>30902</v>
      </c>
      <c r="L166">
        <f>INDEX(FAO_export_tonnes!B:B,MATCH(A166,FAO_export_tonnes!A:A,0))</f>
        <v>31902</v>
      </c>
      <c r="M166">
        <f>INDEX(WITS!F:F,MATCH(A166, WITS!B:B,0))</f>
        <v>75099.03</v>
      </c>
    </row>
    <row r="167" spans="1:13" x14ac:dyDescent="0.25">
      <c r="A167" t="s">
        <v>175</v>
      </c>
      <c r="B167" t="s">
        <v>9</v>
      </c>
      <c r="C167">
        <f>INDEX(FDI!E:E, MATCH(A167,FDI!A:A,0))</f>
        <v>0.68461255345579497</v>
      </c>
      <c r="D167">
        <f>INDEX(FDI!F:F, MATCH(A167,FDI!A:A,0))</f>
        <v>0.53967395675945595</v>
      </c>
      <c r="E167">
        <f>INDEX(FDI!G:G, MATCH(A167,FDI!A:A,0))</f>
        <v>1.37571218998329</v>
      </c>
      <c r="F167">
        <f>INDEX(FDI!H:H, MATCH(A167,FDI!A:A,0))</f>
        <v>1.3188044544316599</v>
      </c>
      <c r="G167">
        <f>INDEX(FDI!I:I, MATCH(A167,FDI!A:A,0))</f>
        <v>0.94011829658450996</v>
      </c>
      <c r="H167" s="2">
        <f>INDEX(FDI!J:J, MATCH(A167,FDI!A:A,0))</f>
        <v>0.97178429024294233</v>
      </c>
      <c r="I167" s="2">
        <v>2.2092960960000001</v>
      </c>
      <c r="J167">
        <f>INDEX(GCF!Q:Q,MATCH('no.country.continent'!A167,GCF!C:C,0))</f>
        <v>15.775755757929721</v>
      </c>
      <c r="K167">
        <f>INDEX(FAO_export!B:B,MATCH('no.country.continent'!A167,FAO_export!A:A,0))</f>
        <v>7076216</v>
      </c>
      <c r="L167">
        <f>INDEX(FAO_export_tonnes!B:B,MATCH(A167,FAO_export_tonnes!A:A,0))</f>
        <v>10479929</v>
      </c>
      <c r="M167">
        <f>INDEX(WITS!F:F,MATCH(A167, WITS!B:B,0))</f>
        <v>754962.92</v>
      </c>
    </row>
    <row r="168" spans="1:13" x14ac:dyDescent="0.25">
      <c r="A168" t="s">
        <v>176</v>
      </c>
      <c r="B168" t="s">
        <v>7</v>
      </c>
      <c r="C168">
        <f>INDEX(FDI!E:E, MATCH(A168,FDI!A:A,0))</f>
        <v>3.5893319908479202</v>
      </c>
      <c r="D168">
        <f>INDEX(FDI!F:F, MATCH(A168,FDI!A:A,0))</f>
        <v>2.40490738202634</v>
      </c>
      <c r="E168">
        <f>INDEX(FDI!G:G, MATCH(A168,FDI!A:A,0))</f>
        <v>4.1257158098728501</v>
      </c>
      <c r="F168">
        <f>INDEX(FDI!H:H, MATCH(A168,FDI!A:A,0))</f>
        <v>1.7773330020000699</v>
      </c>
      <c r="G168">
        <f>INDEX(FDI!I:I, MATCH(A168,FDI!A:A,0))</f>
        <v>2.6325211180056201</v>
      </c>
      <c r="H168">
        <f>INDEX(FDI!J:J, MATCH(A168,FDI!A:A,0))</f>
        <v>2.9059618605505597</v>
      </c>
      <c r="I168">
        <v>1.0511727150000001</v>
      </c>
      <c r="J168">
        <f>INDEX(GCF!Q:Q,MATCH('no.country.continent'!A168,GCF!C:C,0))</f>
        <v>20.04470839193414</v>
      </c>
      <c r="K168">
        <f>INDEX(FAO_export!B:B,MATCH('no.country.continent'!A168,FAO_export!A:A,0))</f>
        <v>32837683</v>
      </c>
      <c r="L168">
        <f>INDEX(FAO_export_tonnes!B:B,MATCH(A168,FAO_export_tonnes!A:A,0))</f>
        <v>25549983</v>
      </c>
      <c r="M168">
        <f>INDEX(WITS!F:F,MATCH(A168, WITS!B:B,0))</f>
        <v>3244723.36</v>
      </c>
    </row>
    <row r="169" spans="1:13" x14ac:dyDescent="0.25">
      <c r="A169" t="s">
        <v>177</v>
      </c>
      <c r="B169" t="s">
        <v>5</v>
      </c>
      <c r="C169">
        <f>INDEX(FDI!E:E, MATCH(A169,FDI!A:A,0))</f>
        <v>1.08863843215089</v>
      </c>
      <c r="D169">
        <f>INDEX(FDI!F:F, MATCH(A169,FDI!A:A,0))</f>
        <v>1.57011601711461</v>
      </c>
      <c r="E169">
        <f>INDEX(FDI!G:G, MATCH(A169,FDI!A:A,0))</f>
        <v>1.8349115336142301</v>
      </c>
      <c r="F169">
        <f>INDEX(FDI!H:H, MATCH(A169,FDI!A:A,0))</f>
        <v>0.886106578261042</v>
      </c>
      <c r="G169">
        <f>INDEX(FDI!I:I, MATCH(A169,FDI!A:A,0))</f>
        <v>0.53584180779790402</v>
      </c>
      <c r="H169">
        <f>INDEX(FDI!J:J, MATCH(A169,FDI!A:A,0))</f>
        <v>1.1831228737877351</v>
      </c>
      <c r="I169">
        <v>2.7817881550000001</v>
      </c>
      <c r="J169">
        <f>INDEX(GCF!Q:Q,MATCH('no.country.continent'!A169,GCF!C:C,0))</f>
        <v>28.150848666816177</v>
      </c>
      <c r="K169">
        <f>INDEX(FAO_export!B:B,MATCH('no.country.continent'!A169,FAO_export!A:A,0))</f>
        <v>2700301</v>
      </c>
      <c r="L169">
        <f>INDEX(FAO_export_tonnes!B:B,MATCH(A169,FAO_export_tonnes!A:A,0))</f>
        <v>1331374</v>
      </c>
      <c r="M169">
        <f>INDEX(WITS!F:F,MATCH(A169, WITS!B:B,0))</f>
        <v>154294.84</v>
      </c>
    </row>
    <row r="170" spans="1:13" x14ac:dyDescent="0.25">
      <c r="A170" t="s">
        <v>178</v>
      </c>
      <c r="B170" t="s">
        <v>9</v>
      </c>
      <c r="C170">
        <f>INDEX(FDI!E:E, MATCH(A170,FDI!A:A,0))</f>
        <v>1.03334842730386</v>
      </c>
      <c r="D170">
        <f>INDEX(FDI!F:F, MATCH(A170,FDI!A:A,0))</f>
        <v>0.82124306833256</v>
      </c>
      <c r="E170">
        <f>INDEX(FDI!G:G, MATCH(A170,FDI!A:A,0))</f>
        <v>3.5126952388044801</v>
      </c>
      <c r="F170">
        <f>INDEX(FDI!H:H, MATCH(A170,FDI!A:A,0))</f>
        <v>2.5522696882880598</v>
      </c>
      <c r="G170">
        <f>INDEX(FDI!I:I, MATCH(A170,FDI!A:A,0))</f>
        <v>2.6565559061254098</v>
      </c>
      <c r="H170">
        <f>INDEX(FDI!J:J, MATCH(A170,FDI!A:A,0))</f>
        <v>2.115222465770874</v>
      </c>
      <c r="I170" t="e">
        <v>#DIV/0!</v>
      </c>
      <c r="J170">
        <f>INDEX(GCF!Q:Q,MATCH('no.country.continent'!A170,GCF!C:C,0))</f>
        <v>35.904926901669441</v>
      </c>
      <c r="K170">
        <f>INDEX(FAO_export!B:B,MATCH('no.country.continent'!A170,FAO_export!A:A,0))</f>
        <v>1194516</v>
      </c>
      <c r="L170">
        <f>INDEX(FAO_export_tonnes!B:B,MATCH(A170,FAO_export_tonnes!A:A,0))</f>
        <v>1463811</v>
      </c>
      <c r="M170">
        <f>INDEX(WITS!F:F,MATCH(A170, WITS!B:B,0))</f>
        <v>66181.919999999998</v>
      </c>
    </row>
    <row r="171" spans="1:13" x14ac:dyDescent="0.25">
      <c r="A171" t="s">
        <v>179</v>
      </c>
      <c r="B171" t="s">
        <v>16</v>
      </c>
      <c r="C171">
        <f>INDEX(FDI!E:E, MATCH(A171,FDI!A:A,0))</f>
        <v>6.9833040451001596</v>
      </c>
      <c r="D171">
        <f>INDEX(FDI!F:F, MATCH(A171,FDI!A:A,0))</f>
        <v>2.6749895186017998</v>
      </c>
      <c r="E171">
        <f>INDEX(FDI!G:G, MATCH(A171,FDI!A:A,0))</f>
        <v>3.2770931483835199</v>
      </c>
      <c r="F171">
        <f>INDEX(FDI!H:H, MATCH(A171,FDI!A:A,0))</f>
        <v>2.1122024544443301</v>
      </c>
      <c r="G171">
        <f>INDEX(FDI!I:I, MATCH(A171,FDI!A:A,0))</f>
        <v>3.60544477456929E-2</v>
      </c>
      <c r="H171">
        <f>INDEX(FDI!J:J, MATCH(A171,FDI!A:A,0))</f>
        <v>3.0167287228551007</v>
      </c>
      <c r="I171">
        <v>3.3654207170000001</v>
      </c>
      <c r="J171" t="e">
        <f>INDEX(GCF!Q:Q,MATCH('no.country.continent'!A171,GCF!C:C,0))</f>
        <v>#DIV/0!</v>
      </c>
      <c r="K171">
        <f>INDEX(FAO_export!B:B,MATCH('no.country.continent'!A171,FAO_export!A:A,0))</f>
        <v>114965</v>
      </c>
      <c r="L171">
        <f>INDEX(FAO_export_tonnes!B:B,MATCH(A171,FAO_export_tonnes!A:A,0))</f>
        <v>173701</v>
      </c>
      <c r="M171">
        <f>INDEX(WITS!F:F,MATCH(A171, WITS!B:B,0))</f>
        <v>3063.83</v>
      </c>
    </row>
    <row r="172" spans="1:13" x14ac:dyDescent="0.25">
      <c r="A172" t="s">
        <v>180</v>
      </c>
      <c r="B172" t="s">
        <v>9</v>
      </c>
      <c r="C172">
        <f>INDEX(FDI!E:E, MATCH(A172,FDI!A:A,0))</f>
        <v>0.70366673259442603</v>
      </c>
      <c r="D172">
        <f>INDEX(FDI!F:F, MATCH(A172,FDI!A:A,0))</f>
        <v>-1.30928903735236</v>
      </c>
      <c r="E172">
        <f>INDEX(FDI!G:G, MATCH(A172,FDI!A:A,0))</f>
        <v>0.667072282268519</v>
      </c>
      <c r="F172">
        <f>INDEX(FDI!H:H, MATCH(A172,FDI!A:A,0))</f>
        <v>2.8654056163571102</v>
      </c>
      <c r="G172">
        <f>INDEX(FDI!I:I, MATCH(A172,FDI!A:A,0))</f>
        <v>1.1059303745450799</v>
      </c>
      <c r="H172">
        <f>INDEX(FDI!J:J, MATCH(A172,FDI!A:A,0))</f>
        <v>0.80655719368255507</v>
      </c>
      <c r="I172">
        <v>5.4466897149999998</v>
      </c>
      <c r="J172">
        <f>INDEX(GCF!Q:Q,MATCH('no.country.continent'!A172,GCF!C:C,0))</f>
        <v>13.070221133328099</v>
      </c>
      <c r="K172">
        <f>INDEX(FAO_export!B:B,MATCH('no.country.continent'!A172,FAO_export!A:A,0))</f>
        <v>470830</v>
      </c>
      <c r="L172">
        <f>INDEX(FAO_export_tonnes!B:B,MATCH(A172,FAO_export_tonnes!A:A,0))</f>
        <v>869638</v>
      </c>
      <c r="M172">
        <f>INDEX(WITS!F:F,MATCH(A172, WITS!B:B,0))</f>
        <v>22337.8</v>
      </c>
    </row>
    <row r="173" spans="1:13" x14ac:dyDescent="0.25">
      <c r="A173" t="s">
        <v>181</v>
      </c>
      <c r="B173" t="s">
        <v>7</v>
      </c>
      <c r="C173">
        <f>INDEX(FDI!E:E, MATCH(A173,FDI!A:A,0))</f>
        <v>3.0334812531556401</v>
      </c>
      <c r="D173">
        <f>INDEX(FDI!F:F, MATCH(A173,FDI!A:A,0))</f>
        <v>4.5410142959032598</v>
      </c>
      <c r="E173">
        <f>INDEX(FDI!G:G, MATCH(A173,FDI!A:A,0))</f>
        <v>-0.24642108777743499</v>
      </c>
      <c r="F173">
        <f>INDEX(FDI!H:H, MATCH(A173,FDI!A:A,0))</f>
        <v>2.9267430439489899</v>
      </c>
      <c r="G173">
        <f>INDEX(FDI!I:I, MATCH(A173,FDI!A:A,0))</f>
        <v>3.3828296818843202</v>
      </c>
      <c r="H173">
        <f>INDEX(FDI!J:J, MATCH(A173,FDI!A:A,0))</f>
        <v>2.7275294374229553</v>
      </c>
      <c r="I173">
        <v>3.8700281599999999</v>
      </c>
      <c r="J173">
        <f>INDEX(GCF!Q:Q,MATCH('no.country.continent'!A173,GCF!C:C,0))</f>
        <v>25.268633327472958</v>
      </c>
      <c r="K173">
        <f>INDEX(FAO_export!B:B,MATCH('no.country.continent'!A173,FAO_export!A:A,0))</f>
        <v>2683947</v>
      </c>
      <c r="L173">
        <f>INDEX(FAO_export_tonnes!B:B,MATCH(A173,FAO_export_tonnes!A:A,0))</f>
        <v>2899194</v>
      </c>
      <c r="M173">
        <f>INDEX(WITS!F:F,MATCH(A173, WITS!B:B,0))</f>
        <v>1649226.32</v>
      </c>
    </row>
    <row r="174" spans="1:13" x14ac:dyDescent="0.25">
      <c r="A174" t="s">
        <v>182</v>
      </c>
      <c r="B174" t="s">
        <v>7</v>
      </c>
      <c r="C174">
        <f>INDEX(FDI!E:E, MATCH(A174,FDI!A:A,0))</f>
        <v>23.979476769277898</v>
      </c>
      <c r="D174">
        <f>INDEX(FDI!F:F, MATCH(A174,FDI!A:A,0))</f>
        <v>20.332197944923902</v>
      </c>
      <c r="E174">
        <f>INDEX(FDI!G:G, MATCH(A174,FDI!A:A,0))</f>
        <v>-21.8054744512594</v>
      </c>
      <c r="F174">
        <f>INDEX(FDI!H:H, MATCH(A174,FDI!A:A,0))</f>
        <v>1.1991397318091801</v>
      </c>
      <c r="G174">
        <f>INDEX(FDI!I:I, MATCH(A174,FDI!A:A,0))</f>
        <v>-34.208963071700097</v>
      </c>
      <c r="H174">
        <f>INDEX(FDI!J:J, MATCH(A174,FDI!A:A,0))</f>
        <v>-2.1007246153897037</v>
      </c>
      <c r="I174">
        <v>0.14983970399999999</v>
      </c>
      <c r="J174">
        <f>INDEX(GCF!Q:Q,MATCH('no.country.continent'!A174,GCF!C:C,0))</f>
        <v>25.666972972849159</v>
      </c>
      <c r="K174">
        <f>INDEX(FAO_export!B:B,MATCH('no.country.continent'!A174,FAO_export!A:A,0))</f>
        <v>4556492</v>
      </c>
      <c r="L174">
        <f>INDEX(FAO_export_tonnes!B:B,MATCH(A174,FAO_export_tonnes!A:A,0))</f>
        <v>411623</v>
      </c>
      <c r="M174">
        <f>INDEX(WITS!F:F,MATCH(A174, WITS!B:B,0))</f>
        <v>2525657.86</v>
      </c>
    </row>
    <row r="175" spans="1:13" x14ac:dyDescent="0.25">
      <c r="A175" t="s">
        <v>183</v>
      </c>
      <c r="B175" t="s">
        <v>5</v>
      </c>
      <c r="C175">
        <f>INDEX(FDI!E:E, MATCH(A175,FDI!A:A,0))</f>
        <v>0</v>
      </c>
      <c r="D175">
        <f>INDEX(FDI!F:F, MATCH(A175,FDI!A:A,0))</f>
        <v>0</v>
      </c>
      <c r="E175">
        <f>INDEX(FDI!G:G, MATCH(A175,FDI!A:A,0))</f>
        <v>0</v>
      </c>
      <c r="F175">
        <f>INDEX(FDI!H:H, MATCH(A175,FDI!A:A,0))</f>
        <v>0</v>
      </c>
      <c r="G175">
        <f>INDEX(FDI!I:I, MATCH(A175,FDI!A:A,0))</f>
        <v>0</v>
      </c>
      <c r="H175" t="e">
        <f>INDEX(FDI!J:J, MATCH(A175,FDI!A:A,0))</f>
        <v>#DIV/0!</v>
      </c>
      <c r="I175" t="e">
        <v>#DIV/0!</v>
      </c>
      <c r="J175" t="e">
        <f>INDEX(GCF!Q:Q,MATCH('no.country.continent'!A175,GCF!C:C,0))</f>
        <v>#DIV/0!</v>
      </c>
      <c r="K175">
        <f>INDEX(FAO_export!B:B,MATCH('no.country.continent'!A175,FAO_export!A:A,0))</f>
        <v>565266</v>
      </c>
      <c r="L175">
        <f>INDEX(FAO_export_tonnes!B:B,MATCH(A175,FAO_export_tonnes!A:A,0))</f>
        <v>1058860</v>
      </c>
      <c r="M175">
        <f>INDEX(WITS!F:F,MATCH(A175, WITS!B:B,0))</f>
        <v>64827.37</v>
      </c>
    </row>
    <row r="176" spans="1:13" x14ac:dyDescent="0.25">
      <c r="A176" t="s">
        <v>184</v>
      </c>
      <c r="B176" t="s">
        <v>5</v>
      </c>
      <c r="C176">
        <v>1.5556421495761801</v>
      </c>
      <c r="D176">
        <v>1.34913267883946</v>
      </c>
      <c r="E176">
        <v>1.69390529382545</v>
      </c>
      <c r="F176">
        <v>1.3107187784035199</v>
      </c>
      <c r="G176">
        <v>1.7231837927803999</v>
      </c>
      <c r="H176">
        <v>1.5265165386850019</v>
      </c>
      <c r="I176">
        <v>0.400343585</v>
      </c>
      <c r="J176">
        <v>43.211185892622659</v>
      </c>
      <c r="K176">
        <v>2227954</v>
      </c>
      <c r="L176">
        <v>1204850</v>
      </c>
      <c r="M176" t="e">
        <f>INDEX(WITS!F:F,MATCH(A176, WITS!B:B,0))</f>
        <v>#N/A</v>
      </c>
    </row>
    <row r="177" spans="1:13" x14ac:dyDescent="0.25">
      <c r="A177" t="s">
        <v>185</v>
      </c>
      <c r="B177" t="s">
        <v>5</v>
      </c>
      <c r="C177">
        <f>INDEX(FDI!E:E, MATCH(A177,FDI!A:A,0))</f>
        <v>3.45541562095808</v>
      </c>
      <c r="D177">
        <f>INDEX(FDI!F:F, MATCH(A177,FDI!A:A,0))</f>
        <v>2.4657143662111398</v>
      </c>
      <c r="E177">
        <f>INDEX(FDI!G:G, MATCH(A177,FDI!A:A,0))</f>
        <v>2.8443248172914402</v>
      </c>
      <c r="F177">
        <f>INDEX(FDI!H:H, MATCH(A177,FDI!A:A,0))</f>
        <v>2.5637302299545399</v>
      </c>
      <c r="G177">
        <f>INDEX(FDI!I:I, MATCH(A177,FDI!A:A,0))</f>
        <v>1.30974719340915</v>
      </c>
      <c r="H177">
        <f>INDEX(FDI!J:J, MATCH(A177,FDI!A:A,0))</f>
        <v>2.5277864455648702</v>
      </c>
      <c r="I177">
        <v>16.226998559999998</v>
      </c>
      <c r="J177">
        <f>INDEX(GCF!Q:Q,MATCH('no.country.continent'!A177,GCF!C:C,0))</f>
        <v>35.315785032735981</v>
      </c>
      <c r="K177">
        <f>INDEX(FAO_export!B:B,MATCH('no.country.continent'!A177,FAO_export!A:A,0))</f>
        <v>156551</v>
      </c>
      <c r="L177">
        <f>INDEX(FAO_export_tonnes!B:B,MATCH(A177,FAO_export_tonnes!A:A,0))</f>
        <v>234526</v>
      </c>
      <c r="M177">
        <f>INDEX(WITS!F:F,MATCH(A177, WITS!B:B,0))</f>
        <v>52179.85</v>
      </c>
    </row>
    <row r="178" spans="1:13" x14ac:dyDescent="0.25">
      <c r="A178" t="s">
        <v>186</v>
      </c>
      <c r="B178" t="s">
        <v>9</v>
      </c>
      <c r="C178">
        <v>1.7359256547640101</v>
      </c>
      <c r="D178">
        <v>1.75860651135026</v>
      </c>
      <c r="E178">
        <v>1.7044097735052099</v>
      </c>
      <c r="F178">
        <v>1.9910001589941999</v>
      </c>
      <c r="G178">
        <v>1.0974056587246801</v>
      </c>
      <c r="H178">
        <v>1.6574695514676718</v>
      </c>
      <c r="I178">
        <v>3.3015934379999998</v>
      </c>
      <c r="J178">
        <v>37.048326586080222</v>
      </c>
      <c r="K178">
        <v>1465497</v>
      </c>
      <c r="L178">
        <v>2202106</v>
      </c>
      <c r="M178">
        <v>143934.62</v>
      </c>
    </row>
    <row r="179" spans="1:13" x14ac:dyDescent="0.25">
      <c r="A179" t="s">
        <v>187</v>
      </c>
      <c r="B179" t="s">
        <v>5</v>
      </c>
      <c r="C179">
        <f>INDEX(FDI!E:E, MATCH(A179,FDI!A:A,0))</f>
        <v>0.84336474691303798</v>
      </c>
      <c r="D179">
        <f>INDEX(FDI!F:F, MATCH(A179,FDI!A:A,0))</f>
        <v>1.8155020126097401</v>
      </c>
      <c r="E179">
        <f>INDEX(FDI!G:G, MATCH(A179,FDI!A:A,0))</f>
        <v>2.6021131523168601</v>
      </c>
      <c r="F179">
        <f>INDEX(FDI!H:H, MATCH(A179,FDI!A:A,0))</f>
        <v>0.88045009473397695</v>
      </c>
      <c r="G179">
        <f>INDEX(FDI!I:I, MATCH(A179,FDI!A:A,0))</f>
        <v>-0.96968890099192395</v>
      </c>
      <c r="H179">
        <f>INDEX(FDI!J:J, MATCH(A179,FDI!A:A,0))</f>
        <v>1.0343482211163382</v>
      </c>
      <c r="I179">
        <v>4.0614189400000003</v>
      </c>
      <c r="J179">
        <f>INDEX(GCF!Q:Q,MATCH('no.country.continent'!A179,GCF!C:C,0))</f>
        <v>23.350594299777519</v>
      </c>
      <c r="K179">
        <f>INDEX(FAO_export!B:B,MATCH('no.country.continent'!A179,FAO_export!A:A,0))</f>
        <v>25783996</v>
      </c>
      <c r="L179">
        <f>INDEX(FAO_export_tonnes!B:B,MATCH(A179,FAO_export_tonnes!A:A,0))</f>
        <v>32327224</v>
      </c>
      <c r="M179">
        <f>INDEX(WITS!F:F,MATCH(A179, WITS!B:B,0))</f>
        <v>1989603.27</v>
      </c>
    </row>
    <row r="180" spans="1:13" x14ac:dyDescent="0.25">
      <c r="A180" t="s">
        <v>188</v>
      </c>
      <c r="B180" t="s">
        <v>5</v>
      </c>
      <c r="C180">
        <f>INDEX(FDI!E:E, MATCH(A180,FDI!A:A,0))</f>
        <v>0.33191800528105098</v>
      </c>
      <c r="D180">
        <f>INDEX(FDI!F:F, MATCH(A180,FDI!A:A,0))</f>
        <v>0.41569058833627898</v>
      </c>
      <c r="E180">
        <f>INDEX(FDI!G:G, MATCH(A180,FDI!A:A,0))</f>
        <v>3.0258466268270201</v>
      </c>
      <c r="F180">
        <f>INDEX(FDI!H:H, MATCH(A180,FDI!A:A,0))</f>
        <v>3.6417387856733701</v>
      </c>
      <c r="G180">
        <f>INDEX(FDI!I:I, MATCH(A180,FDI!A:A,0))</f>
        <v>3.80507991930802</v>
      </c>
      <c r="H180">
        <f>INDEX(FDI!J:J, MATCH(A180,FDI!A:A,0))</f>
        <v>2.2440547850851482</v>
      </c>
      <c r="I180">
        <v>25.057392650000001</v>
      </c>
      <c r="J180">
        <f>INDEX(GCF!Q:Q,MATCH('no.country.continent'!A180,GCF!C:C,0))</f>
        <v>30.917010621036859</v>
      </c>
      <c r="K180">
        <f>INDEX(FAO_export!B:B,MATCH('no.country.continent'!A180,FAO_export!A:A,0))</f>
        <v>14038</v>
      </c>
      <c r="L180">
        <f>INDEX(FAO_export_tonnes!B:B,MATCH(A180,FAO_export_tonnes!A:A,0))</f>
        <v>6996</v>
      </c>
      <c r="M180">
        <v>5135.22</v>
      </c>
    </row>
    <row r="181" spans="1:13" x14ac:dyDescent="0.25">
      <c r="A181" t="s">
        <v>189</v>
      </c>
      <c r="B181" t="s">
        <v>9</v>
      </c>
      <c r="C181">
        <f>INDEX(FDI!E:E, MATCH(A181,FDI!A:A,0))</f>
        <v>-0.76775788587041205</v>
      </c>
      <c r="D181">
        <f>INDEX(FDI!F:F, MATCH(A181,FDI!A:A,0))</f>
        <v>1.3847092372267999</v>
      </c>
      <c r="E181">
        <f>INDEX(FDI!G:G, MATCH(A181,FDI!A:A,0))</f>
        <v>-2.5445389098698401</v>
      </c>
      <c r="F181">
        <f>INDEX(FDI!H:H, MATCH(A181,FDI!A:A,0))</f>
        <v>4.7877925668892001</v>
      </c>
      <c r="G181">
        <f>INDEX(FDI!I:I, MATCH(A181,FDI!A:A,0))</f>
        <v>-0.78164564410413895</v>
      </c>
      <c r="H181">
        <f>INDEX(FDI!J:J, MATCH(A181,FDI!A:A,0))</f>
        <v>0.41571187285432176</v>
      </c>
      <c r="I181">
        <v>10.39788184</v>
      </c>
      <c r="J181">
        <f>INDEX(GCF!Q:Q,MATCH('no.country.continent'!A181,GCF!C:C,0))</f>
        <v>20.398876405098559</v>
      </c>
      <c r="K181">
        <f>INDEX(FAO_export!B:B,MATCH('no.country.continent'!A181,FAO_export!A:A,0))</f>
        <v>222837</v>
      </c>
      <c r="L181">
        <f>INDEX(FAO_export_tonnes!B:B,MATCH(A181,FAO_export_tonnes!A:A,0))</f>
        <v>456408</v>
      </c>
      <c r="M181">
        <f>INDEX(WITS!F:F,MATCH(A181, WITS!B:B,0))</f>
        <v>120151.26</v>
      </c>
    </row>
    <row r="182" spans="1:13" x14ac:dyDescent="0.25">
      <c r="A182" t="s">
        <v>190</v>
      </c>
      <c r="B182" t="s">
        <v>11</v>
      </c>
      <c r="C182" t="e">
        <f>INDEX(FDI!E:E, MATCH(A182,FDI!A:A,0))</f>
        <v>#N/A</v>
      </c>
      <c r="D182" t="e">
        <f>INDEX(FDI!F:F, MATCH(A182,FDI!A:A,0))</f>
        <v>#N/A</v>
      </c>
      <c r="E182" t="e">
        <f>INDEX(FDI!G:G, MATCH(A182,FDI!A:A,0))</f>
        <v>#N/A</v>
      </c>
      <c r="F182" t="e">
        <f>INDEX(FDI!H:H, MATCH(A182,FDI!A:A,0))</f>
        <v>#N/A</v>
      </c>
      <c r="G182" t="e">
        <f>INDEX(FDI!I:I, MATCH(A182,FDI!A:A,0))</f>
        <v>#N/A</v>
      </c>
      <c r="H182" t="e">
        <f>INDEX(FDI!J:J, MATCH(A182,FDI!A:A,0))</f>
        <v>#N/A</v>
      </c>
      <c r="I182" t="e">
        <v>#N/A</v>
      </c>
      <c r="J182" t="e">
        <f>INDEX(GCF!Q:Q,MATCH('no.country.continent'!A182,GCF!C:C,0))</f>
        <v>#N/A</v>
      </c>
      <c r="K182" t="e">
        <f>INDEX(FAO_export!B:B,MATCH('no.country.continent'!A182,FAO_export!A:A,0))</f>
        <v>#N/A</v>
      </c>
      <c r="L182" t="e">
        <f>INDEX(FAO_export_tonnes!B:B,MATCH(A182,FAO_export_tonnes!A:A,0))</f>
        <v>#N/A</v>
      </c>
      <c r="M182">
        <f>INDEX(WITS!F:F,MATCH(A182, WITS!B:B,0))</f>
        <v>333.35</v>
      </c>
    </row>
    <row r="183" spans="1:13" x14ac:dyDescent="0.25">
      <c r="A183" t="s">
        <v>191</v>
      </c>
      <c r="B183" t="s">
        <v>11</v>
      </c>
      <c r="C183">
        <f>INDEX(FDI!E:E, MATCH(A183,FDI!A:A,0))</f>
        <v>1.3612550877426099</v>
      </c>
      <c r="D183">
        <f>INDEX(FDI!F:F, MATCH(A183,FDI!A:A,0))</f>
        <v>-1.2193761206132001</v>
      </c>
      <c r="E183">
        <f>INDEX(FDI!G:G, MATCH(A183,FDI!A:A,0))</f>
        <v>4.0698754008429896</v>
      </c>
      <c r="F183">
        <f>INDEX(FDI!H:H, MATCH(A183,FDI!A:A,0))</f>
        <v>0.34008273512345599</v>
      </c>
      <c r="G183">
        <f>INDEX(FDI!I:I, MATCH(A183,FDI!A:A,0))</f>
        <v>0.86459272417050304</v>
      </c>
      <c r="H183">
        <f>INDEX(FDI!J:J, MATCH(A183,FDI!A:A,0))</f>
        <v>1.0832859654532716</v>
      </c>
      <c r="I183" t="e">
        <v>#DIV/0!</v>
      </c>
      <c r="J183">
        <f>INDEX(GCF!Q:Q,MATCH('no.country.continent'!A183,GCF!C:C,0))</f>
        <v>25.501041095770081</v>
      </c>
      <c r="K183">
        <f>INDEX(FAO_export!B:B,MATCH('no.country.continent'!A183,FAO_export!A:A,0))</f>
        <v>3757</v>
      </c>
      <c r="L183">
        <f>INDEX(FAO_export_tonnes!B:B,MATCH(A183,FAO_export_tonnes!A:A,0))</f>
        <v>5030</v>
      </c>
      <c r="M183">
        <f>INDEX(WITS!F:F,MATCH(A183, WITS!B:B,0))</f>
        <v>4569.82</v>
      </c>
    </row>
    <row r="184" spans="1:13" x14ac:dyDescent="0.25">
      <c r="A184" t="s">
        <v>192</v>
      </c>
      <c r="B184" t="s">
        <v>14</v>
      </c>
      <c r="C184">
        <f>INDEX(FDI!E:E, MATCH(A184,FDI!A:A,0))</f>
        <v>-0.10547349281080599</v>
      </c>
      <c r="D184">
        <f>INDEX(FDI!F:F, MATCH(A184,FDI!A:A,0))</f>
        <v>-2.03140806237516</v>
      </c>
      <c r="E184">
        <f>INDEX(FDI!G:G, MATCH(A184,FDI!A:A,0))</f>
        <v>-2.9393948898431699</v>
      </c>
      <c r="F184">
        <f>INDEX(FDI!H:H, MATCH(A184,FDI!A:A,0))</f>
        <v>0.77020471621488795</v>
      </c>
      <c r="G184">
        <f>INDEX(FDI!I:I, MATCH(A184,FDI!A:A,0))</f>
        <v>4.9361568956725401</v>
      </c>
      <c r="H184">
        <f>INDEX(FDI!J:J, MATCH(A184,FDI!A:A,0))</f>
        <v>0.12601703337165854</v>
      </c>
      <c r="I184">
        <v>2.5852157000000001E-2</v>
      </c>
      <c r="J184" t="e">
        <f>INDEX(GCF!Q:Q,MATCH('no.country.continent'!A184,GCF!C:C,0))</f>
        <v>#DIV/0!</v>
      </c>
      <c r="K184">
        <f>INDEX(FAO_export!B:B,MATCH('no.country.continent'!A184,FAO_export!A:A,0))</f>
        <v>77019</v>
      </c>
      <c r="L184">
        <f>INDEX(FAO_export_tonnes!B:B,MATCH(A184,FAO_export_tonnes!A:A,0))</f>
        <v>30488</v>
      </c>
      <c r="M184">
        <f>INDEX(WITS!F:F,MATCH(A184, WITS!B:B,0))</f>
        <v>39221.760000000002</v>
      </c>
    </row>
    <row r="185" spans="1:13" x14ac:dyDescent="0.25">
      <c r="A185" t="s">
        <v>193</v>
      </c>
      <c r="B185" t="s">
        <v>9</v>
      </c>
      <c r="C185">
        <f>INDEX(FDI!E:E, MATCH(A185,FDI!A:A,0))</f>
        <v>1.40342844396162</v>
      </c>
      <c r="D185">
        <f>INDEX(FDI!F:F, MATCH(A185,FDI!A:A,0))</f>
        <v>1.9232908086805101</v>
      </c>
      <c r="E185">
        <f>INDEX(FDI!G:G, MATCH(A185,FDI!A:A,0))</f>
        <v>2.3167866361288501</v>
      </c>
      <c r="F185">
        <f>INDEX(FDI!H:H, MATCH(A185,FDI!A:A,0))</f>
        <v>1.93947138665383</v>
      </c>
      <c r="G185">
        <f>INDEX(FDI!I:I, MATCH(A185,FDI!A:A,0))</f>
        <v>1.39288219960342</v>
      </c>
      <c r="H185">
        <f>INDEX(FDI!J:J, MATCH(A185,FDI!A:A,0))</f>
        <v>1.7951718950056459</v>
      </c>
      <c r="I185">
        <v>0.52708290700000004</v>
      </c>
      <c r="J185">
        <f>INDEX(GCF!Q:Q,MATCH('no.country.continent'!A185,GCF!C:C,0))</f>
        <v>19.334465297342341</v>
      </c>
      <c r="K185">
        <f>INDEX(FAO_export!B:B,MATCH('no.country.continent'!A185,FAO_export!A:A,0))</f>
        <v>1268989</v>
      </c>
      <c r="L185">
        <f>INDEX(FAO_export_tonnes!B:B,MATCH(A185,FAO_export_tonnes!A:A,0))</f>
        <v>665625</v>
      </c>
      <c r="M185">
        <f>INDEX(WITS!F:F,MATCH(A185, WITS!B:B,0))</f>
        <v>377714.11</v>
      </c>
    </row>
    <row r="186" spans="1:13" x14ac:dyDescent="0.25">
      <c r="A186" t="s">
        <v>194</v>
      </c>
      <c r="B186" t="s">
        <v>5</v>
      </c>
      <c r="C186">
        <v>1.59079130572528</v>
      </c>
      <c r="D186">
        <v>1.3026831990712899</v>
      </c>
      <c r="E186">
        <v>1.6063521333591999</v>
      </c>
      <c r="F186">
        <v>1.25794275012057</v>
      </c>
      <c r="G186">
        <v>1.08770713996894</v>
      </c>
      <c r="H186">
        <v>1.369095305649056</v>
      </c>
      <c r="I186">
        <v>0.49082471100000002</v>
      </c>
      <c r="J186">
        <v>29.005260245034503</v>
      </c>
      <c r="K186">
        <v>14089836</v>
      </c>
      <c r="L186">
        <v>15388986</v>
      </c>
      <c r="M186">
        <f>INDEX(WITS!F:F,MATCH(A186, WITS!B:B,0))</f>
        <v>5061632.58</v>
      </c>
    </row>
    <row r="187" spans="1:13" x14ac:dyDescent="0.25">
      <c r="A187" t="s">
        <v>195</v>
      </c>
      <c r="B187" t="s">
        <v>5</v>
      </c>
      <c r="C187">
        <f>INDEX(FDI!E:E, MATCH(A187,FDI!A:A,0))</f>
        <v>6.2018121065145797</v>
      </c>
      <c r="D187">
        <f>INDEX(FDI!F:F, MATCH(A187,FDI!A:A,0))</f>
        <v>5.4999958359072503</v>
      </c>
      <c r="E187">
        <f>INDEX(FDI!G:G, MATCH(A187,FDI!A:A,0))</f>
        <v>4.89948824038576</v>
      </c>
      <c r="F187">
        <f>INDEX(FDI!H:H, MATCH(A187,FDI!A:A,0))</f>
        <v>4.7078692742088304</v>
      </c>
      <c r="G187">
        <f>INDEX(FDI!I:I, MATCH(A187,FDI!A:A,0))</f>
        <v>0</v>
      </c>
      <c r="H187">
        <f>INDEX(FDI!J:J, MATCH(A187,FDI!A:A,0))</f>
        <v>5.3272913642541049</v>
      </c>
      <c r="I187" t="e">
        <v>#DIV/0!</v>
      </c>
      <c r="J187">
        <v>24.858765505159859</v>
      </c>
      <c r="K187">
        <f>INDEX(FAO_export!B:B,MATCH('no.country.continent'!A187,FAO_export!A:A,0))</f>
        <v>68439</v>
      </c>
      <c r="L187">
        <f>INDEX(FAO_export_tonnes!B:B,MATCH(A187,FAO_export_tonnes!A:A,0))</f>
        <v>102132</v>
      </c>
      <c r="M187">
        <f>INDEX(WITS!F:F,MATCH(A187, WITS!B:B,0))</f>
        <v>40659.589999999997</v>
      </c>
    </row>
    <row r="188" spans="1:13" x14ac:dyDescent="0.25">
      <c r="A188" t="s">
        <v>196</v>
      </c>
      <c r="B188" t="s">
        <v>11</v>
      </c>
      <c r="C188">
        <f>INDEX(FDI!E:E, MATCH(A188,FDI!A:A,0))</f>
        <v>0.72064285714285703</v>
      </c>
      <c r="D188">
        <f>INDEX(FDI!F:F, MATCH(A188,FDI!A:A,0))</f>
        <v>0.66345762711864398</v>
      </c>
      <c r="E188">
        <f>INDEX(FDI!G:G, MATCH(A188,FDI!A:A,0))</f>
        <v>0.62499515750000001</v>
      </c>
      <c r="F188">
        <f>INDEX(FDI!H:H, MATCH(A188,FDI!A:A,0))</f>
        <v>0.55117049615384595</v>
      </c>
      <c r="G188">
        <f>INDEX(FDI!I:I, MATCH(A188,FDI!A:A,0))</f>
        <v>0.18163750000000001</v>
      </c>
      <c r="H188">
        <f>INDEX(FDI!J:J, MATCH(A188,FDI!A:A,0))</f>
        <v>0.54838072758306944</v>
      </c>
      <c r="I188" t="e">
        <v>#DIV/0!</v>
      </c>
      <c r="J188" t="e">
        <f>INDEX(GCF!Q:Q,MATCH('no.country.continent'!A188,GCF!C:C,0))</f>
        <v>#DIV/0!</v>
      </c>
      <c r="K188" t="e">
        <f>INDEX(FAO_export!B:B,MATCH('no.country.continent'!A188,FAO_export!A:A,0))</f>
        <v>#N/A</v>
      </c>
      <c r="L188" t="e">
        <f>INDEX(FAO_export_tonnes!B:B,MATCH(A188,FAO_export_tonnes!A:A,0))</f>
        <v>#N/A</v>
      </c>
      <c r="M188">
        <f>INDEX(WITS!F:F,MATCH(A188, WITS!B:B,0))</f>
        <v>640.29</v>
      </c>
    </row>
    <row r="189" spans="1:13" x14ac:dyDescent="0.25">
      <c r="A189" t="s">
        <v>197</v>
      </c>
      <c r="B189" t="s">
        <v>9</v>
      </c>
      <c r="C189">
        <f>INDEX(FDI!E:E, MATCH(A189,FDI!A:A,0))</f>
        <v>2.1425304804523502</v>
      </c>
      <c r="D189">
        <f>INDEX(FDI!F:F, MATCH(A189,FDI!A:A,0))</f>
        <v>2.6108891741598499</v>
      </c>
      <c r="E189">
        <f>INDEX(FDI!G:G, MATCH(A189,FDI!A:A,0))</f>
        <v>3.2051281105753602</v>
      </c>
      <c r="F189">
        <f>INDEX(FDI!H:H, MATCH(A189,FDI!A:A,0))</f>
        <v>3.6033247571737701</v>
      </c>
      <c r="G189">
        <f>INDEX(FDI!I:I, MATCH(A189,FDI!A:A,0))</f>
        <v>2.32389435749795</v>
      </c>
      <c r="H189">
        <f>INDEX(FDI!J:J, MATCH(A189,FDI!A:A,0))</f>
        <v>2.7771533759718561</v>
      </c>
      <c r="I189">
        <v>3.7340801429999999</v>
      </c>
      <c r="J189">
        <f>INDEX(GCF!Q:Q,MATCH('no.country.continent'!A189,GCF!C:C,0))</f>
        <v>24.820841905565878</v>
      </c>
      <c r="K189">
        <f>INDEX(FAO_export!B:B,MATCH('no.country.continent'!A189,FAO_export!A:A,0))</f>
        <v>1243117</v>
      </c>
      <c r="L189">
        <f>INDEX(FAO_export_tonnes!B:B,MATCH(A189,FAO_export_tonnes!A:A,0))</f>
        <v>1568500</v>
      </c>
      <c r="M189">
        <f>INDEX(WITS!F:F,MATCH(A189, WITS!B:B,0))</f>
        <v>69008.87</v>
      </c>
    </row>
    <row r="190" spans="1:13" x14ac:dyDescent="0.25">
      <c r="A190" t="s">
        <v>198</v>
      </c>
      <c r="B190" t="s">
        <v>7</v>
      </c>
      <c r="C190">
        <f>INDEX(FDI!E:E, MATCH(A190,FDI!A:A,0))</f>
        <v>4.4217835829874401</v>
      </c>
      <c r="D190">
        <f>INDEX(FDI!F:F, MATCH(A190,FDI!A:A,0))</f>
        <v>3.2830605653309899</v>
      </c>
      <c r="E190">
        <f>INDEX(FDI!G:G, MATCH(A190,FDI!A:A,0))</f>
        <v>3.80087103565933</v>
      </c>
      <c r="F190">
        <f>INDEX(FDI!H:H, MATCH(A190,FDI!A:A,0))</f>
        <v>3.7664983639235499</v>
      </c>
      <c r="G190">
        <f>INDEX(FDI!I:I, MATCH(A190,FDI!A:A,0))</f>
        <v>0.194103020682487</v>
      </c>
      <c r="H190">
        <f>INDEX(FDI!J:J, MATCH(A190,FDI!A:A,0))</f>
        <v>3.0932633137167591</v>
      </c>
      <c r="I190">
        <v>1.864325198</v>
      </c>
      <c r="J190">
        <f>INDEX(GCF!Q:Q,MATCH('no.country.continent'!A190,GCF!C:C,0))</f>
        <v>16.819978133635487</v>
      </c>
      <c r="K190">
        <f>INDEX(FAO_export!B:B,MATCH('no.country.continent'!A190,FAO_export!A:A,0))</f>
        <v>19661363</v>
      </c>
      <c r="L190">
        <f>INDEX(FAO_export_tonnes!B:B,MATCH(A190,FAO_export_tonnes!A:A,0))</f>
        <v>71711779</v>
      </c>
      <c r="M190">
        <f>INDEX(WITS!F:F,MATCH(A190, WITS!B:B,0))</f>
        <v>898550.25</v>
      </c>
    </row>
    <row r="191" spans="1:13" x14ac:dyDescent="0.25">
      <c r="A191" t="s">
        <v>199</v>
      </c>
      <c r="B191" t="s">
        <v>5</v>
      </c>
      <c r="C191">
        <f>INDEX(FDI!E:E, MATCH(A191,FDI!A:A,0))</f>
        <v>2.6900723446310302</v>
      </c>
      <c r="D191">
        <f>INDEX(FDI!F:F, MATCH(A191,FDI!A:A,0))</f>
        <v>2.6851854592151101</v>
      </c>
      <c r="E191">
        <f>INDEX(FDI!G:G, MATCH(A191,FDI!A:A,0))</f>
        <v>2.4597148201589398</v>
      </c>
      <c r="F191">
        <f>INDEX(FDI!H:H, MATCH(A191,FDI!A:A,0))</f>
        <v>4.2842743979512203</v>
      </c>
      <c r="G191">
        <f>INDEX(FDI!I:I, MATCH(A191,FDI!A:A,0))</f>
        <v>5.5408747136875096</v>
      </c>
      <c r="H191">
        <f>INDEX(FDI!J:J, MATCH(A191,FDI!A:A,0))</f>
        <v>3.5320243471287625</v>
      </c>
      <c r="I191">
        <v>7.7102148999999995E-2</v>
      </c>
      <c r="J191">
        <f>INDEX(GCF!Q:Q,MATCH('no.country.continent'!A191,GCF!C:C,0))</f>
        <v>23.896215084997163</v>
      </c>
      <c r="K191">
        <f>INDEX(FAO_export!B:B,MATCH('no.country.continent'!A191,FAO_export!A:A,0))</f>
        <v>5596176</v>
      </c>
      <c r="L191">
        <f>INDEX(FAO_export_tonnes!B:B,MATCH(A191,FAO_export_tonnes!A:A,0))</f>
        <v>5627729</v>
      </c>
      <c r="M191">
        <f>INDEX(WITS!F:F,MATCH(A191, WITS!B:B,0))</f>
        <v>1325611.49</v>
      </c>
    </row>
    <row r="192" spans="1:13" x14ac:dyDescent="0.25">
      <c r="A192" t="s">
        <v>200</v>
      </c>
      <c r="B192" t="s">
        <v>7</v>
      </c>
      <c r="C192">
        <f>INDEX(FDI!E:E, MATCH(A192,FDI!A:A,0))</f>
        <v>11.9291547673272</v>
      </c>
      <c r="D192">
        <f>INDEX(FDI!F:F, MATCH(A192,FDI!A:A,0))</f>
        <v>4.6446103587375198</v>
      </c>
      <c r="E192">
        <f>INDEX(FDI!G:G, MATCH(A192,FDI!A:A,0))</f>
        <v>-0.86374497453862797</v>
      </c>
      <c r="F192">
        <f>INDEX(FDI!H:H, MATCH(A192,FDI!A:A,0))</f>
        <v>7.7698118172248504E-2</v>
      </c>
      <c r="G192">
        <f>INDEX(FDI!I:I, MATCH(A192,FDI!A:A,0))</f>
        <v>1.12658748884643</v>
      </c>
      <c r="H192">
        <f>INDEX(FDI!J:J, MATCH(A192,FDI!A:A,0))</f>
        <v>3.382861151708954</v>
      </c>
      <c r="I192">
        <v>0.50967501900000001</v>
      </c>
      <c r="J192">
        <f>INDEX(GCF!Q:Q,MATCH('no.country.continent'!A192,GCF!C:C,0))</f>
        <v>17.724132447117899</v>
      </c>
      <c r="K192">
        <v>9150664</v>
      </c>
      <c r="L192">
        <v>6767915</v>
      </c>
      <c r="M192">
        <f>INDEX(WITS!F:F,MATCH(A192, WITS!B:B,0))</f>
        <v>11208798.960000001</v>
      </c>
    </row>
    <row r="193" spans="1:13" x14ac:dyDescent="0.25">
      <c r="A193" t="s">
        <v>201</v>
      </c>
      <c r="B193" t="s">
        <v>14</v>
      </c>
      <c r="C193">
        <v>2.5374976591968199</v>
      </c>
      <c r="D193">
        <v>1.95498166240004</v>
      </c>
      <c r="E193">
        <v>1.0460046181167999</v>
      </c>
      <c r="F193">
        <v>1.4726537992924</v>
      </c>
      <c r="G193">
        <v>0.71271094922110301</v>
      </c>
      <c r="H193">
        <v>1.5447697376454326</v>
      </c>
      <c r="I193">
        <v>2.1931248339999998</v>
      </c>
      <c r="J193">
        <v>21.003563710830239</v>
      </c>
      <c r="K193">
        <f>INDEX(FAO_export!B:B,MATCH('no.country.continent'!A193,FAO_export!A:A,0))</f>
        <v>101912460</v>
      </c>
      <c r="L193">
        <f>INDEX(FAO_export_tonnes!B:B,MATCH(A193,FAO_export_tonnes!A:A,0))</f>
        <v>197512418</v>
      </c>
      <c r="M193">
        <v>22294050.91</v>
      </c>
    </row>
    <row r="194" spans="1:13" x14ac:dyDescent="0.25">
      <c r="A194" t="s">
        <v>202</v>
      </c>
      <c r="B194" t="s">
        <v>16</v>
      </c>
      <c r="C194">
        <f>INDEX(FDI!E:E, MATCH(A194,FDI!A:A,0))</f>
        <v>-0.900908868689829</v>
      </c>
      <c r="D194">
        <f>INDEX(FDI!F:F, MATCH(A194,FDI!A:A,0))</f>
        <v>4.1823811990787796</v>
      </c>
      <c r="E194">
        <f>INDEX(FDI!G:G, MATCH(A194,FDI!A:A,0))</f>
        <v>2.4170989135672101</v>
      </c>
      <c r="F194">
        <f>INDEX(FDI!H:H, MATCH(A194,FDI!A:A,0))</f>
        <v>2.3008442113936902</v>
      </c>
      <c r="G194">
        <f>INDEX(FDI!I:I, MATCH(A194,FDI!A:A,0))</f>
        <v>0.76473350704026599</v>
      </c>
      <c r="H194">
        <f>INDEX(FDI!J:J, MATCH(A194,FDI!A:A,0))</f>
        <v>1.7528297924780234</v>
      </c>
      <c r="I194">
        <v>15.180749649999999</v>
      </c>
      <c r="J194">
        <f>INDEX(GCF!Q:Q,MATCH('no.country.continent'!A194,GCF!C:C,0))</f>
        <v>16.059961866792079</v>
      </c>
      <c r="K194">
        <f>INDEX(FAO_export!B:B,MATCH('no.country.continent'!A194,FAO_export!A:A,0))</f>
        <v>2200956</v>
      </c>
      <c r="L194">
        <f>INDEX(FAO_export_tonnes!B:B,MATCH(A194,FAO_export_tonnes!A:A,0))</f>
        <v>5262978</v>
      </c>
      <c r="M194">
        <f>INDEX(WITS!F:F,MATCH(A194, WITS!B:B,0))</f>
        <v>90260.73</v>
      </c>
    </row>
    <row r="195" spans="1:13" x14ac:dyDescent="0.25">
      <c r="A195" t="s">
        <v>203</v>
      </c>
      <c r="B195" t="s">
        <v>5</v>
      </c>
      <c r="C195">
        <f>INDEX(FDI!E:E, MATCH(A195,FDI!A:A,0))</f>
        <v>1.93048466478695</v>
      </c>
      <c r="D195">
        <f>INDEX(FDI!F:F, MATCH(A195,FDI!A:A,0))</f>
        <v>2.8966835420375001</v>
      </c>
      <c r="E195">
        <f>INDEX(FDI!G:G, MATCH(A195,FDI!A:A,0))</f>
        <v>1.18686912904352</v>
      </c>
      <c r="F195">
        <f>INDEX(FDI!H:H, MATCH(A195,FDI!A:A,0))</f>
        <v>3.8667549690280199</v>
      </c>
      <c r="G195">
        <f>INDEX(FDI!I:I, MATCH(A195,FDI!A:A,0))</f>
        <v>2.8854977620732898</v>
      </c>
      <c r="H195">
        <f>INDEX(FDI!J:J, MATCH(A195,FDI!A:A,0))</f>
        <v>2.5532580133938558</v>
      </c>
      <c r="I195">
        <v>3.8479898870000002</v>
      </c>
      <c r="J195">
        <f>INDEX(GCF!Q:Q,MATCH('no.country.continent'!A195,GCF!C:C,0))</f>
        <v>34.90286011798586</v>
      </c>
      <c r="K195">
        <f>INDEX(FAO_export!B:B,MATCH('no.country.continent'!A195,FAO_export!A:A,0))</f>
        <v>1418145</v>
      </c>
      <c r="L195">
        <f>INDEX(FAO_export_tonnes!B:B,MATCH(A195,FAO_export_tonnes!A:A,0))</f>
        <v>2471188</v>
      </c>
      <c r="M195">
        <f>INDEX(WITS!F:F,MATCH(A195, WITS!B:B,0))</f>
        <v>408820.71</v>
      </c>
    </row>
    <row r="196" spans="1:13" x14ac:dyDescent="0.25">
      <c r="A196" t="s">
        <v>204</v>
      </c>
      <c r="B196" t="s">
        <v>11</v>
      </c>
      <c r="C196">
        <f>INDEX(FDI!E:E, MATCH(A196,FDI!A:A,0))</f>
        <v>6.2784476271159502</v>
      </c>
      <c r="D196">
        <f>INDEX(FDI!F:F, MATCH(A196,FDI!A:A,0))</f>
        <v>4.3431810130814403</v>
      </c>
      <c r="E196">
        <f>INDEX(FDI!G:G, MATCH(A196,FDI!A:A,0))</f>
        <v>4.10866391285911</v>
      </c>
      <c r="F196">
        <f>INDEX(FDI!H:H, MATCH(A196,FDI!A:A,0))</f>
        <v>2.8632580662164502</v>
      </c>
      <c r="G196">
        <f>INDEX(FDI!I:I, MATCH(A196,FDI!A:A,0))</f>
        <v>2.7250202371860799</v>
      </c>
      <c r="H196">
        <f>INDEX(FDI!J:J, MATCH(A196,FDI!A:A,0))</f>
        <v>4.0637141712918057</v>
      </c>
      <c r="I196" t="e">
        <v>#DIV/0!</v>
      </c>
      <c r="J196">
        <f>INDEX(GCF!Q:Q,MATCH('no.country.continent'!A196,GCF!C:C,0))</f>
        <v>25.78320111896895</v>
      </c>
      <c r="K196">
        <f>INDEX(FAO_export!B:B,MATCH('no.country.continent'!A196,FAO_export!A:A,0))</f>
        <v>9975</v>
      </c>
      <c r="L196">
        <f>INDEX(FAO_export_tonnes!B:B,MATCH(A196,FAO_export_tonnes!A:A,0))</f>
        <v>14882</v>
      </c>
      <c r="M196">
        <f>INDEX(WITS!F:F,MATCH(A196, WITS!B:B,0))</f>
        <v>4606.9799999999996</v>
      </c>
    </row>
    <row r="197" spans="1:13" x14ac:dyDescent="0.25">
      <c r="A197" t="s">
        <v>205</v>
      </c>
      <c r="B197" t="s">
        <v>16</v>
      </c>
      <c r="C197">
        <v>3.4082085549621501</v>
      </c>
      <c r="D197">
        <v>3.0409023406426501</v>
      </c>
      <c r="E197">
        <v>3.3498698160825202</v>
      </c>
      <c r="F197">
        <v>2.9356306295436498</v>
      </c>
      <c r="G197">
        <v>2.3354664333781701</v>
      </c>
      <c r="H197">
        <v>3.0140155549218277</v>
      </c>
      <c r="I197" t="e">
        <v>#N/A</v>
      </c>
      <c r="J197">
        <v>18.175743571774401</v>
      </c>
      <c r="K197">
        <v>72776</v>
      </c>
      <c r="L197">
        <v>63002</v>
      </c>
      <c r="M197">
        <f>INDEX(WITS!F:F,MATCH(A197, WITS!B:B,0))</f>
        <v>32333.919999999998</v>
      </c>
    </row>
    <row r="198" spans="1:13" x14ac:dyDescent="0.25">
      <c r="A198" t="s">
        <v>206</v>
      </c>
      <c r="B198" t="s">
        <v>5</v>
      </c>
      <c r="C198">
        <v>4.9008938908394502</v>
      </c>
      <c r="D198">
        <v>5.0114908478050202</v>
      </c>
      <c r="E198">
        <v>5.0210221002393496</v>
      </c>
      <c r="F198">
        <v>4.8790626635327499</v>
      </c>
      <c r="G198">
        <v>4.6031586239188602</v>
      </c>
      <c r="H198">
        <v>4.8831256252670858</v>
      </c>
      <c r="I198">
        <v>1.8784622</v>
      </c>
      <c r="J198">
        <v>40.789488294282698</v>
      </c>
      <c r="K198">
        <f>INDEX(FAO_export!B:B,MATCH('no.country.continent'!A198,FAO_export!A:A,0))</f>
        <v>19304355</v>
      </c>
      <c r="L198">
        <f>INDEX(FAO_export_tonnes!B:B,MATCH(A198,FAO_export_tonnes!A:A,0))</f>
        <v>20080888</v>
      </c>
      <c r="M198">
        <v>5774177.0700000003</v>
      </c>
    </row>
    <row r="199" spans="1:13" x14ac:dyDescent="0.25">
      <c r="A199" t="s">
        <v>207</v>
      </c>
      <c r="B199" t="s">
        <v>11</v>
      </c>
      <c r="C199" t="e">
        <f>INDEX(FDI!E:E, MATCH(A199,FDI!A:A,0))</f>
        <v>#N/A</v>
      </c>
      <c r="D199" t="e">
        <f>INDEX(FDI!F:F, MATCH(A199,FDI!A:A,0))</f>
        <v>#N/A</v>
      </c>
      <c r="E199" t="e">
        <f>INDEX(FDI!G:G, MATCH(A199,FDI!A:A,0))</f>
        <v>#N/A</v>
      </c>
      <c r="F199" t="e">
        <f>INDEX(FDI!H:H, MATCH(A199,FDI!A:A,0))</f>
        <v>#N/A</v>
      </c>
      <c r="G199" t="e">
        <f>INDEX(FDI!I:I, MATCH(A199,FDI!A:A,0))</f>
        <v>#N/A</v>
      </c>
      <c r="H199" t="e">
        <f>INDEX(FDI!J:J, MATCH(A199,FDI!A:A,0))</f>
        <v>#N/A</v>
      </c>
      <c r="I199" t="e">
        <v>#N/A</v>
      </c>
      <c r="J199" t="e">
        <f>INDEX(GCF!Q:Q,MATCH('no.country.continent'!A199,GCF!C:C,0))</f>
        <v>#N/A</v>
      </c>
      <c r="K199" t="e">
        <f>INDEX(FAO_export!B:B,MATCH('no.country.continent'!A199,FAO_export!A:A,0))</f>
        <v>#N/A</v>
      </c>
      <c r="L199" t="e">
        <f>INDEX(FAO_export_tonnes!B:B,MATCH(A199,FAO_export_tonnes!A:A,0))</f>
        <v>#N/A</v>
      </c>
      <c r="M199">
        <v>471.37</v>
      </c>
    </row>
    <row r="200" spans="1:13" x14ac:dyDescent="0.25">
      <c r="A200" t="s">
        <v>208</v>
      </c>
      <c r="B200" t="s">
        <v>9</v>
      </c>
      <c r="C200" t="e">
        <f>INDEX(FDI!E:E, MATCH(A200,FDI!A:A,0))</f>
        <v>#N/A</v>
      </c>
      <c r="D200" t="e">
        <f>INDEX(FDI!F:F, MATCH(A200,FDI!A:A,0))</f>
        <v>#N/A</v>
      </c>
      <c r="E200" t="e">
        <f>INDEX(FDI!G:G, MATCH(A200,FDI!A:A,0))</f>
        <v>#N/A</v>
      </c>
      <c r="F200" t="e">
        <f>INDEX(FDI!H:H, MATCH(A200,FDI!A:A,0))</f>
        <v>#N/A</v>
      </c>
      <c r="G200" t="e">
        <f>INDEX(FDI!I:I, MATCH(A200,FDI!A:A,0))</f>
        <v>#N/A</v>
      </c>
      <c r="H200" t="e">
        <f>INDEX(FDI!J:J, MATCH(A200,FDI!A:A,0))</f>
        <v>#N/A</v>
      </c>
      <c r="I200" t="e">
        <v>#N/A</v>
      </c>
      <c r="J200" t="e">
        <f>INDEX(GCF!Q:Q,MATCH('no.country.continent'!A200,GCF!C:C,0))</f>
        <v>#N/A</v>
      </c>
      <c r="K200" t="e">
        <f>INDEX(FAO_export!B:B,MATCH('no.country.continent'!A200,FAO_export!A:A,0))</f>
        <v>#N/A</v>
      </c>
      <c r="L200" t="e">
        <f>INDEX(FAO_export_tonnes!B:B,MATCH(A200,FAO_export_tonnes!A:A,0))</f>
        <v>#N/A</v>
      </c>
      <c r="M200">
        <f>INDEX(WITS!F:F,MATCH(A200, WITS!B:B,0))</f>
        <v>52.42</v>
      </c>
    </row>
    <row r="201" spans="1:13" x14ac:dyDescent="0.25">
      <c r="A201" t="s">
        <v>209</v>
      </c>
      <c r="B201" t="s">
        <v>5</v>
      </c>
      <c r="C201">
        <v>-1.7913119311663499</v>
      </c>
      <c r="D201">
        <v>-1.0053188125124899</v>
      </c>
      <c r="E201">
        <v>-1.3056383891408201</v>
      </c>
      <c r="F201">
        <v>-1.69494388021925</v>
      </c>
      <c r="H201">
        <v>-1.4493032532597274</v>
      </c>
      <c r="I201">
        <v>1.7167201999999999E-2</v>
      </c>
      <c r="J201" t="e">
        <f>INDEX(GCF!Q:Q,MATCH('no.country.continent'!A201,GCF!C:C,0))</f>
        <v>#N/A</v>
      </c>
      <c r="K201">
        <f>INDEX(FAO_export!B:B,MATCH('no.country.continent'!A201,FAO_export!A:A,0))</f>
        <v>159098</v>
      </c>
      <c r="L201">
        <f>INDEX(FAO_export_tonnes!B:B,MATCH(A201,FAO_export_tonnes!A:A,0))</f>
        <v>350641</v>
      </c>
      <c r="M201">
        <f>INDEX(WITS!F:F,MATCH(A201, WITS!B:B,0))</f>
        <v>168229.54</v>
      </c>
    </row>
    <row r="202" spans="1:13" x14ac:dyDescent="0.25">
      <c r="A202" t="s">
        <v>210</v>
      </c>
      <c r="B202" t="s">
        <v>9</v>
      </c>
      <c r="C202">
        <f>INDEX(FDI!E:E, MATCH(A202,FDI!A:A,0))</f>
        <v>3.16251974813899</v>
      </c>
      <c r="D202">
        <f>INDEX(FDI!F:F, MATCH(A202,FDI!A:A,0))</f>
        <v>4.2805011705957403</v>
      </c>
      <c r="E202">
        <f>INDEX(FDI!G:G, MATCH(A202,FDI!A:A,0))</f>
        <v>1.5523139692302399</v>
      </c>
      <c r="F202">
        <f>INDEX(FDI!H:H, MATCH(A202,FDI!A:A,0))</f>
        <v>2.3509190433173099</v>
      </c>
      <c r="G202">
        <f>INDEX(FDI!I:I, MATCH(A202,FDI!A:A,0))</f>
        <v>-0.95387515717013804</v>
      </c>
      <c r="H202">
        <f>INDEX(FDI!J:J, MATCH(A202,FDI!A:A,0))</f>
        <v>2.0784757548224282</v>
      </c>
      <c r="I202">
        <v>1.0845475419999999</v>
      </c>
      <c r="J202">
        <f>INDEX(GCF!Q:Q,MATCH('no.country.continent'!A202,GCF!C:C,0))</f>
        <v>37.881069425185601</v>
      </c>
      <c r="K202">
        <f>INDEX(FAO_export!B:B,MATCH('no.country.continent'!A202,FAO_export!A:A,0))</f>
        <v>303640</v>
      </c>
      <c r="L202">
        <f>INDEX(FAO_export_tonnes!B:B,MATCH(A202,FAO_export_tonnes!A:A,0))</f>
        <v>670157</v>
      </c>
      <c r="M202">
        <f>INDEX(WITS!F:F,MATCH(A202, WITS!B:B,0))</f>
        <v>42066.16</v>
      </c>
    </row>
    <row r="203" spans="1:13" x14ac:dyDescent="0.25">
      <c r="A203" t="s">
        <v>211</v>
      </c>
      <c r="B203" t="s">
        <v>9</v>
      </c>
      <c r="C203">
        <f>INDEX(FDI!E:E, MATCH(A203,FDI!A:A,0))</f>
        <v>1.6692743528840399</v>
      </c>
      <c r="D203">
        <f>INDEX(FDI!F:F, MATCH(A203,FDI!A:A,0))</f>
        <v>1.74688452657802</v>
      </c>
      <c r="E203">
        <f>INDEX(FDI!G:G, MATCH(A203,FDI!A:A,0))</f>
        <v>3.9627036899328001</v>
      </c>
      <c r="F203">
        <f>INDEX(FDI!H:H, MATCH(A203,FDI!A:A,0))</f>
        <v>1.2937992706817201</v>
      </c>
      <c r="G203">
        <f>INDEX(FDI!I:I, MATCH(A203,FDI!A:A,0))</f>
        <v>0.83296536094390405</v>
      </c>
      <c r="H203">
        <f>INDEX(FDI!J:J, MATCH(A203,FDI!A:A,0))</f>
        <v>1.9011254402040969</v>
      </c>
      <c r="I203">
        <v>2.4053558370000001</v>
      </c>
      <c r="J203">
        <f>INDEX(GCF!Q:Q,MATCH('no.country.continent'!A203,GCF!C:C,0))</f>
        <v>8.8218847156355729</v>
      </c>
      <c r="K203">
        <f>INDEX(FAO_export!B:B,MATCH('no.country.continent'!A203,FAO_export!A:A,0))</f>
        <v>186830</v>
      </c>
      <c r="L203">
        <f>INDEX(FAO_export_tonnes!B:B,MATCH(A203,FAO_export_tonnes!A:A,0))</f>
        <v>299884</v>
      </c>
      <c r="M203">
        <f>INDEX(WITS!F:F,MATCH(A203, WITS!B:B,0))</f>
        <v>21350.639999999999</v>
      </c>
    </row>
    <row r="204" spans="1:13" x14ac:dyDescent="0.25">
      <c r="A204" t="s">
        <v>212</v>
      </c>
      <c r="B204" t="s">
        <v>11</v>
      </c>
      <c r="C204">
        <f>INDEX(FDI!E:E, MATCH(A204,FDI!A:A,0))</f>
        <v>-1.5164675701789301</v>
      </c>
      <c r="D204">
        <f>INDEX(FDI!F:F, MATCH(A204,FDI!A:A,0))</f>
        <v>2.7370474956556601</v>
      </c>
      <c r="E204">
        <f>INDEX(FDI!G:G, MATCH(A204,FDI!A:A,0))</f>
        <v>4.40096564516322</v>
      </c>
      <c r="F204">
        <f>INDEX(FDI!H:H, MATCH(A204,FDI!A:A,0))</f>
        <v>1.74442300287895</v>
      </c>
      <c r="G204">
        <f>INDEX(FDI!I:I, MATCH(A204,FDI!A:A,0))</f>
        <v>2.69499964002644</v>
      </c>
      <c r="H204">
        <f>INDEX(FDI!J:J, MATCH(A204,FDI!A:A,0))</f>
        <v>2.0121936427090681</v>
      </c>
      <c r="I204" t="e">
        <v>#DIV/0!</v>
      </c>
      <c r="J204">
        <f>INDEX(GCF!Q:Q,MATCH('no.country.continent'!A204,GCF!C:C,0))</f>
        <v>26.66322966334932</v>
      </c>
      <c r="K204" t="e">
        <f>INDEX(FAO_export!B:B,MATCH('no.country.continent'!A204,FAO_export!A:A,0))</f>
        <v>#N/A</v>
      </c>
      <c r="L204" t="e">
        <f>INDEX(FAO_export_tonnes!B:B,MATCH(A204,FAO_export_tonnes!A:A,0))</f>
        <v>#N/A</v>
      </c>
      <c r="M204">
        <f>INDEX(WITS!F:F,MATCH(A204, WITS!B:B,0))</f>
        <v>2332.08</v>
      </c>
    </row>
    <row r="205" spans="1:13" x14ac:dyDescent="0.25">
      <c r="A205" t="s">
        <v>213</v>
      </c>
      <c r="B205" t="s">
        <v>14</v>
      </c>
      <c r="C205">
        <v>4.1626755229484997</v>
      </c>
      <c r="D205">
        <v>2.6196635066319498</v>
      </c>
      <c r="E205">
        <v>3.7585757731284901</v>
      </c>
      <c r="F205">
        <v>5.19981478617607</v>
      </c>
      <c r="G205">
        <v>5.4816115848892002</v>
      </c>
      <c r="H205">
        <v>4.2444682347548426</v>
      </c>
      <c r="I205">
        <v>1.9586927270000001</v>
      </c>
      <c r="J205">
        <v>18.550887733864101</v>
      </c>
      <c r="K205" t="e">
        <f>INDEX(FAO_export!B:B,MATCH('no.country.continent'!A205,FAO_export!A:A,0))</f>
        <v>#N/A</v>
      </c>
      <c r="L205" t="e">
        <f>INDEX(FAO_export_tonnes!B:B,MATCH(A205,FAO_export_tonnes!A:A,0))</f>
        <v>#N/A</v>
      </c>
      <c r="M205" t="e">
        <f>INDEX(WITS!F:F,MATCH(A205, WITS!B:B,0))</f>
        <v>#N/A</v>
      </c>
    </row>
  </sheetData>
  <autoFilter ref="A1:J20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963D-8B8E-413F-BCC0-93951FAEC6DF}">
  <dimension ref="A1:G238"/>
  <sheetViews>
    <sheetView topLeftCell="A202" workbookViewId="0">
      <selection activeCell="F232" sqref="F232"/>
    </sheetView>
  </sheetViews>
  <sheetFormatPr defaultRowHeight="15" x14ac:dyDescent="0.25"/>
  <cols>
    <col min="1" max="1" width="13.42578125" bestFit="1" customWidth="1"/>
    <col min="2" max="2" width="26.42578125" bestFit="1" customWidth="1"/>
    <col min="3" max="3" width="5" bestFit="1" customWidth="1"/>
    <col min="4" max="4" width="9.85546875" bestFit="1" customWidth="1"/>
    <col min="5" max="5" width="22.140625" bestFit="1" customWidth="1"/>
    <col min="6" max="6" width="19.28515625" bestFit="1" customWidth="1"/>
    <col min="7" max="7" width="21" bestFit="1" customWidth="1"/>
  </cols>
  <sheetData>
    <row r="1" spans="1:7" x14ac:dyDescent="0.25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</row>
    <row r="2" spans="1:7" x14ac:dyDescent="0.25">
      <c r="A2" t="s">
        <v>640</v>
      </c>
      <c r="B2" t="s">
        <v>243</v>
      </c>
      <c r="C2">
        <v>2020</v>
      </c>
      <c r="D2" t="s">
        <v>641</v>
      </c>
      <c r="E2" t="s">
        <v>642</v>
      </c>
      <c r="F2">
        <v>6547.12</v>
      </c>
      <c r="G2">
        <v>0.69</v>
      </c>
    </row>
    <row r="3" spans="1:7" x14ac:dyDescent="0.25">
      <c r="A3" t="s">
        <v>640</v>
      </c>
      <c r="B3" t="s">
        <v>4</v>
      </c>
      <c r="C3">
        <v>2020</v>
      </c>
      <c r="D3" t="s">
        <v>641</v>
      </c>
      <c r="E3" t="s">
        <v>642</v>
      </c>
      <c r="F3">
        <v>49422.03</v>
      </c>
      <c r="G3">
        <v>0.68</v>
      </c>
    </row>
    <row r="4" spans="1:7" x14ac:dyDescent="0.25">
      <c r="A4" t="s">
        <v>640</v>
      </c>
      <c r="B4" t="s">
        <v>12</v>
      </c>
      <c r="C4">
        <v>2020</v>
      </c>
      <c r="D4" t="s">
        <v>641</v>
      </c>
      <c r="E4" t="s">
        <v>642</v>
      </c>
      <c r="F4">
        <v>109026.89</v>
      </c>
      <c r="G4">
        <v>1.1299999999999999</v>
      </c>
    </row>
    <row r="5" spans="1:7" x14ac:dyDescent="0.25">
      <c r="A5" t="s">
        <v>640</v>
      </c>
      <c r="B5" t="s">
        <v>643</v>
      </c>
      <c r="C5">
        <v>2020</v>
      </c>
      <c r="D5" t="s">
        <v>641</v>
      </c>
      <c r="E5" t="s">
        <v>642</v>
      </c>
      <c r="F5">
        <v>1731.82</v>
      </c>
      <c r="G5">
        <v>1.1200000000000001</v>
      </c>
    </row>
    <row r="6" spans="1:7" x14ac:dyDescent="0.25">
      <c r="A6" t="s">
        <v>640</v>
      </c>
      <c r="B6" t="s">
        <v>6</v>
      </c>
      <c r="C6">
        <v>2020</v>
      </c>
      <c r="D6" t="s">
        <v>641</v>
      </c>
      <c r="E6" t="s">
        <v>642</v>
      </c>
      <c r="F6">
        <v>87850.17</v>
      </c>
      <c r="G6">
        <v>1.03</v>
      </c>
    </row>
    <row r="7" spans="1:7" x14ac:dyDescent="0.25">
      <c r="A7" t="s">
        <v>640</v>
      </c>
      <c r="B7" t="s">
        <v>237</v>
      </c>
      <c r="C7">
        <v>2020</v>
      </c>
      <c r="D7" t="s">
        <v>641</v>
      </c>
      <c r="E7" t="s">
        <v>642</v>
      </c>
      <c r="F7">
        <v>9773.82</v>
      </c>
      <c r="G7">
        <v>0.32</v>
      </c>
    </row>
    <row r="8" spans="1:7" x14ac:dyDescent="0.25">
      <c r="A8" t="s">
        <v>640</v>
      </c>
      <c r="B8" t="s">
        <v>199</v>
      </c>
      <c r="C8">
        <v>2020</v>
      </c>
      <c r="D8" t="s">
        <v>641</v>
      </c>
      <c r="E8" t="s">
        <v>642</v>
      </c>
      <c r="F8">
        <v>1325611.49</v>
      </c>
      <c r="G8">
        <v>0.64</v>
      </c>
    </row>
    <row r="9" spans="1:7" x14ac:dyDescent="0.25">
      <c r="A9" t="s">
        <v>640</v>
      </c>
      <c r="B9" t="s">
        <v>15</v>
      </c>
      <c r="C9">
        <v>2020</v>
      </c>
      <c r="D9" t="s">
        <v>641</v>
      </c>
      <c r="E9" t="s">
        <v>642</v>
      </c>
      <c r="F9">
        <v>353948.53</v>
      </c>
      <c r="G9">
        <v>0.76</v>
      </c>
    </row>
    <row r="10" spans="1:7" x14ac:dyDescent="0.25">
      <c r="A10" t="s">
        <v>640</v>
      </c>
      <c r="B10" t="s">
        <v>17</v>
      </c>
      <c r="C10">
        <v>2020</v>
      </c>
      <c r="D10" t="s">
        <v>641</v>
      </c>
      <c r="E10" t="s">
        <v>642</v>
      </c>
      <c r="F10">
        <v>44708.08</v>
      </c>
      <c r="G10">
        <v>1.06</v>
      </c>
    </row>
    <row r="11" spans="1:7" x14ac:dyDescent="0.25">
      <c r="A11" t="s">
        <v>640</v>
      </c>
      <c r="B11" t="s">
        <v>10</v>
      </c>
      <c r="C11">
        <v>2020</v>
      </c>
      <c r="D11" t="s">
        <v>641</v>
      </c>
      <c r="E11" t="s">
        <v>642</v>
      </c>
      <c r="F11">
        <v>2467.4899999999998</v>
      </c>
      <c r="G11">
        <v>1.82</v>
      </c>
    </row>
    <row r="12" spans="1:7" x14ac:dyDescent="0.25">
      <c r="A12" t="s">
        <v>640</v>
      </c>
      <c r="B12" t="s">
        <v>644</v>
      </c>
      <c r="C12">
        <v>2020</v>
      </c>
      <c r="D12" t="s">
        <v>641</v>
      </c>
      <c r="E12" t="s">
        <v>642</v>
      </c>
      <c r="F12">
        <v>10.47</v>
      </c>
      <c r="G12">
        <v>0.02</v>
      </c>
    </row>
    <row r="13" spans="1:7" x14ac:dyDescent="0.25">
      <c r="A13" t="s">
        <v>640</v>
      </c>
      <c r="B13" t="s">
        <v>645</v>
      </c>
      <c r="C13">
        <v>2020</v>
      </c>
      <c r="D13" t="s">
        <v>641</v>
      </c>
      <c r="E13" t="s">
        <v>642</v>
      </c>
      <c r="F13">
        <v>154.9</v>
      </c>
      <c r="G13">
        <v>0.35</v>
      </c>
    </row>
    <row r="14" spans="1:7" x14ac:dyDescent="0.25">
      <c r="A14" t="s">
        <v>640</v>
      </c>
      <c r="B14" t="s">
        <v>13</v>
      </c>
      <c r="C14">
        <v>2020</v>
      </c>
      <c r="D14" t="s">
        <v>641</v>
      </c>
      <c r="E14" t="s">
        <v>642</v>
      </c>
      <c r="F14">
        <v>6638.34</v>
      </c>
      <c r="G14">
        <v>0.66</v>
      </c>
    </row>
    <row r="15" spans="1:7" x14ac:dyDescent="0.25">
      <c r="A15" t="s">
        <v>640</v>
      </c>
      <c r="B15" t="s">
        <v>18</v>
      </c>
      <c r="C15">
        <v>2020</v>
      </c>
      <c r="D15" t="s">
        <v>641</v>
      </c>
      <c r="E15" t="s">
        <v>642</v>
      </c>
      <c r="F15">
        <v>1243041.01</v>
      </c>
      <c r="G15">
        <v>0.55000000000000004</v>
      </c>
    </row>
    <row r="16" spans="1:7" x14ac:dyDescent="0.25">
      <c r="A16" t="s">
        <v>640</v>
      </c>
      <c r="B16" t="s">
        <v>19</v>
      </c>
      <c r="C16">
        <v>2020</v>
      </c>
      <c r="D16" t="s">
        <v>641</v>
      </c>
      <c r="E16" t="s">
        <v>642</v>
      </c>
      <c r="F16">
        <v>2821565.56</v>
      </c>
      <c r="G16">
        <v>1.79</v>
      </c>
    </row>
    <row r="17" spans="1:7" x14ac:dyDescent="0.25">
      <c r="A17" t="s">
        <v>640</v>
      </c>
      <c r="B17" t="s">
        <v>20</v>
      </c>
      <c r="C17">
        <v>2020</v>
      </c>
      <c r="D17" t="s">
        <v>641</v>
      </c>
      <c r="E17" t="s">
        <v>642</v>
      </c>
      <c r="F17">
        <v>183591.74</v>
      </c>
      <c r="G17">
        <v>1.63</v>
      </c>
    </row>
    <row r="18" spans="1:7" x14ac:dyDescent="0.25">
      <c r="A18" t="s">
        <v>640</v>
      </c>
      <c r="B18" t="s">
        <v>39</v>
      </c>
      <c r="C18">
        <v>2020</v>
      </c>
      <c r="D18" t="s">
        <v>641</v>
      </c>
      <c r="E18" t="s">
        <v>642</v>
      </c>
      <c r="F18">
        <v>8129.82</v>
      </c>
      <c r="G18">
        <v>1.1599999999999999</v>
      </c>
    </row>
    <row r="19" spans="1:7" x14ac:dyDescent="0.25">
      <c r="A19" t="s">
        <v>640</v>
      </c>
      <c r="B19" t="s">
        <v>26</v>
      </c>
      <c r="C19">
        <v>2020</v>
      </c>
      <c r="D19" t="s">
        <v>641</v>
      </c>
      <c r="E19" t="s">
        <v>642</v>
      </c>
      <c r="F19">
        <v>3311185.4</v>
      </c>
      <c r="G19">
        <v>0.94</v>
      </c>
    </row>
    <row r="20" spans="1:7" x14ac:dyDescent="0.25">
      <c r="A20" t="s">
        <v>640</v>
      </c>
      <c r="B20" t="s">
        <v>28</v>
      </c>
      <c r="C20">
        <v>2020</v>
      </c>
      <c r="D20" t="s">
        <v>641</v>
      </c>
      <c r="E20" t="s">
        <v>642</v>
      </c>
      <c r="F20">
        <v>59299.519999999997</v>
      </c>
      <c r="G20">
        <v>1.4</v>
      </c>
    </row>
    <row r="21" spans="1:7" x14ac:dyDescent="0.25">
      <c r="A21" t="s">
        <v>640</v>
      </c>
      <c r="B21" t="s">
        <v>646</v>
      </c>
      <c r="C21">
        <v>2020</v>
      </c>
      <c r="D21" t="s">
        <v>641</v>
      </c>
      <c r="E21" t="s">
        <v>642</v>
      </c>
      <c r="F21">
        <v>1263.93</v>
      </c>
      <c r="G21">
        <v>0.33</v>
      </c>
    </row>
    <row r="22" spans="1:7" x14ac:dyDescent="0.25">
      <c r="A22" t="s">
        <v>640</v>
      </c>
      <c r="B22" t="s">
        <v>38</v>
      </c>
      <c r="C22">
        <v>2020</v>
      </c>
      <c r="D22" t="s">
        <v>641</v>
      </c>
      <c r="E22" t="s">
        <v>642</v>
      </c>
      <c r="F22">
        <v>35826.75</v>
      </c>
      <c r="G22">
        <v>1.1299999999999999</v>
      </c>
    </row>
    <row r="23" spans="1:7" x14ac:dyDescent="0.25">
      <c r="A23" t="s">
        <v>640</v>
      </c>
      <c r="B23" t="s">
        <v>23</v>
      </c>
      <c r="C23">
        <v>2020</v>
      </c>
      <c r="D23" t="s">
        <v>641</v>
      </c>
      <c r="E23" t="s">
        <v>642</v>
      </c>
      <c r="F23">
        <v>2516889.59</v>
      </c>
      <c r="G23">
        <v>4.8</v>
      </c>
    </row>
    <row r="24" spans="1:7" x14ac:dyDescent="0.25">
      <c r="A24" t="s">
        <v>640</v>
      </c>
      <c r="B24" t="s">
        <v>37</v>
      </c>
      <c r="C24">
        <v>2020</v>
      </c>
      <c r="D24" t="s">
        <v>641</v>
      </c>
      <c r="E24" t="s">
        <v>642</v>
      </c>
      <c r="F24">
        <v>304707.15000000002</v>
      </c>
      <c r="G24">
        <v>0.92</v>
      </c>
    </row>
    <row r="25" spans="1:7" x14ac:dyDescent="0.25">
      <c r="A25" t="s">
        <v>640</v>
      </c>
      <c r="B25" t="s">
        <v>22</v>
      </c>
      <c r="C25">
        <v>2020</v>
      </c>
      <c r="D25" t="s">
        <v>641</v>
      </c>
      <c r="E25" t="s">
        <v>642</v>
      </c>
      <c r="F25">
        <v>84194.23</v>
      </c>
      <c r="G25">
        <v>0.56000000000000005</v>
      </c>
    </row>
    <row r="26" spans="1:7" x14ac:dyDescent="0.25">
      <c r="A26" t="s">
        <v>640</v>
      </c>
      <c r="B26" t="s">
        <v>248</v>
      </c>
      <c r="C26">
        <v>2020</v>
      </c>
      <c r="D26" t="s">
        <v>641</v>
      </c>
      <c r="E26" t="s">
        <v>642</v>
      </c>
      <c r="F26">
        <v>55460.2</v>
      </c>
      <c r="G26">
        <v>0.77</v>
      </c>
    </row>
    <row r="27" spans="1:7" x14ac:dyDescent="0.25">
      <c r="A27" t="s">
        <v>640</v>
      </c>
      <c r="B27" t="s">
        <v>32</v>
      </c>
      <c r="C27">
        <v>2020</v>
      </c>
      <c r="D27" t="s">
        <v>641</v>
      </c>
      <c r="E27" t="s">
        <v>642</v>
      </c>
      <c r="F27">
        <v>202244.8</v>
      </c>
      <c r="G27">
        <v>1.38</v>
      </c>
    </row>
    <row r="28" spans="1:7" x14ac:dyDescent="0.25">
      <c r="A28" t="s">
        <v>640</v>
      </c>
      <c r="B28" t="s">
        <v>647</v>
      </c>
      <c r="C28">
        <v>2020</v>
      </c>
      <c r="D28" t="s">
        <v>641</v>
      </c>
      <c r="E28" t="s">
        <v>642</v>
      </c>
      <c r="F28">
        <v>978.74</v>
      </c>
      <c r="G28">
        <v>1.9</v>
      </c>
    </row>
    <row r="29" spans="1:7" x14ac:dyDescent="0.25">
      <c r="A29" t="s">
        <v>640</v>
      </c>
      <c r="B29" t="s">
        <v>25</v>
      </c>
      <c r="C29">
        <v>2020</v>
      </c>
      <c r="D29" t="s">
        <v>641</v>
      </c>
      <c r="E29" t="s">
        <v>642</v>
      </c>
      <c r="F29">
        <v>462433.08</v>
      </c>
      <c r="G29">
        <v>1.26</v>
      </c>
    </row>
    <row r="30" spans="1:7" x14ac:dyDescent="0.25">
      <c r="A30" t="s">
        <v>640</v>
      </c>
      <c r="B30" t="s">
        <v>27</v>
      </c>
      <c r="C30">
        <v>2020</v>
      </c>
      <c r="D30" t="s">
        <v>641</v>
      </c>
      <c r="E30" t="s">
        <v>642</v>
      </c>
      <c r="F30">
        <v>8166.26</v>
      </c>
      <c r="G30">
        <v>0.77</v>
      </c>
    </row>
    <row r="31" spans="1:7" x14ac:dyDescent="0.25">
      <c r="A31" t="s">
        <v>640</v>
      </c>
      <c r="B31" t="s">
        <v>29</v>
      </c>
      <c r="C31">
        <v>2020</v>
      </c>
      <c r="D31" t="s">
        <v>641</v>
      </c>
      <c r="E31" t="s">
        <v>642</v>
      </c>
      <c r="F31">
        <v>3237.9</v>
      </c>
      <c r="G31">
        <v>0.11</v>
      </c>
    </row>
    <row r="32" spans="1:7" x14ac:dyDescent="0.25">
      <c r="A32" t="s">
        <v>640</v>
      </c>
      <c r="B32" t="s">
        <v>31</v>
      </c>
      <c r="C32">
        <v>2020</v>
      </c>
      <c r="D32" t="s">
        <v>641</v>
      </c>
      <c r="E32" t="s">
        <v>642</v>
      </c>
      <c r="F32">
        <v>48951.27</v>
      </c>
      <c r="G32">
        <v>0.87</v>
      </c>
    </row>
    <row r="33" spans="1:7" x14ac:dyDescent="0.25">
      <c r="A33" t="s">
        <v>640</v>
      </c>
      <c r="B33" t="s">
        <v>34</v>
      </c>
      <c r="C33">
        <v>2020</v>
      </c>
      <c r="D33" t="s">
        <v>641</v>
      </c>
      <c r="E33" t="s">
        <v>642</v>
      </c>
      <c r="F33">
        <v>1272095.79</v>
      </c>
      <c r="G33">
        <v>0.68</v>
      </c>
    </row>
    <row r="34" spans="1:7" x14ac:dyDescent="0.25">
      <c r="A34" t="s">
        <v>640</v>
      </c>
      <c r="B34" t="s">
        <v>24</v>
      </c>
      <c r="C34">
        <v>2020</v>
      </c>
      <c r="D34" t="s">
        <v>641</v>
      </c>
      <c r="E34" t="s">
        <v>642</v>
      </c>
      <c r="F34">
        <v>9131.9599999999991</v>
      </c>
      <c r="G34">
        <v>0.59</v>
      </c>
    </row>
    <row r="35" spans="1:7" x14ac:dyDescent="0.25">
      <c r="A35" t="s">
        <v>640</v>
      </c>
      <c r="B35" t="s">
        <v>648</v>
      </c>
      <c r="C35">
        <v>2020</v>
      </c>
      <c r="D35" t="s">
        <v>641</v>
      </c>
      <c r="E35" t="s">
        <v>642</v>
      </c>
      <c r="F35">
        <v>4099.99</v>
      </c>
      <c r="G35">
        <v>0.1</v>
      </c>
    </row>
    <row r="36" spans="1:7" x14ac:dyDescent="0.25">
      <c r="A36" t="s">
        <v>640</v>
      </c>
      <c r="B36" t="s">
        <v>30</v>
      </c>
      <c r="C36">
        <v>2020</v>
      </c>
      <c r="D36" t="s">
        <v>641</v>
      </c>
      <c r="E36" t="s">
        <v>642</v>
      </c>
      <c r="F36">
        <v>35922.53</v>
      </c>
      <c r="G36">
        <v>3.89</v>
      </c>
    </row>
    <row r="37" spans="1:7" x14ac:dyDescent="0.25">
      <c r="A37" t="s">
        <v>640</v>
      </c>
      <c r="B37" t="s">
        <v>649</v>
      </c>
      <c r="C37">
        <v>2020</v>
      </c>
      <c r="D37" t="s">
        <v>641</v>
      </c>
      <c r="E37" t="s">
        <v>642</v>
      </c>
      <c r="F37">
        <v>1262.72</v>
      </c>
      <c r="G37">
        <v>0</v>
      </c>
    </row>
    <row r="38" spans="1:7" x14ac:dyDescent="0.25">
      <c r="A38" t="s">
        <v>640</v>
      </c>
      <c r="B38" t="s">
        <v>33</v>
      </c>
      <c r="C38">
        <v>2020</v>
      </c>
      <c r="D38" t="s">
        <v>641</v>
      </c>
      <c r="E38" t="s">
        <v>642</v>
      </c>
      <c r="F38">
        <v>39231.379999999997</v>
      </c>
      <c r="G38">
        <v>0.64</v>
      </c>
    </row>
    <row r="39" spans="1:7" x14ac:dyDescent="0.25">
      <c r="A39" t="s">
        <v>640</v>
      </c>
      <c r="B39" t="s">
        <v>45</v>
      </c>
      <c r="C39">
        <v>2020</v>
      </c>
      <c r="D39" t="s">
        <v>641</v>
      </c>
      <c r="E39" t="s">
        <v>642</v>
      </c>
      <c r="F39">
        <v>9976.1299999999992</v>
      </c>
      <c r="G39">
        <v>2.3199999999999998</v>
      </c>
    </row>
    <row r="40" spans="1:7" x14ac:dyDescent="0.25">
      <c r="A40" t="s">
        <v>640</v>
      </c>
      <c r="B40" t="s">
        <v>42</v>
      </c>
      <c r="C40">
        <v>2020</v>
      </c>
      <c r="D40" t="s">
        <v>641</v>
      </c>
      <c r="E40" t="s">
        <v>642</v>
      </c>
      <c r="F40">
        <v>3046649.13</v>
      </c>
      <c r="G40">
        <v>0.69</v>
      </c>
    </row>
    <row r="41" spans="1:7" x14ac:dyDescent="0.25">
      <c r="A41" t="s">
        <v>640</v>
      </c>
      <c r="B41" t="s">
        <v>650</v>
      </c>
      <c r="C41">
        <v>2020</v>
      </c>
      <c r="D41" t="s">
        <v>641</v>
      </c>
      <c r="E41" t="s">
        <v>642</v>
      </c>
      <c r="F41">
        <v>108.38</v>
      </c>
      <c r="G41">
        <v>1.54</v>
      </c>
    </row>
    <row r="42" spans="1:7" x14ac:dyDescent="0.25">
      <c r="A42" t="s">
        <v>640</v>
      </c>
      <c r="B42" t="s">
        <v>182</v>
      </c>
      <c r="C42">
        <v>2020</v>
      </c>
      <c r="D42" t="s">
        <v>641</v>
      </c>
      <c r="E42" t="s">
        <v>642</v>
      </c>
      <c r="F42">
        <v>2525657.86</v>
      </c>
      <c r="G42">
        <v>0.56999999999999995</v>
      </c>
    </row>
    <row r="43" spans="1:7" x14ac:dyDescent="0.25">
      <c r="A43" t="s">
        <v>640</v>
      </c>
      <c r="B43" t="s">
        <v>47</v>
      </c>
      <c r="C43">
        <v>2020</v>
      </c>
      <c r="D43" t="s">
        <v>641</v>
      </c>
      <c r="E43" t="s">
        <v>642</v>
      </c>
      <c r="F43">
        <v>472446.52</v>
      </c>
      <c r="G43">
        <v>0.72</v>
      </c>
    </row>
    <row r="44" spans="1:7" x14ac:dyDescent="0.25">
      <c r="A44" t="s">
        <v>640</v>
      </c>
      <c r="B44" t="s">
        <v>48</v>
      </c>
      <c r="C44">
        <v>2020</v>
      </c>
      <c r="D44" t="s">
        <v>641</v>
      </c>
      <c r="E44" t="s">
        <v>642</v>
      </c>
      <c r="F44">
        <v>47705428.189999998</v>
      </c>
      <c r="G44">
        <v>2.46</v>
      </c>
    </row>
    <row r="45" spans="1:7" x14ac:dyDescent="0.25">
      <c r="A45" t="s">
        <v>640</v>
      </c>
      <c r="B45" t="s">
        <v>288</v>
      </c>
      <c r="C45">
        <v>2020</v>
      </c>
      <c r="D45" t="s">
        <v>641</v>
      </c>
      <c r="E45" t="s">
        <v>642</v>
      </c>
      <c r="F45">
        <v>87667.1</v>
      </c>
      <c r="G45">
        <v>0.66</v>
      </c>
    </row>
    <row r="46" spans="1:7" x14ac:dyDescent="0.25">
      <c r="A46" t="s">
        <v>640</v>
      </c>
      <c r="B46" t="s">
        <v>41</v>
      </c>
      <c r="C46">
        <v>2020</v>
      </c>
      <c r="D46" t="s">
        <v>641</v>
      </c>
      <c r="E46" t="s">
        <v>642</v>
      </c>
      <c r="F46">
        <v>202565.2</v>
      </c>
      <c r="G46">
        <v>2.39</v>
      </c>
    </row>
    <row r="47" spans="1:7" x14ac:dyDescent="0.25">
      <c r="A47" t="s">
        <v>640</v>
      </c>
      <c r="B47" t="s">
        <v>285</v>
      </c>
      <c r="C47">
        <v>2020</v>
      </c>
      <c r="D47" t="s">
        <v>641</v>
      </c>
      <c r="E47" t="s">
        <v>642</v>
      </c>
      <c r="F47">
        <v>45355.12</v>
      </c>
      <c r="G47">
        <v>1.49</v>
      </c>
    </row>
    <row r="48" spans="1:7" x14ac:dyDescent="0.25">
      <c r="A48" t="s">
        <v>640</v>
      </c>
      <c r="B48" t="s">
        <v>620</v>
      </c>
      <c r="C48">
        <v>2020</v>
      </c>
      <c r="D48" t="s">
        <v>641</v>
      </c>
      <c r="E48" t="s">
        <v>642</v>
      </c>
      <c r="F48">
        <v>2552.81</v>
      </c>
      <c r="G48">
        <v>2.4500000000000002</v>
      </c>
    </row>
    <row r="49" spans="1:7" x14ac:dyDescent="0.25">
      <c r="A49" t="s">
        <v>640</v>
      </c>
      <c r="B49" t="s">
        <v>49</v>
      </c>
      <c r="C49">
        <v>2020</v>
      </c>
      <c r="D49" t="s">
        <v>641</v>
      </c>
      <c r="E49" t="s">
        <v>642</v>
      </c>
      <c r="F49">
        <v>365839.88</v>
      </c>
      <c r="G49">
        <v>0.78</v>
      </c>
    </row>
    <row r="50" spans="1:7" x14ac:dyDescent="0.25">
      <c r="A50" t="s">
        <v>640</v>
      </c>
      <c r="B50" t="s">
        <v>281</v>
      </c>
      <c r="C50">
        <v>2020</v>
      </c>
      <c r="D50" t="s">
        <v>641</v>
      </c>
      <c r="E50" t="s">
        <v>642</v>
      </c>
      <c r="F50">
        <v>2871.79</v>
      </c>
      <c r="G50">
        <v>0.81</v>
      </c>
    </row>
    <row r="51" spans="1:7" x14ac:dyDescent="0.25">
      <c r="A51" t="s">
        <v>640</v>
      </c>
      <c r="B51" t="s">
        <v>43</v>
      </c>
      <c r="C51">
        <v>2020</v>
      </c>
      <c r="D51" t="s">
        <v>641</v>
      </c>
      <c r="E51" t="s">
        <v>642</v>
      </c>
      <c r="F51">
        <v>10518.04</v>
      </c>
      <c r="G51">
        <v>0.75</v>
      </c>
    </row>
    <row r="52" spans="1:7" x14ac:dyDescent="0.25">
      <c r="A52" t="s">
        <v>640</v>
      </c>
      <c r="B52" t="s">
        <v>51</v>
      </c>
      <c r="C52">
        <v>2020</v>
      </c>
      <c r="D52" t="s">
        <v>641</v>
      </c>
      <c r="E52" t="s">
        <v>642</v>
      </c>
      <c r="F52">
        <v>131009.1</v>
      </c>
      <c r="G52">
        <v>0.9</v>
      </c>
    </row>
    <row r="53" spans="1:7" x14ac:dyDescent="0.25">
      <c r="A53" t="s">
        <v>640</v>
      </c>
      <c r="B53" t="s">
        <v>53</v>
      </c>
      <c r="C53">
        <v>2020</v>
      </c>
      <c r="D53" t="s">
        <v>641</v>
      </c>
      <c r="E53" t="s">
        <v>642</v>
      </c>
      <c r="F53">
        <v>43356.15</v>
      </c>
      <c r="G53">
        <v>0.77</v>
      </c>
    </row>
    <row r="54" spans="1:7" x14ac:dyDescent="0.25">
      <c r="A54" t="s">
        <v>640</v>
      </c>
      <c r="B54" t="s">
        <v>651</v>
      </c>
      <c r="C54">
        <v>2020</v>
      </c>
      <c r="D54" t="s">
        <v>641</v>
      </c>
      <c r="E54" t="s">
        <v>642</v>
      </c>
      <c r="F54">
        <v>6151.29</v>
      </c>
      <c r="G54">
        <v>0.47</v>
      </c>
    </row>
    <row r="55" spans="1:7" x14ac:dyDescent="0.25">
      <c r="A55" t="s">
        <v>640</v>
      </c>
      <c r="B55" t="s">
        <v>652</v>
      </c>
      <c r="C55">
        <v>2020</v>
      </c>
      <c r="D55" t="s">
        <v>641</v>
      </c>
      <c r="E55" t="s">
        <v>642</v>
      </c>
      <c r="F55">
        <v>602.70000000000005</v>
      </c>
      <c r="G55">
        <v>2.4500000000000002</v>
      </c>
    </row>
    <row r="56" spans="1:7" x14ac:dyDescent="0.25">
      <c r="A56" t="s">
        <v>640</v>
      </c>
      <c r="B56" t="s">
        <v>44</v>
      </c>
      <c r="C56">
        <v>2020</v>
      </c>
      <c r="D56" t="s">
        <v>641</v>
      </c>
      <c r="E56" t="s">
        <v>642</v>
      </c>
      <c r="F56">
        <v>9854.1</v>
      </c>
      <c r="G56">
        <v>0.15</v>
      </c>
    </row>
    <row r="57" spans="1:7" x14ac:dyDescent="0.25">
      <c r="A57" t="s">
        <v>640</v>
      </c>
      <c r="B57" t="s">
        <v>54</v>
      </c>
      <c r="C57">
        <v>2020</v>
      </c>
      <c r="D57" t="s">
        <v>641</v>
      </c>
      <c r="E57" t="s">
        <v>642</v>
      </c>
      <c r="F57">
        <v>53835.13</v>
      </c>
      <c r="G57">
        <v>0.51</v>
      </c>
    </row>
    <row r="58" spans="1:7" x14ac:dyDescent="0.25">
      <c r="A58" t="s">
        <v>640</v>
      </c>
      <c r="B58" t="s">
        <v>55</v>
      </c>
      <c r="C58">
        <v>2020</v>
      </c>
      <c r="D58" t="s">
        <v>641</v>
      </c>
      <c r="E58" t="s">
        <v>642</v>
      </c>
      <c r="F58">
        <v>1154742.3999999999</v>
      </c>
      <c r="G58">
        <v>0.76</v>
      </c>
    </row>
    <row r="59" spans="1:7" x14ac:dyDescent="0.25">
      <c r="A59" t="s">
        <v>640</v>
      </c>
      <c r="B59" t="s">
        <v>77</v>
      </c>
      <c r="C59">
        <v>2020</v>
      </c>
      <c r="D59" t="s">
        <v>641</v>
      </c>
      <c r="E59" t="s">
        <v>642</v>
      </c>
      <c r="F59">
        <v>11609846.9</v>
      </c>
      <c r="G59">
        <v>1.07</v>
      </c>
    </row>
    <row r="60" spans="1:7" x14ac:dyDescent="0.25">
      <c r="A60" t="s">
        <v>640</v>
      </c>
      <c r="B60" t="s">
        <v>59</v>
      </c>
      <c r="C60">
        <v>2020</v>
      </c>
      <c r="D60" t="s">
        <v>641</v>
      </c>
      <c r="E60" t="s">
        <v>642</v>
      </c>
      <c r="F60">
        <v>38116.22</v>
      </c>
      <c r="G60">
        <v>0.67</v>
      </c>
    </row>
    <row r="61" spans="1:7" x14ac:dyDescent="0.25">
      <c r="A61" t="s">
        <v>640</v>
      </c>
      <c r="B61" t="s">
        <v>60</v>
      </c>
      <c r="C61">
        <v>2020</v>
      </c>
      <c r="D61" t="s">
        <v>641</v>
      </c>
      <c r="E61" t="s">
        <v>642</v>
      </c>
      <c r="F61">
        <v>2967.22</v>
      </c>
      <c r="G61">
        <v>1.1200000000000001</v>
      </c>
    </row>
    <row r="62" spans="1:7" x14ac:dyDescent="0.25">
      <c r="A62" t="s">
        <v>640</v>
      </c>
      <c r="B62" t="s">
        <v>58</v>
      </c>
      <c r="C62">
        <v>2020</v>
      </c>
      <c r="D62" t="s">
        <v>641</v>
      </c>
      <c r="E62" t="s">
        <v>642</v>
      </c>
      <c r="F62">
        <v>2195536.94</v>
      </c>
      <c r="G62">
        <v>2.34</v>
      </c>
    </row>
    <row r="63" spans="1:7" x14ac:dyDescent="0.25">
      <c r="A63" t="s">
        <v>640</v>
      </c>
      <c r="B63" t="s">
        <v>61</v>
      </c>
      <c r="C63">
        <v>2020</v>
      </c>
      <c r="D63" t="s">
        <v>641</v>
      </c>
      <c r="E63" t="s">
        <v>642</v>
      </c>
      <c r="F63">
        <v>170518.5</v>
      </c>
      <c r="G63">
        <v>0.94</v>
      </c>
    </row>
    <row r="64" spans="1:7" x14ac:dyDescent="0.25">
      <c r="A64" t="s">
        <v>640</v>
      </c>
      <c r="B64" t="s">
        <v>8</v>
      </c>
      <c r="C64">
        <v>2020</v>
      </c>
      <c r="D64" t="s">
        <v>641</v>
      </c>
      <c r="E64" t="s">
        <v>642</v>
      </c>
      <c r="F64">
        <v>792430.4</v>
      </c>
      <c r="G64">
        <v>1.61</v>
      </c>
    </row>
    <row r="65" spans="1:7" x14ac:dyDescent="0.25">
      <c r="A65" t="s">
        <v>640</v>
      </c>
      <c r="B65" t="s">
        <v>62</v>
      </c>
      <c r="C65">
        <v>2020</v>
      </c>
      <c r="D65" t="s">
        <v>641</v>
      </c>
      <c r="E65" t="s">
        <v>642</v>
      </c>
      <c r="F65">
        <v>191188</v>
      </c>
      <c r="G65">
        <v>1.07</v>
      </c>
    </row>
    <row r="66" spans="1:7" x14ac:dyDescent="0.25">
      <c r="A66" t="s">
        <v>640</v>
      </c>
      <c r="B66" t="s">
        <v>302</v>
      </c>
      <c r="C66">
        <v>2020</v>
      </c>
      <c r="D66" t="s">
        <v>641</v>
      </c>
      <c r="E66" t="s">
        <v>642</v>
      </c>
      <c r="F66">
        <v>2222771.61</v>
      </c>
      <c r="G66">
        <v>2.4500000000000002</v>
      </c>
    </row>
    <row r="67" spans="1:7" x14ac:dyDescent="0.25">
      <c r="A67" t="s">
        <v>640</v>
      </c>
      <c r="B67" t="s">
        <v>66</v>
      </c>
      <c r="C67">
        <v>2020</v>
      </c>
      <c r="D67" t="s">
        <v>641</v>
      </c>
      <c r="E67" t="s">
        <v>642</v>
      </c>
      <c r="F67">
        <v>1204.17</v>
      </c>
      <c r="G67">
        <v>0.28000000000000003</v>
      </c>
    </row>
    <row r="68" spans="1:7" x14ac:dyDescent="0.25">
      <c r="A68" t="s">
        <v>640</v>
      </c>
      <c r="B68" t="s">
        <v>208</v>
      </c>
      <c r="C68">
        <v>2020</v>
      </c>
      <c r="D68" t="s">
        <v>641</v>
      </c>
      <c r="E68" t="s">
        <v>642</v>
      </c>
      <c r="F68">
        <v>52.42</v>
      </c>
      <c r="G68">
        <v>0.56999999999999995</v>
      </c>
    </row>
    <row r="69" spans="1:7" x14ac:dyDescent="0.25">
      <c r="A69" t="s">
        <v>640</v>
      </c>
      <c r="B69" t="s">
        <v>176</v>
      </c>
      <c r="C69">
        <v>2020</v>
      </c>
      <c r="D69" t="s">
        <v>641</v>
      </c>
      <c r="E69" t="s">
        <v>642</v>
      </c>
      <c r="F69">
        <v>3244723.36</v>
      </c>
      <c r="G69">
        <v>1.1000000000000001</v>
      </c>
    </row>
    <row r="70" spans="1:7" x14ac:dyDescent="0.25">
      <c r="A70" t="s">
        <v>640</v>
      </c>
      <c r="B70" t="s">
        <v>67</v>
      </c>
      <c r="C70">
        <v>2020</v>
      </c>
      <c r="D70" t="s">
        <v>641</v>
      </c>
      <c r="E70" t="s">
        <v>642</v>
      </c>
      <c r="F70">
        <v>811477.82</v>
      </c>
      <c r="G70">
        <v>4.1900000000000004</v>
      </c>
    </row>
    <row r="71" spans="1:7" x14ac:dyDescent="0.25">
      <c r="A71" t="s">
        <v>640</v>
      </c>
      <c r="B71" t="s">
        <v>653</v>
      </c>
      <c r="C71">
        <v>2020</v>
      </c>
      <c r="D71" t="s">
        <v>641</v>
      </c>
      <c r="E71" t="s">
        <v>642</v>
      </c>
      <c r="F71">
        <v>67362.820000000007</v>
      </c>
      <c r="G71">
        <v>0.66</v>
      </c>
    </row>
    <row r="72" spans="1:7" x14ac:dyDescent="0.25">
      <c r="A72" t="s">
        <v>640</v>
      </c>
      <c r="B72" t="s">
        <v>70</v>
      </c>
      <c r="C72">
        <v>2020</v>
      </c>
      <c r="D72" t="s">
        <v>641</v>
      </c>
      <c r="E72" t="s">
        <v>642</v>
      </c>
      <c r="F72">
        <v>1283383.07</v>
      </c>
      <c r="G72">
        <v>1.97</v>
      </c>
    </row>
    <row r="73" spans="1:7" x14ac:dyDescent="0.25">
      <c r="A73" t="s">
        <v>640</v>
      </c>
      <c r="B73" t="s">
        <v>69</v>
      </c>
      <c r="C73">
        <v>2020</v>
      </c>
      <c r="D73" t="s">
        <v>641</v>
      </c>
      <c r="E73" t="s">
        <v>642</v>
      </c>
      <c r="F73">
        <v>4841.6499999999996</v>
      </c>
      <c r="G73">
        <v>0.32</v>
      </c>
    </row>
    <row r="74" spans="1:7" x14ac:dyDescent="0.25">
      <c r="A74" t="s">
        <v>640</v>
      </c>
      <c r="B74" t="s">
        <v>654</v>
      </c>
      <c r="C74">
        <v>2020</v>
      </c>
      <c r="D74" t="s">
        <v>641</v>
      </c>
      <c r="E74" t="s">
        <v>642</v>
      </c>
      <c r="F74">
        <v>1191.3699999999999</v>
      </c>
      <c r="G74">
        <v>0.76</v>
      </c>
    </row>
    <row r="75" spans="1:7" x14ac:dyDescent="0.25">
      <c r="A75" t="s">
        <v>640</v>
      </c>
      <c r="B75" t="s">
        <v>71</v>
      </c>
      <c r="C75">
        <v>2020</v>
      </c>
      <c r="D75" t="s">
        <v>641</v>
      </c>
      <c r="E75" t="s">
        <v>642</v>
      </c>
      <c r="F75">
        <v>5775374.04</v>
      </c>
      <c r="G75">
        <v>1.05</v>
      </c>
    </row>
    <row r="76" spans="1:7" x14ac:dyDescent="0.25">
      <c r="A76" t="s">
        <v>640</v>
      </c>
      <c r="B76" t="s">
        <v>655</v>
      </c>
      <c r="C76">
        <v>2020</v>
      </c>
      <c r="D76" t="s">
        <v>641</v>
      </c>
      <c r="E76" t="s">
        <v>642</v>
      </c>
      <c r="F76">
        <v>543465.23</v>
      </c>
      <c r="G76">
        <v>19</v>
      </c>
    </row>
    <row r="77" spans="1:7" x14ac:dyDescent="0.25">
      <c r="A77" t="s">
        <v>640</v>
      </c>
      <c r="B77" t="s">
        <v>656</v>
      </c>
      <c r="C77">
        <v>2020</v>
      </c>
      <c r="D77" t="s">
        <v>641</v>
      </c>
      <c r="E77" t="s">
        <v>642</v>
      </c>
      <c r="F77">
        <v>30359.61</v>
      </c>
      <c r="G77">
        <v>1.44</v>
      </c>
    </row>
    <row r="78" spans="1:7" x14ac:dyDescent="0.25">
      <c r="A78" t="s">
        <v>640</v>
      </c>
      <c r="B78" t="s">
        <v>387</v>
      </c>
      <c r="C78">
        <v>2020</v>
      </c>
      <c r="D78" t="s">
        <v>641</v>
      </c>
      <c r="E78" t="s">
        <v>642</v>
      </c>
      <c r="F78">
        <v>2251.31</v>
      </c>
      <c r="G78">
        <v>1.56</v>
      </c>
    </row>
    <row r="79" spans="1:7" x14ac:dyDescent="0.25">
      <c r="A79" t="s">
        <v>640</v>
      </c>
      <c r="B79" t="s">
        <v>74</v>
      </c>
      <c r="C79">
        <v>2020</v>
      </c>
      <c r="D79" t="s">
        <v>641</v>
      </c>
      <c r="E79" t="s">
        <v>642</v>
      </c>
      <c r="F79">
        <v>38187.879999999997</v>
      </c>
      <c r="G79">
        <v>1.25</v>
      </c>
    </row>
    <row r="80" spans="1:7" x14ac:dyDescent="0.25">
      <c r="A80" t="s">
        <v>640</v>
      </c>
      <c r="B80" t="s">
        <v>200</v>
      </c>
      <c r="C80">
        <v>2020</v>
      </c>
      <c r="D80" t="s">
        <v>641</v>
      </c>
      <c r="E80" t="s">
        <v>642</v>
      </c>
      <c r="F80">
        <v>11208798.960000001</v>
      </c>
      <c r="G80">
        <v>1.26</v>
      </c>
    </row>
    <row r="81" spans="1:7" x14ac:dyDescent="0.25">
      <c r="A81" t="s">
        <v>640</v>
      </c>
      <c r="B81" t="s">
        <v>76</v>
      </c>
      <c r="C81">
        <v>2020</v>
      </c>
      <c r="D81" t="s">
        <v>641</v>
      </c>
      <c r="E81" t="s">
        <v>642</v>
      </c>
      <c r="F81">
        <v>102967.95</v>
      </c>
      <c r="G81">
        <v>1.01</v>
      </c>
    </row>
    <row r="82" spans="1:7" x14ac:dyDescent="0.25">
      <c r="A82" t="s">
        <v>640</v>
      </c>
      <c r="B82" t="s">
        <v>78</v>
      </c>
      <c r="C82">
        <v>2020</v>
      </c>
      <c r="D82" t="s">
        <v>641</v>
      </c>
      <c r="E82" t="s">
        <v>642</v>
      </c>
      <c r="F82">
        <v>297267.90000000002</v>
      </c>
      <c r="G82">
        <v>1.55</v>
      </c>
    </row>
    <row r="83" spans="1:7" x14ac:dyDescent="0.25">
      <c r="A83" t="s">
        <v>640</v>
      </c>
      <c r="B83" t="s">
        <v>322</v>
      </c>
      <c r="C83">
        <v>2020</v>
      </c>
      <c r="D83" t="s">
        <v>641</v>
      </c>
      <c r="E83" t="s">
        <v>642</v>
      </c>
      <c r="F83">
        <v>2570.29</v>
      </c>
      <c r="G83">
        <v>0.02</v>
      </c>
    </row>
    <row r="84" spans="1:7" x14ac:dyDescent="0.25">
      <c r="A84" t="s">
        <v>640</v>
      </c>
      <c r="B84" t="s">
        <v>84</v>
      </c>
      <c r="C84">
        <v>2020</v>
      </c>
      <c r="D84" t="s">
        <v>641</v>
      </c>
      <c r="E84" t="s">
        <v>642</v>
      </c>
      <c r="F84">
        <v>75706.98</v>
      </c>
      <c r="G84">
        <v>1.31</v>
      </c>
    </row>
    <row r="85" spans="1:7" x14ac:dyDescent="0.25">
      <c r="A85" t="s">
        <v>640</v>
      </c>
      <c r="B85" t="s">
        <v>317</v>
      </c>
      <c r="C85">
        <v>2020</v>
      </c>
      <c r="D85" t="s">
        <v>641</v>
      </c>
      <c r="E85" t="s">
        <v>642</v>
      </c>
      <c r="F85">
        <v>15104.44</v>
      </c>
      <c r="G85">
        <v>0.93</v>
      </c>
    </row>
    <row r="86" spans="1:7" x14ac:dyDescent="0.25">
      <c r="A86" t="s">
        <v>640</v>
      </c>
      <c r="B86" t="s">
        <v>85</v>
      </c>
      <c r="C86">
        <v>2020</v>
      </c>
      <c r="D86" t="s">
        <v>641</v>
      </c>
      <c r="E86" t="s">
        <v>642</v>
      </c>
      <c r="F86">
        <v>3731.87</v>
      </c>
      <c r="G86">
        <v>0.81</v>
      </c>
    </row>
    <row r="87" spans="1:7" x14ac:dyDescent="0.25">
      <c r="A87" t="s">
        <v>640</v>
      </c>
      <c r="B87" t="s">
        <v>65</v>
      </c>
      <c r="C87">
        <v>2020</v>
      </c>
      <c r="D87" t="s">
        <v>641</v>
      </c>
      <c r="E87" t="s">
        <v>642</v>
      </c>
      <c r="F87">
        <v>11940.32</v>
      </c>
      <c r="G87">
        <v>0.76</v>
      </c>
    </row>
    <row r="88" spans="1:7" x14ac:dyDescent="0.25">
      <c r="A88" t="s">
        <v>640</v>
      </c>
      <c r="B88" t="s">
        <v>79</v>
      </c>
      <c r="C88">
        <v>2020</v>
      </c>
      <c r="D88" t="s">
        <v>641</v>
      </c>
      <c r="E88" t="s">
        <v>642</v>
      </c>
      <c r="F88">
        <v>462457.84</v>
      </c>
      <c r="G88">
        <v>0.86</v>
      </c>
    </row>
    <row r="89" spans="1:7" x14ac:dyDescent="0.25">
      <c r="A89" t="s">
        <v>640</v>
      </c>
      <c r="B89" t="s">
        <v>80</v>
      </c>
      <c r="C89">
        <v>2020</v>
      </c>
      <c r="D89" t="s">
        <v>641</v>
      </c>
      <c r="E89" t="s">
        <v>642</v>
      </c>
      <c r="F89">
        <v>4009.29</v>
      </c>
      <c r="G89">
        <v>1.18</v>
      </c>
    </row>
    <row r="90" spans="1:7" x14ac:dyDescent="0.25">
      <c r="A90" t="s">
        <v>640</v>
      </c>
      <c r="B90" t="s">
        <v>325</v>
      </c>
      <c r="C90">
        <v>2020</v>
      </c>
      <c r="D90" t="s">
        <v>641</v>
      </c>
      <c r="E90" t="s">
        <v>642</v>
      </c>
      <c r="F90">
        <v>6632.36</v>
      </c>
      <c r="G90">
        <v>0.43</v>
      </c>
    </row>
    <row r="91" spans="1:7" x14ac:dyDescent="0.25">
      <c r="A91" t="s">
        <v>640</v>
      </c>
      <c r="B91" t="s">
        <v>83</v>
      </c>
      <c r="C91">
        <v>2020</v>
      </c>
      <c r="D91" t="s">
        <v>641</v>
      </c>
      <c r="E91" t="s">
        <v>642</v>
      </c>
      <c r="F91">
        <v>283833.90999999997</v>
      </c>
      <c r="G91">
        <v>1.68</v>
      </c>
    </row>
    <row r="92" spans="1:7" x14ac:dyDescent="0.25">
      <c r="A92" t="s">
        <v>640</v>
      </c>
      <c r="B92" t="s">
        <v>82</v>
      </c>
      <c r="C92">
        <v>2020</v>
      </c>
      <c r="D92" t="s">
        <v>641</v>
      </c>
      <c r="E92" t="s">
        <v>642</v>
      </c>
      <c r="F92">
        <v>8526.89</v>
      </c>
      <c r="G92">
        <v>1.33</v>
      </c>
    </row>
    <row r="93" spans="1:7" x14ac:dyDescent="0.25">
      <c r="A93" t="s">
        <v>640</v>
      </c>
      <c r="B93" t="s">
        <v>86</v>
      </c>
      <c r="C93">
        <v>2020</v>
      </c>
      <c r="D93" t="s">
        <v>641</v>
      </c>
      <c r="E93" t="s">
        <v>642</v>
      </c>
      <c r="F93">
        <v>1777.48</v>
      </c>
      <c r="G93">
        <v>7.0000000000000007E-2</v>
      </c>
    </row>
    <row r="94" spans="1:7" x14ac:dyDescent="0.25">
      <c r="A94" t="s">
        <v>640</v>
      </c>
      <c r="B94" t="s">
        <v>657</v>
      </c>
      <c r="C94">
        <v>2020</v>
      </c>
      <c r="D94" t="s">
        <v>641</v>
      </c>
      <c r="E94" t="s">
        <v>642</v>
      </c>
      <c r="F94">
        <v>1796292.3</v>
      </c>
      <c r="G94">
        <v>0.28999999999999998</v>
      </c>
    </row>
    <row r="95" spans="1:7" x14ac:dyDescent="0.25">
      <c r="A95" t="s">
        <v>640</v>
      </c>
      <c r="B95" t="s">
        <v>88</v>
      </c>
      <c r="C95">
        <v>2020</v>
      </c>
      <c r="D95" t="s">
        <v>641</v>
      </c>
      <c r="E95" t="s">
        <v>642</v>
      </c>
      <c r="F95">
        <v>149652.75</v>
      </c>
      <c r="G95">
        <v>1.43</v>
      </c>
    </row>
    <row r="96" spans="1:7" x14ac:dyDescent="0.25">
      <c r="A96" t="s">
        <v>640</v>
      </c>
      <c r="B96" t="s">
        <v>52</v>
      </c>
      <c r="C96">
        <v>2020</v>
      </c>
      <c r="D96" t="s">
        <v>641</v>
      </c>
      <c r="E96" t="s">
        <v>642</v>
      </c>
      <c r="F96">
        <v>272850.68</v>
      </c>
      <c r="G96">
        <v>1.03</v>
      </c>
    </row>
    <row r="97" spans="1:7" x14ac:dyDescent="0.25">
      <c r="A97" t="s">
        <v>640</v>
      </c>
      <c r="B97" t="s">
        <v>87</v>
      </c>
      <c r="C97">
        <v>2020</v>
      </c>
      <c r="D97" t="s">
        <v>641</v>
      </c>
      <c r="E97" t="s">
        <v>642</v>
      </c>
      <c r="F97">
        <v>75431.679999999993</v>
      </c>
      <c r="G97">
        <v>1.7</v>
      </c>
    </row>
    <row r="98" spans="1:7" x14ac:dyDescent="0.25">
      <c r="A98" t="s">
        <v>640</v>
      </c>
      <c r="B98" t="s">
        <v>89</v>
      </c>
      <c r="C98">
        <v>2020</v>
      </c>
      <c r="D98" t="s">
        <v>641</v>
      </c>
      <c r="E98" t="s">
        <v>642</v>
      </c>
      <c r="F98">
        <v>810029.88</v>
      </c>
      <c r="G98">
        <v>0.75</v>
      </c>
    </row>
    <row r="99" spans="1:7" x14ac:dyDescent="0.25">
      <c r="A99" t="s">
        <v>640</v>
      </c>
      <c r="B99" t="s">
        <v>92</v>
      </c>
      <c r="C99">
        <v>2020</v>
      </c>
      <c r="D99" t="s">
        <v>641</v>
      </c>
      <c r="E99" t="s">
        <v>642</v>
      </c>
      <c r="F99">
        <v>3327555.6</v>
      </c>
      <c r="G99">
        <v>2.2799999999999998</v>
      </c>
    </row>
    <row r="100" spans="1:7" x14ac:dyDescent="0.25">
      <c r="A100" t="s">
        <v>640</v>
      </c>
      <c r="B100" t="s">
        <v>91</v>
      </c>
      <c r="C100">
        <v>2020</v>
      </c>
      <c r="D100" t="s">
        <v>641</v>
      </c>
      <c r="E100" t="s">
        <v>642</v>
      </c>
      <c r="F100">
        <v>4768830.7</v>
      </c>
      <c r="G100">
        <v>1.46</v>
      </c>
    </row>
    <row r="101" spans="1:7" x14ac:dyDescent="0.25">
      <c r="A101" t="s">
        <v>640</v>
      </c>
      <c r="B101" t="s">
        <v>658</v>
      </c>
      <c r="C101">
        <v>2020</v>
      </c>
      <c r="D101" t="s">
        <v>641</v>
      </c>
      <c r="E101" t="s">
        <v>642</v>
      </c>
      <c r="F101">
        <v>7773.16</v>
      </c>
      <c r="G101">
        <v>17.2</v>
      </c>
    </row>
    <row r="102" spans="1:7" x14ac:dyDescent="0.25">
      <c r="A102" t="s">
        <v>640</v>
      </c>
      <c r="B102" t="s">
        <v>96</v>
      </c>
      <c r="C102">
        <v>2020</v>
      </c>
      <c r="D102" t="s">
        <v>641</v>
      </c>
      <c r="E102" t="s">
        <v>642</v>
      </c>
      <c r="F102">
        <v>631927.67000000004</v>
      </c>
      <c r="G102">
        <v>0.77</v>
      </c>
    </row>
    <row r="103" spans="1:7" x14ac:dyDescent="0.25">
      <c r="A103" t="s">
        <v>640</v>
      </c>
      <c r="B103" t="s">
        <v>341</v>
      </c>
      <c r="C103">
        <v>2020</v>
      </c>
      <c r="D103" t="s">
        <v>641</v>
      </c>
      <c r="E103" t="s">
        <v>642</v>
      </c>
      <c r="F103">
        <v>718473.02</v>
      </c>
      <c r="G103">
        <v>2.29</v>
      </c>
    </row>
    <row r="104" spans="1:7" x14ac:dyDescent="0.25">
      <c r="A104" t="s">
        <v>640</v>
      </c>
      <c r="B104" t="s">
        <v>95</v>
      </c>
      <c r="C104">
        <v>2020</v>
      </c>
      <c r="D104" t="s">
        <v>641</v>
      </c>
      <c r="E104" t="s">
        <v>642</v>
      </c>
      <c r="F104">
        <v>288493.48</v>
      </c>
      <c r="G104">
        <v>0.56999999999999995</v>
      </c>
    </row>
    <row r="105" spans="1:7" x14ac:dyDescent="0.25">
      <c r="A105" t="s">
        <v>640</v>
      </c>
      <c r="B105" t="s">
        <v>90</v>
      </c>
      <c r="C105">
        <v>2020</v>
      </c>
      <c r="D105" t="s">
        <v>641</v>
      </c>
      <c r="E105" t="s">
        <v>642</v>
      </c>
      <c r="F105">
        <v>74426.53</v>
      </c>
      <c r="G105">
        <v>0.93</v>
      </c>
    </row>
    <row r="106" spans="1:7" x14ac:dyDescent="0.25">
      <c r="A106" t="s">
        <v>640</v>
      </c>
      <c r="B106" t="s">
        <v>97</v>
      </c>
      <c r="C106">
        <v>2020</v>
      </c>
      <c r="D106" t="s">
        <v>641</v>
      </c>
      <c r="E106" t="s">
        <v>642</v>
      </c>
      <c r="F106">
        <v>834678.36</v>
      </c>
      <c r="G106">
        <v>0.94</v>
      </c>
    </row>
    <row r="107" spans="1:7" x14ac:dyDescent="0.25">
      <c r="A107" t="s">
        <v>640</v>
      </c>
      <c r="B107" t="s">
        <v>98</v>
      </c>
      <c r="C107">
        <v>2020</v>
      </c>
      <c r="D107" t="s">
        <v>641</v>
      </c>
      <c r="E107" t="s">
        <v>642</v>
      </c>
      <c r="F107">
        <v>6145913.4500000002</v>
      </c>
      <c r="G107">
        <v>1.51</v>
      </c>
    </row>
    <row r="108" spans="1:7" x14ac:dyDescent="0.25">
      <c r="A108" t="s">
        <v>640</v>
      </c>
      <c r="B108" t="s">
        <v>100</v>
      </c>
      <c r="C108">
        <v>2020</v>
      </c>
      <c r="D108" t="s">
        <v>641</v>
      </c>
      <c r="E108" t="s">
        <v>642</v>
      </c>
      <c r="F108">
        <v>52292.81</v>
      </c>
      <c r="G108">
        <v>1.0900000000000001</v>
      </c>
    </row>
    <row r="109" spans="1:7" x14ac:dyDescent="0.25">
      <c r="A109" t="s">
        <v>640</v>
      </c>
      <c r="B109" t="s">
        <v>102</v>
      </c>
      <c r="C109">
        <v>2020</v>
      </c>
      <c r="D109" t="s">
        <v>641</v>
      </c>
      <c r="E109" t="s">
        <v>642</v>
      </c>
      <c r="F109">
        <v>238793.52</v>
      </c>
      <c r="G109">
        <v>1.19</v>
      </c>
    </row>
    <row r="110" spans="1:7" x14ac:dyDescent="0.25">
      <c r="A110" t="s">
        <v>640</v>
      </c>
      <c r="B110" t="s">
        <v>101</v>
      </c>
      <c r="C110">
        <v>2020</v>
      </c>
      <c r="D110" t="s">
        <v>641</v>
      </c>
      <c r="E110" t="s">
        <v>642</v>
      </c>
      <c r="F110">
        <v>9137661.5899999999</v>
      </c>
      <c r="G110">
        <v>1.52</v>
      </c>
    </row>
    <row r="111" spans="1:7" x14ac:dyDescent="0.25">
      <c r="A111" t="s">
        <v>640</v>
      </c>
      <c r="B111" t="s">
        <v>103</v>
      </c>
      <c r="C111">
        <v>2020</v>
      </c>
      <c r="D111" t="s">
        <v>641</v>
      </c>
      <c r="E111" t="s">
        <v>642</v>
      </c>
      <c r="F111">
        <v>231620.18</v>
      </c>
      <c r="G111">
        <v>0.49</v>
      </c>
    </row>
    <row r="112" spans="1:7" x14ac:dyDescent="0.25">
      <c r="A112" t="s">
        <v>640</v>
      </c>
      <c r="B112" t="s">
        <v>104</v>
      </c>
      <c r="C112">
        <v>2020</v>
      </c>
      <c r="D112" t="s">
        <v>641</v>
      </c>
      <c r="E112" t="s">
        <v>642</v>
      </c>
      <c r="F112">
        <v>283095.13</v>
      </c>
      <c r="G112">
        <v>1.42</v>
      </c>
    </row>
    <row r="113" spans="1:7" x14ac:dyDescent="0.25">
      <c r="A113" t="s">
        <v>640</v>
      </c>
      <c r="B113" t="s">
        <v>362</v>
      </c>
      <c r="C113">
        <v>2020</v>
      </c>
      <c r="D113" t="s">
        <v>641</v>
      </c>
      <c r="E113" t="s">
        <v>642</v>
      </c>
      <c r="F113">
        <v>103419.28</v>
      </c>
      <c r="G113">
        <v>1.34</v>
      </c>
    </row>
    <row r="114" spans="1:7" x14ac:dyDescent="0.25">
      <c r="A114" t="s">
        <v>640</v>
      </c>
      <c r="B114" t="s">
        <v>40</v>
      </c>
      <c r="C114">
        <v>2020</v>
      </c>
      <c r="D114" t="s">
        <v>641</v>
      </c>
      <c r="E114" t="s">
        <v>642</v>
      </c>
      <c r="F114">
        <v>520854.53</v>
      </c>
      <c r="G114">
        <v>1.97</v>
      </c>
    </row>
    <row r="115" spans="1:7" x14ac:dyDescent="0.25">
      <c r="A115" t="s">
        <v>640</v>
      </c>
      <c r="B115" t="s">
        <v>105</v>
      </c>
      <c r="C115">
        <v>2020</v>
      </c>
      <c r="D115" t="s">
        <v>641</v>
      </c>
      <c r="E115" t="s">
        <v>642</v>
      </c>
      <c r="F115">
        <v>2598.14</v>
      </c>
      <c r="G115">
        <v>1.78</v>
      </c>
    </row>
    <row r="116" spans="1:7" x14ac:dyDescent="0.25">
      <c r="A116" t="s">
        <v>640</v>
      </c>
      <c r="B116" t="s">
        <v>450</v>
      </c>
      <c r="C116">
        <v>2020</v>
      </c>
      <c r="D116" t="s">
        <v>641</v>
      </c>
      <c r="E116" t="s">
        <v>642</v>
      </c>
      <c r="F116">
        <v>4911.71</v>
      </c>
      <c r="G116">
        <v>1.57</v>
      </c>
    </row>
    <row r="117" spans="1:7" x14ac:dyDescent="0.25">
      <c r="A117" t="s">
        <v>640</v>
      </c>
      <c r="B117" t="s">
        <v>357</v>
      </c>
      <c r="C117">
        <v>2020</v>
      </c>
      <c r="D117" t="s">
        <v>641</v>
      </c>
      <c r="E117" t="s">
        <v>642</v>
      </c>
      <c r="F117">
        <v>4363470.51</v>
      </c>
      <c r="G117">
        <v>0.93</v>
      </c>
    </row>
    <row r="118" spans="1:7" x14ac:dyDescent="0.25">
      <c r="A118" t="s">
        <v>640</v>
      </c>
      <c r="B118" t="s">
        <v>107</v>
      </c>
      <c r="C118">
        <v>2020</v>
      </c>
      <c r="D118" t="s">
        <v>641</v>
      </c>
      <c r="E118" t="s">
        <v>642</v>
      </c>
      <c r="F118">
        <v>177488.39</v>
      </c>
      <c r="G118">
        <v>0.52</v>
      </c>
    </row>
    <row r="119" spans="1:7" x14ac:dyDescent="0.25">
      <c r="A119" t="s">
        <v>640</v>
      </c>
      <c r="B119" t="s">
        <v>364</v>
      </c>
      <c r="C119">
        <v>2020</v>
      </c>
      <c r="D119" t="s">
        <v>641</v>
      </c>
      <c r="E119" t="s">
        <v>642</v>
      </c>
      <c r="F119">
        <v>81056.679999999993</v>
      </c>
      <c r="G119">
        <v>1.32</v>
      </c>
    </row>
    <row r="120" spans="1:7" x14ac:dyDescent="0.25">
      <c r="A120" t="s">
        <v>640</v>
      </c>
      <c r="B120" t="s">
        <v>111</v>
      </c>
      <c r="C120">
        <v>2020</v>
      </c>
      <c r="D120" t="s">
        <v>641</v>
      </c>
      <c r="E120" t="s">
        <v>642</v>
      </c>
      <c r="F120">
        <v>156230.51</v>
      </c>
      <c r="G120">
        <v>0.97</v>
      </c>
    </row>
    <row r="121" spans="1:7" x14ac:dyDescent="0.25">
      <c r="A121" t="s">
        <v>640</v>
      </c>
      <c r="B121" t="s">
        <v>113</v>
      </c>
      <c r="C121">
        <v>2020</v>
      </c>
      <c r="D121" t="s">
        <v>641</v>
      </c>
      <c r="E121" t="s">
        <v>642</v>
      </c>
      <c r="F121">
        <v>17080.04</v>
      </c>
      <c r="G121">
        <v>0.13</v>
      </c>
    </row>
    <row r="122" spans="1:7" x14ac:dyDescent="0.25">
      <c r="A122" t="s">
        <v>640</v>
      </c>
      <c r="B122" t="s">
        <v>114</v>
      </c>
      <c r="C122">
        <v>2020</v>
      </c>
      <c r="D122" t="s">
        <v>641</v>
      </c>
      <c r="E122" t="s">
        <v>642</v>
      </c>
      <c r="F122">
        <v>85470.38</v>
      </c>
      <c r="G122">
        <v>0.53</v>
      </c>
    </row>
    <row r="123" spans="1:7" x14ac:dyDescent="0.25">
      <c r="A123" t="s">
        <v>640</v>
      </c>
      <c r="B123" t="s">
        <v>452</v>
      </c>
      <c r="C123">
        <v>2020</v>
      </c>
      <c r="D123" t="s">
        <v>641</v>
      </c>
      <c r="E123" t="s">
        <v>642</v>
      </c>
      <c r="F123">
        <v>48448.4</v>
      </c>
      <c r="G123">
        <v>1.53</v>
      </c>
    </row>
    <row r="124" spans="1:7" x14ac:dyDescent="0.25">
      <c r="A124" t="s">
        <v>640</v>
      </c>
      <c r="B124" t="s">
        <v>177</v>
      </c>
      <c r="C124">
        <v>2020</v>
      </c>
      <c r="D124" t="s">
        <v>641</v>
      </c>
      <c r="E124" t="s">
        <v>642</v>
      </c>
      <c r="F124">
        <v>154294.84</v>
      </c>
      <c r="G124">
        <v>0.98</v>
      </c>
    </row>
    <row r="125" spans="1:7" x14ac:dyDescent="0.25">
      <c r="A125" t="s">
        <v>640</v>
      </c>
      <c r="B125" t="s">
        <v>112</v>
      </c>
      <c r="C125">
        <v>2020</v>
      </c>
      <c r="D125" t="s">
        <v>641</v>
      </c>
      <c r="E125" t="s">
        <v>642</v>
      </c>
      <c r="F125">
        <v>14061.69</v>
      </c>
      <c r="G125">
        <v>1.1200000000000001</v>
      </c>
    </row>
    <row r="126" spans="1:7" x14ac:dyDescent="0.25">
      <c r="A126" t="s">
        <v>640</v>
      </c>
      <c r="B126" t="s">
        <v>115</v>
      </c>
      <c r="C126">
        <v>2020</v>
      </c>
      <c r="D126" t="s">
        <v>641</v>
      </c>
      <c r="E126" t="s">
        <v>642</v>
      </c>
      <c r="F126">
        <v>744929.35</v>
      </c>
      <c r="G126">
        <v>2.46</v>
      </c>
    </row>
    <row r="127" spans="1:7" x14ac:dyDescent="0.25">
      <c r="A127" t="s">
        <v>640</v>
      </c>
      <c r="B127" t="s">
        <v>116</v>
      </c>
      <c r="C127">
        <v>2020</v>
      </c>
      <c r="D127" t="s">
        <v>641</v>
      </c>
      <c r="E127" t="s">
        <v>642</v>
      </c>
      <c r="F127">
        <v>284042.61</v>
      </c>
      <c r="G127">
        <v>1.22</v>
      </c>
    </row>
    <row r="128" spans="1:7" x14ac:dyDescent="0.25">
      <c r="A128" t="s">
        <v>640</v>
      </c>
      <c r="B128" t="s">
        <v>110</v>
      </c>
      <c r="C128">
        <v>2020</v>
      </c>
      <c r="D128" t="s">
        <v>641</v>
      </c>
      <c r="E128" t="s">
        <v>642</v>
      </c>
      <c r="F128">
        <v>694875.28</v>
      </c>
      <c r="G128">
        <v>3.44</v>
      </c>
    </row>
    <row r="129" spans="1:7" x14ac:dyDescent="0.25">
      <c r="A129" t="s">
        <v>640</v>
      </c>
      <c r="B129" t="s">
        <v>659</v>
      </c>
      <c r="C129">
        <v>2020</v>
      </c>
      <c r="D129" t="s">
        <v>641</v>
      </c>
      <c r="E129" t="s">
        <v>642</v>
      </c>
      <c r="F129">
        <v>55235.13</v>
      </c>
      <c r="G129">
        <v>0.54</v>
      </c>
    </row>
    <row r="130" spans="1:7" x14ac:dyDescent="0.25">
      <c r="A130" t="s">
        <v>640</v>
      </c>
      <c r="B130" t="s">
        <v>133</v>
      </c>
      <c r="C130">
        <v>2020</v>
      </c>
      <c r="D130" t="s">
        <v>641</v>
      </c>
      <c r="E130" t="s">
        <v>642</v>
      </c>
      <c r="F130">
        <v>1039179.98</v>
      </c>
      <c r="G130">
        <v>1.69</v>
      </c>
    </row>
    <row r="131" spans="1:7" x14ac:dyDescent="0.25">
      <c r="A131" t="s">
        <v>640</v>
      </c>
      <c r="B131" t="s">
        <v>389</v>
      </c>
      <c r="C131">
        <v>2020</v>
      </c>
      <c r="D131" t="s">
        <v>641</v>
      </c>
      <c r="E131" t="s">
        <v>642</v>
      </c>
      <c r="F131">
        <v>118262.7</v>
      </c>
      <c r="G131">
        <v>1.39</v>
      </c>
    </row>
    <row r="132" spans="1:7" x14ac:dyDescent="0.25">
      <c r="A132" t="s">
        <v>640</v>
      </c>
      <c r="B132" t="s">
        <v>118</v>
      </c>
      <c r="C132">
        <v>2020</v>
      </c>
      <c r="D132" t="s">
        <v>641</v>
      </c>
      <c r="E132" t="s">
        <v>642</v>
      </c>
      <c r="F132">
        <v>39383.440000000002</v>
      </c>
      <c r="G132">
        <v>1.1399999999999999</v>
      </c>
    </row>
    <row r="133" spans="1:7" x14ac:dyDescent="0.25">
      <c r="A133" t="s">
        <v>640</v>
      </c>
      <c r="B133" t="s">
        <v>121</v>
      </c>
      <c r="C133">
        <v>2020</v>
      </c>
      <c r="D133" t="s">
        <v>641</v>
      </c>
      <c r="E133" t="s">
        <v>642</v>
      </c>
      <c r="F133">
        <v>25754.78</v>
      </c>
      <c r="G133">
        <v>1.63</v>
      </c>
    </row>
    <row r="134" spans="1:7" x14ac:dyDescent="0.25">
      <c r="A134" t="s">
        <v>640</v>
      </c>
      <c r="B134" t="s">
        <v>127</v>
      </c>
      <c r="C134">
        <v>2020</v>
      </c>
      <c r="D134" t="s">
        <v>641</v>
      </c>
      <c r="E134" t="s">
        <v>642</v>
      </c>
      <c r="F134">
        <v>3395729.3</v>
      </c>
      <c r="G134">
        <v>0.89</v>
      </c>
    </row>
    <row r="135" spans="1:7" x14ac:dyDescent="0.25">
      <c r="A135" t="s">
        <v>640</v>
      </c>
      <c r="B135" t="s">
        <v>212</v>
      </c>
      <c r="C135">
        <v>2020</v>
      </c>
      <c r="D135" t="s">
        <v>641</v>
      </c>
      <c r="E135" t="s">
        <v>642</v>
      </c>
      <c r="F135">
        <v>2332.08</v>
      </c>
      <c r="G135">
        <v>0.01</v>
      </c>
    </row>
    <row r="136" spans="1:7" x14ac:dyDescent="0.25">
      <c r="A136" t="s">
        <v>640</v>
      </c>
      <c r="B136" t="s">
        <v>117</v>
      </c>
      <c r="C136">
        <v>2020</v>
      </c>
      <c r="D136" t="s">
        <v>641</v>
      </c>
      <c r="E136" t="s">
        <v>642</v>
      </c>
      <c r="F136">
        <v>90375.6</v>
      </c>
      <c r="G136">
        <v>0.73</v>
      </c>
    </row>
    <row r="137" spans="1:7" x14ac:dyDescent="0.25">
      <c r="A137" t="s">
        <v>640</v>
      </c>
      <c r="B137" t="s">
        <v>122</v>
      </c>
      <c r="C137">
        <v>2020</v>
      </c>
      <c r="D137" t="s">
        <v>641</v>
      </c>
      <c r="E137" t="s">
        <v>642</v>
      </c>
      <c r="F137">
        <v>49237.57</v>
      </c>
      <c r="G137">
        <v>0.94</v>
      </c>
    </row>
    <row r="138" spans="1:7" x14ac:dyDescent="0.25">
      <c r="A138" t="s">
        <v>640</v>
      </c>
      <c r="B138" t="s">
        <v>123</v>
      </c>
      <c r="C138">
        <v>2020</v>
      </c>
      <c r="D138" t="s">
        <v>641</v>
      </c>
      <c r="E138" t="s">
        <v>642</v>
      </c>
      <c r="F138">
        <v>30627.3</v>
      </c>
      <c r="G138">
        <v>0.21</v>
      </c>
    </row>
    <row r="139" spans="1:7" x14ac:dyDescent="0.25">
      <c r="A139" t="s">
        <v>640</v>
      </c>
      <c r="B139" t="s">
        <v>135</v>
      </c>
      <c r="C139">
        <v>2020</v>
      </c>
      <c r="D139" t="s">
        <v>641</v>
      </c>
      <c r="E139" t="s">
        <v>642</v>
      </c>
      <c r="F139">
        <v>151707.54999999999</v>
      </c>
      <c r="G139">
        <v>0.56999999999999995</v>
      </c>
    </row>
    <row r="140" spans="1:7" x14ac:dyDescent="0.25">
      <c r="A140" t="s">
        <v>640</v>
      </c>
      <c r="B140" t="s">
        <v>130</v>
      </c>
      <c r="C140">
        <v>2020</v>
      </c>
      <c r="D140" t="s">
        <v>641</v>
      </c>
      <c r="E140" t="s">
        <v>642</v>
      </c>
      <c r="F140">
        <v>8311.76</v>
      </c>
      <c r="G140">
        <v>0.16</v>
      </c>
    </row>
    <row r="141" spans="1:7" x14ac:dyDescent="0.25">
      <c r="A141" t="s">
        <v>640</v>
      </c>
      <c r="B141" t="s">
        <v>408</v>
      </c>
      <c r="C141">
        <v>2020</v>
      </c>
      <c r="D141" t="s">
        <v>641</v>
      </c>
      <c r="E141" t="s">
        <v>642</v>
      </c>
      <c r="F141">
        <v>129.51</v>
      </c>
      <c r="G141">
        <v>0.11</v>
      </c>
    </row>
    <row r="142" spans="1:7" x14ac:dyDescent="0.25">
      <c r="A142" t="s">
        <v>640</v>
      </c>
      <c r="B142" t="s">
        <v>131</v>
      </c>
      <c r="C142">
        <v>2020</v>
      </c>
      <c r="D142" t="s">
        <v>641</v>
      </c>
      <c r="E142" t="s">
        <v>642</v>
      </c>
      <c r="F142">
        <v>23002.87</v>
      </c>
      <c r="G142">
        <v>0.65</v>
      </c>
    </row>
    <row r="143" spans="1:7" x14ac:dyDescent="0.25">
      <c r="A143" t="s">
        <v>640</v>
      </c>
      <c r="B143" t="s">
        <v>134</v>
      </c>
      <c r="C143">
        <v>2020</v>
      </c>
      <c r="D143" t="s">
        <v>641</v>
      </c>
      <c r="E143" t="s">
        <v>642</v>
      </c>
      <c r="F143">
        <v>131304.81</v>
      </c>
      <c r="G143">
        <v>1.1200000000000001</v>
      </c>
    </row>
    <row r="144" spans="1:7" x14ac:dyDescent="0.25">
      <c r="A144" t="s">
        <v>640</v>
      </c>
      <c r="B144" t="s">
        <v>125</v>
      </c>
      <c r="C144">
        <v>2020</v>
      </c>
      <c r="D144" t="s">
        <v>641</v>
      </c>
      <c r="E144" t="s">
        <v>642</v>
      </c>
      <c r="F144">
        <v>22687.9</v>
      </c>
      <c r="G144">
        <v>0.62</v>
      </c>
    </row>
    <row r="145" spans="1:7" x14ac:dyDescent="0.25">
      <c r="A145" t="s">
        <v>640</v>
      </c>
      <c r="B145" t="s">
        <v>132</v>
      </c>
      <c r="C145">
        <v>2020</v>
      </c>
      <c r="D145" t="s">
        <v>641</v>
      </c>
      <c r="E145" t="s">
        <v>642</v>
      </c>
      <c r="F145">
        <v>239.06</v>
      </c>
      <c r="G145">
        <v>1.1599999999999999</v>
      </c>
    </row>
    <row r="146" spans="1:7" x14ac:dyDescent="0.25">
      <c r="A146" t="s">
        <v>640</v>
      </c>
      <c r="B146" t="s">
        <v>126</v>
      </c>
      <c r="C146">
        <v>2020</v>
      </c>
      <c r="D146" t="s">
        <v>641</v>
      </c>
      <c r="E146" t="s">
        <v>642</v>
      </c>
      <c r="F146">
        <v>79468.179999999993</v>
      </c>
      <c r="G146">
        <v>1.82</v>
      </c>
    </row>
    <row r="147" spans="1:7" x14ac:dyDescent="0.25">
      <c r="A147" t="s">
        <v>640</v>
      </c>
      <c r="B147" t="s">
        <v>119</v>
      </c>
      <c r="C147">
        <v>2020</v>
      </c>
      <c r="D147" t="s">
        <v>641</v>
      </c>
      <c r="E147" t="s">
        <v>642</v>
      </c>
      <c r="F147">
        <v>33014.35</v>
      </c>
      <c r="G147">
        <v>2.19</v>
      </c>
    </row>
    <row r="148" spans="1:7" x14ac:dyDescent="0.25">
      <c r="A148" t="s">
        <v>640</v>
      </c>
      <c r="B148" t="s">
        <v>120</v>
      </c>
      <c r="C148">
        <v>2020</v>
      </c>
      <c r="D148" t="s">
        <v>641</v>
      </c>
      <c r="E148" t="s">
        <v>642</v>
      </c>
      <c r="F148">
        <v>2037401.07</v>
      </c>
      <c r="G148">
        <v>0.97</v>
      </c>
    </row>
    <row r="149" spans="1:7" x14ac:dyDescent="0.25">
      <c r="A149" t="s">
        <v>640</v>
      </c>
      <c r="B149" t="s">
        <v>136</v>
      </c>
      <c r="C149">
        <v>2020</v>
      </c>
      <c r="D149" t="s">
        <v>641</v>
      </c>
      <c r="E149" t="s">
        <v>642</v>
      </c>
      <c r="F149">
        <v>34706.81</v>
      </c>
      <c r="G149">
        <v>0.77</v>
      </c>
    </row>
    <row r="150" spans="1:7" x14ac:dyDescent="0.25">
      <c r="A150" t="s">
        <v>640</v>
      </c>
      <c r="B150" t="s">
        <v>140</v>
      </c>
      <c r="C150">
        <v>2020</v>
      </c>
      <c r="D150" t="s">
        <v>641</v>
      </c>
      <c r="E150" t="s">
        <v>642</v>
      </c>
      <c r="F150">
        <v>11897.68</v>
      </c>
      <c r="G150">
        <v>0.36</v>
      </c>
    </row>
    <row r="151" spans="1:7" x14ac:dyDescent="0.25">
      <c r="A151" t="s">
        <v>640</v>
      </c>
      <c r="B151" t="s">
        <v>143</v>
      </c>
      <c r="C151">
        <v>2020</v>
      </c>
      <c r="D151" t="s">
        <v>641</v>
      </c>
      <c r="E151" t="s">
        <v>642</v>
      </c>
      <c r="F151">
        <v>28049.61</v>
      </c>
      <c r="G151">
        <v>1.52</v>
      </c>
    </row>
    <row r="152" spans="1:7" x14ac:dyDescent="0.25">
      <c r="A152" t="s">
        <v>640</v>
      </c>
      <c r="B152" t="s">
        <v>660</v>
      </c>
      <c r="C152">
        <v>2020</v>
      </c>
      <c r="D152" t="s">
        <v>641</v>
      </c>
      <c r="E152" t="s">
        <v>642</v>
      </c>
      <c r="F152">
        <v>329.19</v>
      </c>
      <c r="G152">
        <v>0.67</v>
      </c>
    </row>
    <row r="153" spans="1:7" x14ac:dyDescent="0.25">
      <c r="A153" t="s">
        <v>640</v>
      </c>
      <c r="B153" t="s">
        <v>144</v>
      </c>
      <c r="C153">
        <v>2020</v>
      </c>
      <c r="D153" t="s">
        <v>641</v>
      </c>
      <c r="E153" t="s">
        <v>642</v>
      </c>
      <c r="F153">
        <v>300638.83</v>
      </c>
      <c r="G153">
        <v>0.56999999999999995</v>
      </c>
    </row>
    <row r="154" spans="1:7" x14ac:dyDescent="0.25">
      <c r="A154" t="s">
        <v>640</v>
      </c>
      <c r="B154" t="s">
        <v>142</v>
      </c>
      <c r="C154">
        <v>2020</v>
      </c>
      <c r="D154" t="s">
        <v>641</v>
      </c>
      <c r="E154" t="s">
        <v>642</v>
      </c>
      <c r="F154">
        <v>64528.73</v>
      </c>
      <c r="G154">
        <v>1.18</v>
      </c>
    </row>
    <row r="155" spans="1:7" x14ac:dyDescent="0.25">
      <c r="A155" t="s">
        <v>640</v>
      </c>
      <c r="B155" t="s">
        <v>145</v>
      </c>
      <c r="C155">
        <v>2020</v>
      </c>
      <c r="D155" t="s">
        <v>641</v>
      </c>
      <c r="E155" t="s">
        <v>642</v>
      </c>
      <c r="F155">
        <v>276.27999999999997</v>
      </c>
      <c r="G155">
        <v>1.1599999999999999</v>
      </c>
    </row>
    <row r="156" spans="1:7" x14ac:dyDescent="0.25">
      <c r="A156" t="s">
        <v>640</v>
      </c>
      <c r="B156" t="s">
        <v>139</v>
      </c>
      <c r="C156">
        <v>2020</v>
      </c>
      <c r="D156" t="s">
        <v>641</v>
      </c>
      <c r="E156" t="s">
        <v>642</v>
      </c>
      <c r="F156">
        <v>7123590.96</v>
      </c>
      <c r="G156">
        <v>1.31</v>
      </c>
    </row>
    <row r="157" spans="1:7" x14ac:dyDescent="0.25">
      <c r="A157" t="s">
        <v>640</v>
      </c>
      <c r="B157" t="s">
        <v>146</v>
      </c>
      <c r="C157">
        <v>2020</v>
      </c>
      <c r="D157" t="s">
        <v>641</v>
      </c>
      <c r="E157" t="s">
        <v>642</v>
      </c>
      <c r="F157">
        <v>1579795.37</v>
      </c>
      <c r="G157">
        <v>1.21</v>
      </c>
    </row>
    <row r="158" spans="1:7" x14ac:dyDescent="0.25">
      <c r="A158" t="s">
        <v>640</v>
      </c>
      <c r="B158" t="s">
        <v>138</v>
      </c>
      <c r="C158">
        <v>2020</v>
      </c>
      <c r="D158" t="s">
        <v>641</v>
      </c>
      <c r="E158" t="s">
        <v>642</v>
      </c>
      <c r="F158">
        <v>85522.15</v>
      </c>
      <c r="G158">
        <v>1.02</v>
      </c>
    </row>
    <row r="159" spans="1:7" x14ac:dyDescent="0.25">
      <c r="A159" t="s">
        <v>640</v>
      </c>
      <c r="B159" t="s">
        <v>137</v>
      </c>
      <c r="C159">
        <v>2020</v>
      </c>
      <c r="D159" t="s">
        <v>641</v>
      </c>
      <c r="E159" t="s">
        <v>642</v>
      </c>
      <c r="F159">
        <v>375.26</v>
      </c>
      <c r="G159">
        <v>0.32</v>
      </c>
    </row>
    <row r="160" spans="1:7" x14ac:dyDescent="0.25">
      <c r="A160" t="s">
        <v>640</v>
      </c>
      <c r="B160" t="s">
        <v>141</v>
      </c>
      <c r="C160">
        <v>2020</v>
      </c>
      <c r="D160" t="s">
        <v>641</v>
      </c>
      <c r="E160" t="s">
        <v>642</v>
      </c>
      <c r="F160">
        <v>231825.21</v>
      </c>
      <c r="G160">
        <v>0.61</v>
      </c>
    </row>
    <row r="161" spans="1:7" x14ac:dyDescent="0.25">
      <c r="A161" t="s">
        <v>640</v>
      </c>
      <c r="B161" t="s">
        <v>661</v>
      </c>
      <c r="C161">
        <v>2020</v>
      </c>
      <c r="D161" t="s">
        <v>641</v>
      </c>
      <c r="E161" t="s">
        <v>642</v>
      </c>
      <c r="F161">
        <v>1946272.2</v>
      </c>
      <c r="G161">
        <v>0.68</v>
      </c>
    </row>
    <row r="162" spans="1:7" x14ac:dyDescent="0.25">
      <c r="A162" t="s">
        <v>640</v>
      </c>
      <c r="B162" t="s">
        <v>147</v>
      </c>
      <c r="C162">
        <v>2020</v>
      </c>
      <c r="D162" t="s">
        <v>641</v>
      </c>
      <c r="E162" t="s">
        <v>642</v>
      </c>
      <c r="F162">
        <v>153302.54</v>
      </c>
      <c r="G162">
        <v>0.49</v>
      </c>
    </row>
    <row r="163" spans="1:7" x14ac:dyDescent="0.25">
      <c r="A163" t="s">
        <v>640</v>
      </c>
      <c r="B163" t="s">
        <v>148</v>
      </c>
      <c r="C163">
        <v>2020</v>
      </c>
      <c r="D163" t="s">
        <v>641</v>
      </c>
      <c r="E163" t="s">
        <v>642</v>
      </c>
      <c r="F163">
        <v>2883306.87</v>
      </c>
      <c r="G163">
        <v>5.86</v>
      </c>
    </row>
    <row r="164" spans="1:7" x14ac:dyDescent="0.25">
      <c r="A164" t="s">
        <v>640</v>
      </c>
      <c r="B164" t="s">
        <v>149</v>
      </c>
      <c r="C164">
        <v>2020</v>
      </c>
      <c r="D164" t="s">
        <v>641</v>
      </c>
      <c r="E164" t="s">
        <v>642</v>
      </c>
      <c r="F164">
        <v>31831.81</v>
      </c>
      <c r="G164">
        <v>0.09</v>
      </c>
    </row>
    <row r="165" spans="1:7" x14ac:dyDescent="0.25">
      <c r="A165" t="s">
        <v>640</v>
      </c>
      <c r="B165" t="s">
        <v>662</v>
      </c>
      <c r="C165">
        <v>2020</v>
      </c>
      <c r="D165" t="s">
        <v>641</v>
      </c>
      <c r="E165" t="s">
        <v>642</v>
      </c>
      <c r="F165">
        <v>111.66</v>
      </c>
      <c r="G165">
        <v>3.22</v>
      </c>
    </row>
    <row r="166" spans="1:7" x14ac:dyDescent="0.25">
      <c r="A166" t="s">
        <v>640</v>
      </c>
      <c r="B166" t="s">
        <v>152</v>
      </c>
      <c r="C166">
        <v>2020</v>
      </c>
      <c r="D166" t="s">
        <v>641</v>
      </c>
      <c r="E166" t="s">
        <v>642</v>
      </c>
      <c r="F166">
        <v>372097.34</v>
      </c>
      <c r="G166">
        <v>1.02</v>
      </c>
    </row>
    <row r="167" spans="1:7" x14ac:dyDescent="0.25">
      <c r="A167" t="s">
        <v>640</v>
      </c>
      <c r="B167" t="s">
        <v>153</v>
      </c>
      <c r="C167">
        <v>2020</v>
      </c>
      <c r="D167" t="s">
        <v>641</v>
      </c>
      <c r="E167" t="s">
        <v>642</v>
      </c>
      <c r="F167">
        <v>615025.73</v>
      </c>
      <c r="G167">
        <v>0.5</v>
      </c>
    </row>
    <row r="168" spans="1:7" x14ac:dyDescent="0.25">
      <c r="A168" t="s">
        <v>640</v>
      </c>
      <c r="B168" t="s">
        <v>413</v>
      </c>
      <c r="C168">
        <v>2020</v>
      </c>
      <c r="D168" t="s">
        <v>641</v>
      </c>
      <c r="E168" t="s">
        <v>642</v>
      </c>
      <c r="F168">
        <v>1095.22</v>
      </c>
      <c r="G168">
        <v>1.05</v>
      </c>
    </row>
    <row r="169" spans="1:7" x14ac:dyDescent="0.25">
      <c r="A169" t="s">
        <v>640</v>
      </c>
      <c r="B169" t="s">
        <v>150</v>
      </c>
      <c r="C169">
        <v>2020</v>
      </c>
      <c r="D169" t="s">
        <v>641</v>
      </c>
      <c r="E169" t="s">
        <v>642</v>
      </c>
      <c r="F169">
        <v>26951.57</v>
      </c>
      <c r="G169">
        <v>0.65</v>
      </c>
    </row>
    <row r="170" spans="1:7" x14ac:dyDescent="0.25">
      <c r="A170" t="s">
        <v>640</v>
      </c>
      <c r="B170" t="s">
        <v>154</v>
      </c>
      <c r="C170">
        <v>2020</v>
      </c>
      <c r="D170" t="s">
        <v>641</v>
      </c>
      <c r="E170" t="s">
        <v>642</v>
      </c>
      <c r="F170">
        <v>3120562.09</v>
      </c>
      <c r="G170">
        <v>1.18</v>
      </c>
    </row>
    <row r="171" spans="1:7" x14ac:dyDescent="0.25">
      <c r="A171" t="s">
        <v>640</v>
      </c>
      <c r="B171" t="s">
        <v>663</v>
      </c>
      <c r="C171">
        <v>2020</v>
      </c>
      <c r="D171" t="s">
        <v>641</v>
      </c>
      <c r="E171" t="s">
        <v>642</v>
      </c>
      <c r="F171">
        <v>14324.49</v>
      </c>
      <c r="G171">
        <v>2.5499999999999998</v>
      </c>
    </row>
    <row r="172" spans="1:7" x14ac:dyDescent="0.25">
      <c r="A172" t="s">
        <v>640</v>
      </c>
      <c r="B172" t="s">
        <v>155</v>
      </c>
      <c r="C172">
        <v>2020</v>
      </c>
      <c r="D172" t="s">
        <v>641</v>
      </c>
      <c r="E172" t="s">
        <v>642</v>
      </c>
      <c r="F172">
        <v>945602.05</v>
      </c>
      <c r="G172">
        <v>1.29</v>
      </c>
    </row>
    <row r="173" spans="1:7" x14ac:dyDescent="0.25">
      <c r="A173" t="s">
        <v>640</v>
      </c>
      <c r="B173" t="s">
        <v>151</v>
      </c>
      <c r="C173">
        <v>2020</v>
      </c>
      <c r="D173" t="s">
        <v>641</v>
      </c>
      <c r="E173" t="s">
        <v>642</v>
      </c>
      <c r="F173">
        <v>89421.19</v>
      </c>
      <c r="G173">
        <v>1.07</v>
      </c>
    </row>
    <row r="174" spans="1:7" x14ac:dyDescent="0.25">
      <c r="A174" t="s">
        <v>640</v>
      </c>
      <c r="B174" t="s">
        <v>664</v>
      </c>
      <c r="C174">
        <v>2020</v>
      </c>
      <c r="D174" t="s">
        <v>641</v>
      </c>
      <c r="E174" t="s">
        <v>642</v>
      </c>
      <c r="F174">
        <v>5462.27</v>
      </c>
      <c r="G174">
        <v>0.44</v>
      </c>
    </row>
    <row r="175" spans="1:7" x14ac:dyDescent="0.25">
      <c r="A175" t="s">
        <v>640</v>
      </c>
      <c r="B175" t="s">
        <v>73</v>
      </c>
      <c r="C175">
        <v>2020</v>
      </c>
      <c r="D175" t="s">
        <v>641</v>
      </c>
      <c r="E175" t="s">
        <v>642</v>
      </c>
      <c r="F175">
        <v>13631.19</v>
      </c>
      <c r="G175">
        <v>0.63</v>
      </c>
    </row>
    <row r="176" spans="1:7" x14ac:dyDescent="0.25">
      <c r="A176" t="s">
        <v>640</v>
      </c>
      <c r="B176" t="s">
        <v>157</v>
      </c>
      <c r="C176">
        <v>2020</v>
      </c>
      <c r="D176" t="s">
        <v>641</v>
      </c>
      <c r="E176" t="s">
        <v>642</v>
      </c>
      <c r="F176">
        <v>158269.64000000001</v>
      </c>
      <c r="G176">
        <v>0.44</v>
      </c>
    </row>
    <row r="177" spans="1:7" x14ac:dyDescent="0.25">
      <c r="A177" t="s">
        <v>640</v>
      </c>
      <c r="B177" t="s">
        <v>158</v>
      </c>
      <c r="C177">
        <v>2020</v>
      </c>
      <c r="D177" t="s">
        <v>641</v>
      </c>
      <c r="E177" t="s">
        <v>642</v>
      </c>
      <c r="F177">
        <v>921324.77</v>
      </c>
      <c r="G177">
        <v>1.05</v>
      </c>
    </row>
    <row r="178" spans="1:7" x14ac:dyDescent="0.25">
      <c r="A178" t="s">
        <v>640</v>
      </c>
      <c r="B178" t="s">
        <v>159</v>
      </c>
      <c r="C178">
        <v>2020</v>
      </c>
      <c r="D178" t="s">
        <v>641</v>
      </c>
      <c r="E178" t="s">
        <v>642</v>
      </c>
      <c r="F178">
        <v>3152813.46</v>
      </c>
      <c r="G178">
        <v>1.04</v>
      </c>
    </row>
    <row r="179" spans="1:7" x14ac:dyDescent="0.25">
      <c r="A179" t="s">
        <v>640</v>
      </c>
      <c r="B179" t="s">
        <v>160</v>
      </c>
      <c r="C179">
        <v>2020</v>
      </c>
      <c r="D179" t="s">
        <v>641</v>
      </c>
      <c r="E179" t="s">
        <v>642</v>
      </c>
      <c r="F179">
        <v>20202.73</v>
      </c>
      <c r="G179">
        <v>1.1000000000000001</v>
      </c>
    </row>
    <row r="180" spans="1:7" x14ac:dyDescent="0.25">
      <c r="A180" t="s">
        <v>640</v>
      </c>
      <c r="B180" t="s">
        <v>165</v>
      </c>
      <c r="C180">
        <v>2020</v>
      </c>
      <c r="D180" t="s">
        <v>641</v>
      </c>
      <c r="E180" t="s">
        <v>642</v>
      </c>
      <c r="F180">
        <v>1287395.83</v>
      </c>
      <c r="G180">
        <v>0.82</v>
      </c>
    </row>
    <row r="181" spans="1:7" x14ac:dyDescent="0.25">
      <c r="A181" t="s">
        <v>640</v>
      </c>
      <c r="B181" t="s">
        <v>665</v>
      </c>
      <c r="C181">
        <v>2020</v>
      </c>
      <c r="D181" t="s">
        <v>641</v>
      </c>
      <c r="E181" t="s">
        <v>642</v>
      </c>
      <c r="F181">
        <v>38.799999999999997</v>
      </c>
      <c r="G181">
        <v>0.05</v>
      </c>
    </row>
    <row r="182" spans="1:7" x14ac:dyDescent="0.25">
      <c r="A182" t="s">
        <v>640</v>
      </c>
      <c r="B182" t="s">
        <v>166</v>
      </c>
      <c r="C182">
        <v>2020</v>
      </c>
      <c r="D182" t="s">
        <v>641</v>
      </c>
      <c r="E182" t="s">
        <v>642</v>
      </c>
      <c r="F182">
        <v>144672.24</v>
      </c>
      <c r="G182">
        <v>1.08</v>
      </c>
    </row>
    <row r="183" spans="1:7" x14ac:dyDescent="0.25">
      <c r="A183" t="s">
        <v>640</v>
      </c>
      <c r="B183" t="s">
        <v>666</v>
      </c>
      <c r="C183">
        <v>2020</v>
      </c>
      <c r="D183" t="s">
        <v>641</v>
      </c>
      <c r="E183" t="s">
        <v>642</v>
      </c>
      <c r="F183">
        <v>441209.95</v>
      </c>
      <c r="G183">
        <v>1.04</v>
      </c>
    </row>
    <row r="184" spans="1:7" x14ac:dyDescent="0.25">
      <c r="A184" t="s">
        <v>640</v>
      </c>
      <c r="B184" t="s">
        <v>170</v>
      </c>
      <c r="C184">
        <v>2020</v>
      </c>
      <c r="D184" t="s">
        <v>641</v>
      </c>
      <c r="E184" t="s">
        <v>642</v>
      </c>
      <c r="F184">
        <v>582222.01</v>
      </c>
      <c r="G184">
        <v>0.19</v>
      </c>
    </row>
    <row r="185" spans="1:7" x14ac:dyDescent="0.25">
      <c r="A185" t="s">
        <v>640</v>
      </c>
      <c r="B185" t="s">
        <v>667</v>
      </c>
      <c r="C185">
        <v>2020</v>
      </c>
      <c r="D185" t="s">
        <v>641</v>
      </c>
      <c r="E185" t="s">
        <v>642</v>
      </c>
      <c r="F185">
        <v>8.52</v>
      </c>
      <c r="G185">
        <v>1.1200000000000001</v>
      </c>
    </row>
    <row r="186" spans="1:7" x14ac:dyDescent="0.25">
      <c r="A186" t="s">
        <v>640</v>
      </c>
      <c r="B186" t="s">
        <v>668</v>
      </c>
      <c r="C186">
        <v>2020</v>
      </c>
      <c r="D186" t="s">
        <v>641</v>
      </c>
      <c r="E186" t="s">
        <v>642</v>
      </c>
      <c r="F186">
        <v>307.04000000000002</v>
      </c>
      <c r="G186">
        <v>0.49</v>
      </c>
    </row>
    <row r="187" spans="1:7" x14ac:dyDescent="0.25">
      <c r="A187" t="s">
        <v>640</v>
      </c>
      <c r="B187" t="s">
        <v>173</v>
      </c>
      <c r="C187">
        <v>2020</v>
      </c>
      <c r="D187" t="s">
        <v>641</v>
      </c>
      <c r="E187" t="s">
        <v>642</v>
      </c>
      <c r="F187">
        <v>2316.2600000000002</v>
      </c>
      <c r="G187">
        <v>0.63</v>
      </c>
    </row>
    <row r="188" spans="1:7" x14ac:dyDescent="0.25">
      <c r="A188" t="s">
        <v>640</v>
      </c>
      <c r="B188" t="s">
        <v>169</v>
      </c>
      <c r="C188">
        <v>2020</v>
      </c>
      <c r="D188" t="s">
        <v>641</v>
      </c>
      <c r="E188" t="s">
        <v>642</v>
      </c>
      <c r="F188">
        <v>13396.01</v>
      </c>
      <c r="G188">
        <v>0.96</v>
      </c>
    </row>
    <row r="189" spans="1:7" x14ac:dyDescent="0.25">
      <c r="A189" t="s">
        <v>640</v>
      </c>
      <c r="B189" t="s">
        <v>64</v>
      </c>
      <c r="C189">
        <v>2020</v>
      </c>
      <c r="D189" t="s">
        <v>641</v>
      </c>
      <c r="E189" t="s">
        <v>642</v>
      </c>
      <c r="F189">
        <v>208038.43</v>
      </c>
      <c r="G189">
        <v>2.29</v>
      </c>
    </row>
    <row r="190" spans="1:7" x14ac:dyDescent="0.25">
      <c r="A190" t="s">
        <v>640</v>
      </c>
      <c r="B190" t="s">
        <v>429</v>
      </c>
      <c r="C190">
        <v>2020</v>
      </c>
      <c r="D190" t="s">
        <v>641</v>
      </c>
      <c r="E190" t="s">
        <v>642</v>
      </c>
      <c r="F190">
        <v>5894.81</v>
      </c>
      <c r="G190">
        <v>1.08</v>
      </c>
    </row>
    <row r="191" spans="1:7" x14ac:dyDescent="0.25">
      <c r="A191" t="s">
        <v>640</v>
      </c>
      <c r="B191" t="s">
        <v>174</v>
      </c>
      <c r="C191">
        <v>2020</v>
      </c>
      <c r="D191" t="s">
        <v>641</v>
      </c>
      <c r="E191" t="s">
        <v>642</v>
      </c>
      <c r="F191">
        <v>75099.03</v>
      </c>
      <c r="G191">
        <v>1.63</v>
      </c>
    </row>
    <row r="192" spans="1:7" x14ac:dyDescent="0.25">
      <c r="A192" t="s">
        <v>640</v>
      </c>
      <c r="B192" t="s">
        <v>669</v>
      </c>
      <c r="C192">
        <v>2020</v>
      </c>
      <c r="D192" t="s">
        <v>641</v>
      </c>
      <c r="E192" t="s">
        <v>642</v>
      </c>
      <c r="F192">
        <v>404976.06</v>
      </c>
      <c r="G192">
        <v>0.59</v>
      </c>
    </row>
    <row r="193" spans="1:7" x14ac:dyDescent="0.25">
      <c r="A193" t="s">
        <v>640</v>
      </c>
      <c r="B193" t="s">
        <v>670</v>
      </c>
      <c r="C193">
        <v>2020</v>
      </c>
      <c r="D193" t="s">
        <v>641</v>
      </c>
      <c r="E193" t="s">
        <v>642</v>
      </c>
      <c r="F193">
        <v>246.03</v>
      </c>
      <c r="G193">
        <v>0.18</v>
      </c>
    </row>
    <row r="194" spans="1:7" x14ac:dyDescent="0.25">
      <c r="A194" t="s">
        <v>640</v>
      </c>
      <c r="B194" t="s">
        <v>446</v>
      </c>
      <c r="C194">
        <v>2020</v>
      </c>
      <c r="D194" t="s">
        <v>641</v>
      </c>
      <c r="E194" t="s">
        <v>642</v>
      </c>
      <c r="F194">
        <v>5358.29</v>
      </c>
      <c r="G194">
        <v>0.46</v>
      </c>
    </row>
    <row r="195" spans="1:7" x14ac:dyDescent="0.25">
      <c r="A195" t="s">
        <v>640</v>
      </c>
      <c r="B195" t="s">
        <v>164</v>
      </c>
      <c r="C195">
        <v>2020</v>
      </c>
      <c r="D195" t="s">
        <v>641</v>
      </c>
      <c r="E195" t="s">
        <v>642</v>
      </c>
      <c r="F195">
        <v>3844.71</v>
      </c>
      <c r="G195">
        <v>2.1</v>
      </c>
    </row>
    <row r="196" spans="1:7" x14ac:dyDescent="0.25">
      <c r="A196" t="s">
        <v>640</v>
      </c>
      <c r="B196" t="s">
        <v>178</v>
      </c>
      <c r="C196">
        <v>2020</v>
      </c>
      <c r="D196" t="s">
        <v>641</v>
      </c>
      <c r="E196" t="s">
        <v>642</v>
      </c>
      <c r="F196">
        <v>66181.919999999998</v>
      </c>
      <c r="G196">
        <v>0.69</v>
      </c>
    </row>
    <row r="197" spans="1:7" x14ac:dyDescent="0.25">
      <c r="A197" t="s">
        <v>640</v>
      </c>
      <c r="B197" t="s">
        <v>179</v>
      </c>
      <c r="C197">
        <v>2020</v>
      </c>
      <c r="D197" t="s">
        <v>641</v>
      </c>
      <c r="E197" t="s">
        <v>642</v>
      </c>
      <c r="F197">
        <v>3063.83</v>
      </c>
      <c r="G197">
        <v>0.2</v>
      </c>
    </row>
    <row r="198" spans="1:7" x14ac:dyDescent="0.25">
      <c r="A198" t="s">
        <v>640</v>
      </c>
      <c r="B198" t="s">
        <v>440</v>
      </c>
      <c r="C198">
        <v>2020</v>
      </c>
      <c r="D198" t="s">
        <v>641</v>
      </c>
      <c r="E198" t="s">
        <v>642</v>
      </c>
      <c r="F198">
        <v>649807.26</v>
      </c>
      <c r="G198">
        <v>0.87</v>
      </c>
    </row>
    <row r="199" spans="1:7" x14ac:dyDescent="0.25">
      <c r="A199" t="s">
        <v>640</v>
      </c>
      <c r="B199" t="s">
        <v>172</v>
      </c>
      <c r="C199">
        <v>2020</v>
      </c>
      <c r="D199" t="s">
        <v>641</v>
      </c>
      <c r="E199" t="s">
        <v>642</v>
      </c>
      <c r="F199">
        <v>745314.51</v>
      </c>
      <c r="G199">
        <v>1.85</v>
      </c>
    </row>
    <row r="200" spans="1:7" x14ac:dyDescent="0.25">
      <c r="A200" t="s">
        <v>640</v>
      </c>
      <c r="B200" t="s">
        <v>181</v>
      </c>
      <c r="C200">
        <v>2020</v>
      </c>
      <c r="D200" t="s">
        <v>641</v>
      </c>
      <c r="E200" t="s">
        <v>642</v>
      </c>
      <c r="F200">
        <v>1649226.32</v>
      </c>
      <c r="G200">
        <v>1.21</v>
      </c>
    </row>
    <row r="201" spans="1:7" x14ac:dyDescent="0.25">
      <c r="A201" t="s">
        <v>640</v>
      </c>
      <c r="B201" t="s">
        <v>180</v>
      </c>
      <c r="C201">
        <v>2020</v>
      </c>
      <c r="D201" t="s">
        <v>641</v>
      </c>
      <c r="E201" t="s">
        <v>642</v>
      </c>
      <c r="F201">
        <v>22337.8</v>
      </c>
      <c r="G201">
        <v>1.58</v>
      </c>
    </row>
    <row r="202" spans="1:7" x14ac:dyDescent="0.25">
      <c r="A202" t="s">
        <v>640</v>
      </c>
      <c r="B202" t="s">
        <v>671</v>
      </c>
      <c r="C202">
        <v>2020</v>
      </c>
      <c r="D202" t="s">
        <v>641</v>
      </c>
      <c r="E202" t="s">
        <v>642</v>
      </c>
      <c r="F202">
        <v>5945.06</v>
      </c>
      <c r="G202">
        <v>1</v>
      </c>
    </row>
    <row r="203" spans="1:7" x14ac:dyDescent="0.25">
      <c r="A203" t="s">
        <v>640</v>
      </c>
      <c r="B203" t="s">
        <v>168</v>
      </c>
      <c r="C203">
        <v>2020</v>
      </c>
      <c r="D203" t="s">
        <v>641</v>
      </c>
      <c r="E203" t="s">
        <v>642</v>
      </c>
      <c r="F203">
        <v>7695.46</v>
      </c>
      <c r="G203">
        <v>0.71</v>
      </c>
    </row>
    <row r="204" spans="1:7" x14ac:dyDescent="0.25">
      <c r="A204" t="s">
        <v>640</v>
      </c>
      <c r="B204" t="s">
        <v>183</v>
      </c>
      <c r="C204">
        <v>2020</v>
      </c>
      <c r="D204" t="s">
        <v>641</v>
      </c>
      <c r="E204" t="s">
        <v>642</v>
      </c>
      <c r="F204">
        <v>64827.37</v>
      </c>
      <c r="G204">
        <v>1.25</v>
      </c>
    </row>
    <row r="205" spans="1:7" x14ac:dyDescent="0.25">
      <c r="A205" t="s">
        <v>640</v>
      </c>
      <c r="B205" t="s">
        <v>672</v>
      </c>
      <c r="C205">
        <v>2020</v>
      </c>
      <c r="D205" t="s">
        <v>641</v>
      </c>
      <c r="E205" t="s">
        <v>642</v>
      </c>
      <c r="F205">
        <v>4779.92</v>
      </c>
      <c r="G205">
        <v>1.52</v>
      </c>
    </row>
    <row r="206" spans="1:7" x14ac:dyDescent="0.25">
      <c r="A206" t="s">
        <v>640</v>
      </c>
      <c r="B206" t="s">
        <v>46</v>
      </c>
      <c r="C206">
        <v>2020</v>
      </c>
      <c r="D206" t="s">
        <v>641</v>
      </c>
      <c r="E206" t="s">
        <v>642</v>
      </c>
      <c r="F206">
        <v>14653.82</v>
      </c>
      <c r="G206">
        <v>1.1599999999999999</v>
      </c>
    </row>
    <row r="207" spans="1:7" x14ac:dyDescent="0.25">
      <c r="A207" t="s">
        <v>640</v>
      </c>
      <c r="B207" t="s">
        <v>189</v>
      </c>
      <c r="C207">
        <v>2020</v>
      </c>
      <c r="D207" t="s">
        <v>641</v>
      </c>
      <c r="E207" t="s">
        <v>642</v>
      </c>
      <c r="F207">
        <v>120151.26</v>
      </c>
      <c r="G207">
        <v>0.97</v>
      </c>
    </row>
    <row r="208" spans="1:7" x14ac:dyDescent="0.25">
      <c r="A208" t="s">
        <v>640</v>
      </c>
      <c r="B208" t="s">
        <v>187</v>
      </c>
      <c r="C208">
        <v>2020</v>
      </c>
      <c r="D208" t="s">
        <v>641</v>
      </c>
      <c r="E208" t="s">
        <v>642</v>
      </c>
      <c r="F208">
        <v>1989603.27</v>
      </c>
      <c r="G208">
        <v>1.01</v>
      </c>
    </row>
    <row r="209" spans="1:7" x14ac:dyDescent="0.25">
      <c r="A209" t="s">
        <v>640</v>
      </c>
      <c r="B209" t="s">
        <v>185</v>
      </c>
      <c r="C209">
        <v>2020</v>
      </c>
      <c r="D209" t="s">
        <v>641</v>
      </c>
      <c r="E209" t="s">
        <v>642</v>
      </c>
      <c r="F209">
        <v>52179.85</v>
      </c>
      <c r="G209">
        <v>1.4</v>
      </c>
    </row>
    <row r="210" spans="1:7" x14ac:dyDescent="0.25">
      <c r="A210" t="s">
        <v>640</v>
      </c>
      <c r="B210" t="s">
        <v>190</v>
      </c>
      <c r="C210">
        <v>2020</v>
      </c>
      <c r="D210" t="s">
        <v>641</v>
      </c>
      <c r="E210" t="s">
        <v>642</v>
      </c>
      <c r="F210">
        <v>333.35</v>
      </c>
      <c r="G210">
        <v>2.41</v>
      </c>
    </row>
    <row r="211" spans="1:7" x14ac:dyDescent="0.25">
      <c r="A211" t="s">
        <v>640</v>
      </c>
      <c r="B211" t="s">
        <v>195</v>
      </c>
      <c r="C211">
        <v>2020</v>
      </c>
      <c r="D211" t="s">
        <v>641</v>
      </c>
      <c r="E211" t="s">
        <v>642</v>
      </c>
      <c r="F211">
        <v>40659.589999999997</v>
      </c>
      <c r="G211">
        <v>1.07</v>
      </c>
    </row>
    <row r="212" spans="1:7" x14ac:dyDescent="0.25">
      <c r="A212" t="s">
        <v>640</v>
      </c>
      <c r="B212" t="s">
        <v>673</v>
      </c>
      <c r="C212">
        <v>2020</v>
      </c>
      <c r="D212" t="s">
        <v>641</v>
      </c>
      <c r="E212" t="s">
        <v>642</v>
      </c>
      <c r="F212">
        <v>5135.22</v>
      </c>
      <c r="G212">
        <v>0.82</v>
      </c>
    </row>
    <row r="213" spans="1:7" x14ac:dyDescent="0.25">
      <c r="A213" t="s">
        <v>640</v>
      </c>
      <c r="B213" t="s">
        <v>191</v>
      </c>
      <c r="C213">
        <v>2020</v>
      </c>
      <c r="D213" t="s">
        <v>641</v>
      </c>
      <c r="E213" t="s">
        <v>642</v>
      </c>
      <c r="F213">
        <v>4569.82</v>
      </c>
      <c r="G213">
        <v>2.38</v>
      </c>
    </row>
    <row r="214" spans="1:7" x14ac:dyDescent="0.25">
      <c r="A214" t="s">
        <v>640</v>
      </c>
      <c r="B214" t="s">
        <v>470</v>
      </c>
      <c r="C214">
        <v>2020</v>
      </c>
      <c r="D214" t="s">
        <v>641</v>
      </c>
      <c r="E214" t="s">
        <v>642</v>
      </c>
      <c r="F214">
        <v>39221.760000000002</v>
      </c>
      <c r="G214">
        <v>0.67</v>
      </c>
    </row>
    <row r="215" spans="1:7" x14ac:dyDescent="0.25">
      <c r="A215" t="s">
        <v>640</v>
      </c>
      <c r="B215" t="s">
        <v>193</v>
      </c>
      <c r="C215">
        <v>2020</v>
      </c>
      <c r="D215" t="s">
        <v>641</v>
      </c>
      <c r="E215" t="s">
        <v>642</v>
      </c>
      <c r="F215">
        <v>377714.11</v>
      </c>
      <c r="G215">
        <v>1.42</v>
      </c>
    </row>
    <row r="216" spans="1:7" x14ac:dyDescent="0.25">
      <c r="A216" t="s">
        <v>640</v>
      </c>
      <c r="B216" t="s">
        <v>194</v>
      </c>
      <c r="C216">
        <v>2020</v>
      </c>
      <c r="D216" t="s">
        <v>641</v>
      </c>
      <c r="E216" t="s">
        <v>642</v>
      </c>
      <c r="F216">
        <v>5061632.58</v>
      </c>
      <c r="G216">
        <v>1.89</v>
      </c>
    </row>
    <row r="217" spans="1:7" x14ac:dyDescent="0.25">
      <c r="A217" t="s">
        <v>640</v>
      </c>
      <c r="B217" t="s">
        <v>196</v>
      </c>
      <c r="C217">
        <v>2020</v>
      </c>
      <c r="D217" t="s">
        <v>641</v>
      </c>
      <c r="E217" t="s">
        <v>642</v>
      </c>
      <c r="F217">
        <v>640.29</v>
      </c>
      <c r="G217">
        <v>0.57999999999999996</v>
      </c>
    </row>
    <row r="218" spans="1:7" x14ac:dyDescent="0.25">
      <c r="A218" t="s">
        <v>640</v>
      </c>
      <c r="B218" t="s">
        <v>464</v>
      </c>
      <c r="C218">
        <v>2020</v>
      </c>
      <c r="D218" t="s">
        <v>641</v>
      </c>
      <c r="E218" t="s">
        <v>642</v>
      </c>
      <c r="F218">
        <v>143934.62</v>
      </c>
      <c r="G218">
        <v>1.08</v>
      </c>
    </row>
    <row r="219" spans="1:7" x14ac:dyDescent="0.25">
      <c r="A219" t="s">
        <v>640</v>
      </c>
      <c r="B219" t="s">
        <v>197</v>
      </c>
      <c r="C219">
        <v>2020</v>
      </c>
      <c r="D219" t="s">
        <v>641</v>
      </c>
      <c r="E219" t="s">
        <v>642</v>
      </c>
      <c r="F219">
        <v>69008.87</v>
      </c>
      <c r="G219">
        <v>1.31</v>
      </c>
    </row>
    <row r="220" spans="1:7" x14ac:dyDescent="0.25">
      <c r="A220" t="s">
        <v>640</v>
      </c>
      <c r="B220" t="s">
        <v>198</v>
      </c>
      <c r="C220">
        <v>2020</v>
      </c>
      <c r="D220" t="s">
        <v>641</v>
      </c>
      <c r="E220" t="s">
        <v>642</v>
      </c>
      <c r="F220">
        <v>898550.25</v>
      </c>
      <c r="G220">
        <v>1.1499999999999999</v>
      </c>
    </row>
    <row r="221" spans="1:7" x14ac:dyDescent="0.25">
      <c r="A221" t="s">
        <v>640</v>
      </c>
      <c r="B221" t="s">
        <v>674</v>
      </c>
      <c r="C221">
        <v>2020</v>
      </c>
      <c r="D221" t="s">
        <v>641</v>
      </c>
      <c r="E221" t="s">
        <v>642</v>
      </c>
      <c r="F221">
        <v>2768.41</v>
      </c>
      <c r="G221">
        <v>0.18</v>
      </c>
    </row>
    <row r="222" spans="1:7" x14ac:dyDescent="0.25">
      <c r="A222" t="s">
        <v>640</v>
      </c>
      <c r="B222" t="s">
        <v>675</v>
      </c>
      <c r="C222">
        <v>2020</v>
      </c>
      <c r="D222" t="s">
        <v>641</v>
      </c>
      <c r="E222" t="s">
        <v>642</v>
      </c>
      <c r="F222">
        <v>135357.35</v>
      </c>
      <c r="G222">
        <v>0.03</v>
      </c>
    </row>
    <row r="223" spans="1:7" x14ac:dyDescent="0.25">
      <c r="A223" t="s">
        <v>640</v>
      </c>
      <c r="B223" t="s">
        <v>202</v>
      </c>
      <c r="C223">
        <v>2020</v>
      </c>
      <c r="D223" t="s">
        <v>641</v>
      </c>
      <c r="E223" t="s">
        <v>642</v>
      </c>
      <c r="F223">
        <v>90260.73</v>
      </c>
      <c r="G223">
        <v>0.88</v>
      </c>
    </row>
    <row r="224" spans="1:7" x14ac:dyDescent="0.25">
      <c r="A224" t="s">
        <v>640</v>
      </c>
      <c r="B224" t="s">
        <v>483</v>
      </c>
      <c r="C224">
        <v>2020</v>
      </c>
      <c r="D224" t="s">
        <v>641</v>
      </c>
      <c r="E224" t="s">
        <v>642</v>
      </c>
      <c r="F224">
        <v>22294050.91</v>
      </c>
      <c r="G224">
        <v>0.83</v>
      </c>
    </row>
    <row r="225" spans="1:7" x14ac:dyDescent="0.25">
      <c r="A225" t="s">
        <v>640</v>
      </c>
      <c r="B225" t="s">
        <v>203</v>
      </c>
      <c r="C225">
        <v>2020</v>
      </c>
      <c r="D225" t="s">
        <v>641</v>
      </c>
      <c r="E225" t="s">
        <v>642</v>
      </c>
      <c r="F225">
        <v>408820.71</v>
      </c>
      <c r="G225">
        <v>1.85</v>
      </c>
    </row>
    <row r="226" spans="1:7" x14ac:dyDescent="0.25">
      <c r="A226" t="s">
        <v>640</v>
      </c>
      <c r="B226" t="s">
        <v>676</v>
      </c>
      <c r="C226">
        <v>2020</v>
      </c>
      <c r="D226" t="s">
        <v>641</v>
      </c>
      <c r="E226" t="s">
        <v>642</v>
      </c>
      <c r="F226">
        <v>511.83</v>
      </c>
      <c r="G226">
        <v>0.6</v>
      </c>
    </row>
    <row r="227" spans="1:7" x14ac:dyDescent="0.25">
      <c r="A227" t="s">
        <v>640</v>
      </c>
      <c r="B227" t="s">
        <v>456</v>
      </c>
      <c r="C227">
        <v>2020</v>
      </c>
      <c r="D227" t="s">
        <v>641</v>
      </c>
      <c r="E227" t="s">
        <v>642</v>
      </c>
      <c r="F227">
        <v>4000.33</v>
      </c>
      <c r="G227">
        <v>1.38</v>
      </c>
    </row>
    <row r="228" spans="1:7" x14ac:dyDescent="0.25">
      <c r="A228" t="s">
        <v>640</v>
      </c>
      <c r="B228" t="s">
        <v>205</v>
      </c>
      <c r="C228">
        <v>2020</v>
      </c>
      <c r="D228" t="s">
        <v>641</v>
      </c>
      <c r="E228" t="s">
        <v>642</v>
      </c>
      <c r="F228">
        <v>32333.919999999998</v>
      </c>
      <c r="G228">
        <v>0.44</v>
      </c>
    </row>
    <row r="229" spans="1:7" x14ac:dyDescent="0.25">
      <c r="A229" t="s">
        <v>640</v>
      </c>
      <c r="B229" t="s">
        <v>35</v>
      </c>
      <c r="C229">
        <v>2020</v>
      </c>
      <c r="D229" t="s">
        <v>641</v>
      </c>
      <c r="E229" t="s">
        <v>642</v>
      </c>
      <c r="F229">
        <v>7872.01</v>
      </c>
      <c r="G229">
        <v>0.46</v>
      </c>
    </row>
    <row r="230" spans="1:7" x14ac:dyDescent="0.25">
      <c r="A230" t="s">
        <v>640</v>
      </c>
      <c r="B230" t="s">
        <v>490</v>
      </c>
      <c r="C230">
        <v>2020</v>
      </c>
      <c r="D230" t="s">
        <v>641</v>
      </c>
      <c r="E230" t="s">
        <v>642</v>
      </c>
      <c r="F230">
        <v>5774177.0700000003</v>
      </c>
      <c r="G230">
        <v>1.97</v>
      </c>
    </row>
    <row r="231" spans="1:7" x14ac:dyDescent="0.25">
      <c r="A231" t="s">
        <v>640</v>
      </c>
      <c r="B231" t="s">
        <v>204</v>
      </c>
      <c r="C231">
        <v>2020</v>
      </c>
      <c r="D231" t="s">
        <v>641</v>
      </c>
      <c r="E231" t="s">
        <v>642</v>
      </c>
      <c r="F231">
        <v>4606.9799999999996</v>
      </c>
      <c r="G231">
        <v>1.72</v>
      </c>
    </row>
    <row r="232" spans="1:7" x14ac:dyDescent="0.25">
      <c r="A232" t="s">
        <v>640</v>
      </c>
      <c r="B232" t="s">
        <v>677</v>
      </c>
      <c r="C232">
        <v>2020</v>
      </c>
      <c r="D232" t="s">
        <v>641</v>
      </c>
      <c r="E232" t="s">
        <v>642</v>
      </c>
      <c r="F232">
        <v>471.37</v>
      </c>
      <c r="G232">
        <v>0.79</v>
      </c>
    </row>
    <row r="233" spans="1:7" x14ac:dyDescent="0.25">
      <c r="A233" t="s">
        <v>640</v>
      </c>
      <c r="B233" t="s">
        <v>427</v>
      </c>
      <c r="C233">
        <v>2020</v>
      </c>
      <c r="D233" t="s">
        <v>641</v>
      </c>
      <c r="E233" t="s">
        <v>642</v>
      </c>
      <c r="F233">
        <v>7989.99</v>
      </c>
      <c r="G233">
        <v>2.17</v>
      </c>
    </row>
    <row r="234" spans="1:7" x14ac:dyDescent="0.25">
      <c r="A234" t="s">
        <v>640</v>
      </c>
      <c r="B234" t="s">
        <v>209</v>
      </c>
      <c r="C234">
        <v>2020</v>
      </c>
      <c r="D234" t="s">
        <v>641</v>
      </c>
      <c r="E234" t="s">
        <v>642</v>
      </c>
      <c r="F234">
        <v>168229.54</v>
      </c>
      <c r="G234">
        <v>1.42</v>
      </c>
    </row>
    <row r="235" spans="1:7" x14ac:dyDescent="0.25">
      <c r="A235" t="s">
        <v>640</v>
      </c>
      <c r="B235" t="s">
        <v>175</v>
      </c>
      <c r="C235">
        <v>2020</v>
      </c>
      <c r="D235" t="s">
        <v>641</v>
      </c>
      <c r="E235" t="s">
        <v>642</v>
      </c>
      <c r="F235">
        <v>754962.92</v>
      </c>
      <c r="G235">
        <v>0.85</v>
      </c>
    </row>
    <row r="236" spans="1:7" x14ac:dyDescent="0.25">
      <c r="A236" t="s">
        <v>640</v>
      </c>
      <c r="B236" t="s">
        <v>283</v>
      </c>
      <c r="C236">
        <v>2020</v>
      </c>
      <c r="D236" t="s">
        <v>641</v>
      </c>
      <c r="E236" t="s">
        <v>642</v>
      </c>
      <c r="F236">
        <v>69244.12</v>
      </c>
      <c r="G236">
        <v>0.87</v>
      </c>
    </row>
    <row r="237" spans="1:7" x14ac:dyDescent="0.25">
      <c r="A237" t="s">
        <v>640</v>
      </c>
      <c r="B237" t="s">
        <v>210</v>
      </c>
      <c r="C237">
        <v>2020</v>
      </c>
      <c r="D237" t="s">
        <v>641</v>
      </c>
      <c r="E237" t="s">
        <v>642</v>
      </c>
      <c r="F237">
        <v>42066.16</v>
      </c>
      <c r="G237">
        <v>0.76</v>
      </c>
    </row>
    <row r="238" spans="1:7" x14ac:dyDescent="0.25">
      <c r="A238" t="s">
        <v>640</v>
      </c>
      <c r="B238" t="s">
        <v>211</v>
      </c>
      <c r="C238">
        <v>2020</v>
      </c>
      <c r="D238" t="s">
        <v>641</v>
      </c>
      <c r="E238" t="s">
        <v>642</v>
      </c>
      <c r="F238">
        <v>21350.639999999999</v>
      </c>
      <c r="G238">
        <v>0.52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8F8E-DA59-40F5-9889-7C87A19EC7ED}">
  <sheetPr filterMode="1"/>
  <dimension ref="A1:B196"/>
  <sheetViews>
    <sheetView workbookViewId="0">
      <selection activeCell="B192" sqref="B192"/>
    </sheetView>
  </sheetViews>
  <sheetFormatPr defaultRowHeight="15" x14ac:dyDescent="0.25"/>
  <sheetData>
    <row r="1" spans="1:2" x14ac:dyDescent="0.25">
      <c r="A1" t="s">
        <v>613</v>
      </c>
      <c r="B1" t="s">
        <v>614</v>
      </c>
    </row>
    <row r="2" spans="1:2" hidden="1" x14ac:dyDescent="0.25">
      <c r="A2" t="s">
        <v>4</v>
      </c>
      <c r="B2">
        <v>797273</v>
      </c>
    </row>
    <row r="3" spans="1:2" hidden="1" x14ac:dyDescent="0.25">
      <c r="A3" t="s">
        <v>6</v>
      </c>
      <c r="B3">
        <v>159097</v>
      </c>
    </row>
    <row r="4" spans="1:2" hidden="1" x14ac:dyDescent="0.25">
      <c r="A4" t="s">
        <v>8</v>
      </c>
      <c r="B4">
        <v>787504</v>
      </c>
    </row>
    <row r="5" spans="1:2" hidden="1" x14ac:dyDescent="0.25">
      <c r="A5" t="s">
        <v>12</v>
      </c>
      <c r="B5">
        <v>136737</v>
      </c>
    </row>
    <row r="6" spans="1:2" hidden="1" x14ac:dyDescent="0.25">
      <c r="A6" t="s">
        <v>13</v>
      </c>
      <c r="B6">
        <v>12598</v>
      </c>
    </row>
    <row r="7" spans="1:2" hidden="1" x14ac:dyDescent="0.25">
      <c r="A7" t="s">
        <v>15</v>
      </c>
      <c r="B7">
        <v>92539371</v>
      </c>
    </row>
    <row r="8" spans="1:2" hidden="1" x14ac:dyDescent="0.25">
      <c r="A8" t="s">
        <v>17</v>
      </c>
      <c r="B8">
        <v>123423</v>
      </c>
    </row>
    <row r="9" spans="1:2" hidden="1" x14ac:dyDescent="0.25">
      <c r="A9" t="s">
        <v>18</v>
      </c>
      <c r="B9">
        <v>25058849</v>
      </c>
    </row>
    <row r="10" spans="1:2" hidden="1" x14ac:dyDescent="0.25">
      <c r="A10" t="s">
        <v>19</v>
      </c>
      <c r="B10">
        <v>4624750</v>
      </c>
    </row>
    <row r="11" spans="1:2" hidden="1" x14ac:dyDescent="0.25">
      <c r="A11" t="s">
        <v>20</v>
      </c>
      <c r="B11">
        <v>815662</v>
      </c>
    </row>
    <row r="12" spans="1:2" hidden="1" x14ac:dyDescent="0.25">
      <c r="A12" t="s">
        <v>21</v>
      </c>
      <c r="B12">
        <v>200</v>
      </c>
    </row>
    <row r="13" spans="1:2" hidden="1" x14ac:dyDescent="0.25">
      <c r="A13" t="s">
        <v>22</v>
      </c>
      <c r="B13">
        <v>65572</v>
      </c>
    </row>
    <row r="14" spans="1:2" hidden="1" x14ac:dyDescent="0.25">
      <c r="A14" t="s">
        <v>23</v>
      </c>
      <c r="B14">
        <v>526231</v>
      </c>
    </row>
    <row r="15" spans="1:2" hidden="1" x14ac:dyDescent="0.25">
      <c r="A15" t="s">
        <v>24</v>
      </c>
      <c r="B15">
        <v>14085</v>
      </c>
    </row>
    <row r="16" spans="1:2" hidden="1" x14ac:dyDescent="0.25">
      <c r="A16" t="s">
        <v>25</v>
      </c>
      <c r="B16">
        <v>2733629</v>
      </c>
    </row>
    <row r="17" spans="1:2" hidden="1" x14ac:dyDescent="0.25">
      <c r="A17" t="s">
        <v>26</v>
      </c>
      <c r="B17">
        <v>23304509</v>
      </c>
    </row>
    <row r="18" spans="1:2" hidden="1" x14ac:dyDescent="0.25">
      <c r="A18" t="s">
        <v>27</v>
      </c>
      <c r="B18">
        <v>711207</v>
      </c>
    </row>
    <row r="19" spans="1:2" hidden="1" x14ac:dyDescent="0.25">
      <c r="A19" t="s">
        <v>28</v>
      </c>
      <c r="B19">
        <v>801799</v>
      </c>
    </row>
    <row r="20" spans="1:2" hidden="1" x14ac:dyDescent="0.25">
      <c r="A20" t="s">
        <v>30</v>
      </c>
      <c r="B20">
        <v>32646</v>
      </c>
    </row>
    <row r="21" spans="1:2" hidden="1" x14ac:dyDescent="0.25">
      <c r="A21" t="s">
        <v>615</v>
      </c>
      <c r="B21">
        <v>2604595</v>
      </c>
    </row>
    <row r="22" spans="1:2" hidden="1" x14ac:dyDescent="0.25">
      <c r="A22" t="s">
        <v>32</v>
      </c>
      <c r="B22">
        <v>296447</v>
      </c>
    </row>
    <row r="23" spans="1:2" hidden="1" x14ac:dyDescent="0.25">
      <c r="A23" t="s">
        <v>33</v>
      </c>
      <c r="B23">
        <v>74282</v>
      </c>
    </row>
    <row r="24" spans="1:2" hidden="1" x14ac:dyDescent="0.25">
      <c r="A24" t="s">
        <v>34</v>
      </c>
      <c r="B24">
        <v>179502933</v>
      </c>
    </row>
    <row r="25" spans="1:2" hidden="1" x14ac:dyDescent="0.25">
      <c r="A25" t="s">
        <v>36</v>
      </c>
      <c r="B25">
        <v>695</v>
      </c>
    </row>
    <row r="26" spans="1:2" hidden="1" x14ac:dyDescent="0.25">
      <c r="A26" t="s">
        <v>37</v>
      </c>
      <c r="B26">
        <v>9546361</v>
      </c>
    </row>
    <row r="27" spans="1:2" hidden="1" x14ac:dyDescent="0.25">
      <c r="A27" t="s">
        <v>38</v>
      </c>
      <c r="B27">
        <v>743957</v>
      </c>
    </row>
    <row r="28" spans="1:2" hidden="1" x14ac:dyDescent="0.25">
      <c r="A28" t="s">
        <v>39</v>
      </c>
      <c r="B28">
        <v>62116</v>
      </c>
    </row>
    <row r="29" spans="1:2" x14ac:dyDescent="0.25">
      <c r="A29" t="s">
        <v>268</v>
      </c>
      <c r="B29">
        <v>253</v>
      </c>
    </row>
    <row r="30" spans="1:2" hidden="1" x14ac:dyDescent="0.25">
      <c r="A30" t="s">
        <v>40</v>
      </c>
      <c r="B30">
        <v>2968048</v>
      </c>
    </row>
    <row r="31" spans="1:2" hidden="1" x14ac:dyDescent="0.25">
      <c r="A31" t="s">
        <v>41</v>
      </c>
      <c r="B31">
        <v>657622</v>
      </c>
    </row>
    <row r="32" spans="1:2" hidden="1" x14ac:dyDescent="0.25">
      <c r="A32" t="s">
        <v>42</v>
      </c>
      <c r="B32">
        <v>73139361</v>
      </c>
    </row>
    <row r="33" spans="1:2" hidden="1" x14ac:dyDescent="0.25">
      <c r="A33" t="s">
        <v>45</v>
      </c>
      <c r="B33">
        <v>1197</v>
      </c>
    </row>
    <row r="34" spans="1:2" hidden="1" x14ac:dyDescent="0.25">
      <c r="A34" t="s">
        <v>46</v>
      </c>
      <c r="B34">
        <v>60620</v>
      </c>
    </row>
    <row r="35" spans="1:2" hidden="1" x14ac:dyDescent="0.25">
      <c r="A35" t="s">
        <v>47</v>
      </c>
      <c r="B35">
        <v>3782541</v>
      </c>
    </row>
    <row r="36" spans="1:2" hidden="1" x14ac:dyDescent="0.25">
      <c r="A36" t="s">
        <v>48</v>
      </c>
      <c r="B36">
        <v>34627521</v>
      </c>
    </row>
    <row r="37" spans="1:2" hidden="1" x14ac:dyDescent="0.25">
      <c r="A37" t="s">
        <v>616</v>
      </c>
      <c r="B37">
        <v>1350455</v>
      </c>
    </row>
    <row r="38" spans="1:2" hidden="1" x14ac:dyDescent="0.25">
      <c r="A38" t="s">
        <v>617</v>
      </c>
      <c r="B38">
        <v>345</v>
      </c>
    </row>
    <row r="39" spans="1:2" hidden="1" x14ac:dyDescent="0.25">
      <c r="A39" t="s">
        <v>618</v>
      </c>
      <c r="B39">
        <v>32071872</v>
      </c>
    </row>
    <row r="40" spans="1:2" hidden="1" x14ac:dyDescent="0.25">
      <c r="A40" t="s">
        <v>619</v>
      </c>
      <c r="B40">
        <v>1204850</v>
      </c>
    </row>
    <row r="41" spans="1:2" hidden="1" x14ac:dyDescent="0.25">
      <c r="A41" t="s">
        <v>49</v>
      </c>
      <c r="B41">
        <v>4968922</v>
      </c>
    </row>
    <row r="42" spans="1:2" hidden="1" x14ac:dyDescent="0.25">
      <c r="A42" t="s">
        <v>281</v>
      </c>
      <c r="B42">
        <v>2029</v>
      </c>
    </row>
    <row r="43" spans="1:2" hidden="1" x14ac:dyDescent="0.25">
      <c r="A43" t="s">
        <v>50</v>
      </c>
      <c r="B43">
        <v>30302</v>
      </c>
    </row>
    <row r="44" spans="1:2" hidden="1" x14ac:dyDescent="0.25">
      <c r="A44" t="s">
        <v>620</v>
      </c>
      <c r="B44">
        <v>390</v>
      </c>
    </row>
    <row r="45" spans="1:2" hidden="1" x14ac:dyDescent="0.25">
      <c r="A45" t="s">
        <v>51</v>
      </c>
      <c r="B45">
        <v>6348504</v>
      </c>
    </row>
    <row r="46" spans="1:2" hidden="1" x14ac:dyDescent="0.25">
      <c r="A46" t="s">
        <v>621</v>
      </c>
      <c r="B46">
        <v>4838474</v>
      </c>
    </row>
    <row r="47" spans="1:2" hidden="1" x14ac:dyDescent="0.25">
      <c r="A47" t="s">
        <v>52</v>
      </c>
      <c r="B47">
        <v>3010554</v>
      </c>
    </row>
    <row r="48" spans="1:2" hidden="1" x14ac:dyDescent="0.25">
      <c r="A48" t="s">
        <v>53</v>
      </c>
      <c r="B48">
        <v>635590</v>
      </c>
    </row>
    <row r="49" spans="1:2" hidden="1" x14ac:dyDescent="0.25">
      <c r="A49" t="s">
        <v>54</v>
      </c>
      <c r="B49">
        <v>154319</v>
      </c>
    </row>
    <row r="50" spans="1:2" hidden="1" x14ac:dyDescent="0.25">
      <c r="A50" t="s">
        <v>295</v>
      </c>
      <c r="B50">
        <v>6513308</v>
      </c>
    </row>
    <row r="51" spans="1:2" hidden="1" x14ac:dyDescent="0.25">
      <c r="A51" t="s">
        <v>56</v>
      </c>
      <c r="B51">
        <v>31327</v>
      </c>
    </row>
    <row r="52" spans="1:2" hidden="1" x14ac:dyDescent="0.25">
      <c r="A52" t="s">
        <v>57</v>
      </c>
      <c r="B52">
        <v>161032</v>
      </c>
    </row>
    <row r="53" spans="1:2" hidden="1" x14ac:dyDescent="0.25">
      <c r="A53" t="s">
        <v>58</v>
      </c>
      <c r="B53">
        <v>4069413</v>
      </c>
    </row>
    <row r="54" spans="1:2" hidden="1" x14ac:dyDescent="0.25">
      <c r="A54" t="s">
        <v>59</v>
      </c>
      <c r="B54">
        <v>306649</v>
      </c>
    </row>
    <row r="55" spans="1:2" hidden="1" x14ac:dyDescent="0.25">
      <c r="A55" t="s">
        <v>60</v>
      </c>
      <c r="B55">
        <v>1829</v>
      </c>
    </row>
    <row r="56" spans="1:2" hidden="1" x14ac:dyDescent="0.25">
      <c r="A56" t="s">
        <v>61</v>
      </c>
      <c r="B56">
        <v>1252409</v>
      </c>
    </row>
    <row r="57" spans="1:2" hidden="1" x14ac:dyDescent="0.25">
      <c r="A57" t="s">
        <v>62</v>
      </c>
      <c r="B57">
        <v>8495389</v>
      </c>
    </row>
    <row r="58" spans="1:2" hidden="1" x14ac:dyDescent="0.25">
      <c r="A58" t="s">
        <v>63</v>
      </c>
      <c r="B58">
        <v>6932722</v>
      </c>
    </row>
    <row r="59" spans="1:2" hidden="1" x14ac:dyDescent="0.25">
      <c r="A59" t="s">
        <v>64</v>
      </c>
      <c r="B59">
        <v>1256392</v>
      </c>
    </row>
    <row r="60" spans="1:2" hidden="1" x14ac:dyDescent="0.25">
      <c r="A60" t="s">
        <v>65</v>
      </c>
      <c r="B60">
        <v>478</v>
      </c>
    </row>
    <row r="61" spans="1:2" hidden="1" x14ac:dyDescent="0.25">
      <c r="A61" t="s">
        <v>66</v>
      </c>
      <c r="B61">
        <v>186</v>
      </c>
    </row>
    <row r="62" spans="1:2" hidden="1" x14ac:dyDescent="0.25">
      <c r="A62" t="s">
        <v>67</v>
      </c>
      <c r="B62">
        <v>1566283</v>
      </c>
    </row>
    <row r="63" spans="1:2" hidden="1" x14ac:dyDescent="0.25">
      <c r="A63" t="s">
        <v>180</v>
      </c>
      <c r="B63">
        <v>869638</v>
      </c>
    </row>
    <row r="64" spans="1:2" hidden="1" x14ac:dyDescent="0.25">
      <c r="A64" t="s">
        <v>68</v>
      </c>
      <c r="B64">
        <v>931882</v>
      </c>
    </row>
    <row r="65" spans="1:2" hidden="1" x14ac:dyDescent="0.25">
      <c r="A65" t="s">
        <v>310</v>
      </c>
      <c r="B65">
        <v>19496</v>
      </c>
    </row>
    <row r="66" spans="1:2" hidden="1" x14ac:dyDescent="0.25">
      <c r="A66" t="s">
        <v>69</v>
      </c>
      <c r="B66">
        <v>272132</v>
      </c>
    </row>
    <row r="67" spans="1:2" hidden="1" x14ac:dyDescent="0.25">
      <c r="A67" t="s">
        <v>70</v>
      </c>
      <c r="B67">
        <v>998645</v>
      </c>
    </row>
    <row r="68" spans="1:2" hidden="1" x14ac:dyDescent="0.25">
      <c r="A68" t="s">
        <v>71</v>
      </c>
      <c r="B68">
        <v>49813437</v>
      </c>
    </row>
    <row r="69" spans="1:2" hidden="1" x14ac:dyDescent="0.25">
      <c r="A69" t="s">
        <v>73</v>
      </c>
      <c r="B69">
        <v>9595</v>
      </c>
    </row>
    <row r="70" spans="1:2" hidden="1" x14ac:dyDescent="0.25">
      <c r="A70" t="s">
        <v>74</v>
      </c>
      <c r="B70">
        <v>65172</v>
      </c>
    </row>
    <row r="71" spans="1:2" hidden="1" x14ac:dyDescent="0.25">
      <c r="A71" t="s">
        <v>75</v>
      </c>
      <c r="B71">
        <v>13289</v>
      </c>
    </row>
    <row r="72" spans="1:2" hidden="1" x14ac:dyDescent="0.25">
      <c r="A72" t="s">
        <v>76</v>
      </c>
      <c r="B72">
        <v>205119</v>
      </c>
    </row>
    <row r="73" spans="1:2" hidden="1" x14ac:dyDescent="0.25">
      <c r="A73" t="s">
        <v>77</v>
      </c>
      <c r="B73">
        <v>36614935</v>
      </c>
    </row>
    <row r="74" spans="1:2" hidden="1" x14ac:dyDescent="0.25">
      <c r="A74" t="s">
        <v>78</v>
      </c>
      <c r="B74">
        <v>1659362</v>
      </c>
    </row>
    <row r="75" spans="1:2" hidden="1" x14ac:dyDescent="0.25">
      <c r="A75" t="s">
        <v>79</v>
      </c>
      <c r="B75">
        <v>4477680</v>
      </c>
    </row>
    <row r="76" spans="1:2" hidden="1" x14ac:dyDescent="0.25">
      <c r="A76" t="s">
        <v>80</v>
      </c>
      <c r="B76">
        <v>9911</v>
      </c>
    </row>
    <row r="77" spans="1:2" hidden="1" x14ac:dyDescent="0.25">
      <c r="A77" t="s">
        <v>83</v>
      </c>
      <c r="B77">
        <v>7961772</v>
      </c>
    </row>
    <row r="78" spans="1:2" hidden="1" x14ac:dyDescent="0.25">
      <c r="A78" t="s">
        <v>84</v>
      </c>
      <c r="B78">
        <v>148391</v>
      </c>
    </row>
    <row r="79" spans="1:2" hidden="1" x14ac:dyDescent="0.25">
      <c r="A79" t="s">
        <v>85</v>
      </c>
      <c r="B79">
        <v>102765</v>
      </c>
    </row>
    <row r="80" spans="1:2" hidden="1" x14ac:dyDescent="0.25">
      <c r="A80" t="s">
        <v>86</v>
      </c>
      <c r="B80">
        <v>1271335</v>
      </c>
    </row>
    <row r="81" spans="1:2" hidden="1" x14ac:dyDescent="0.25">
      <c r="A81" t="s">
        <v>87</v>
      </c>
      <c r="B81">
        <v>17565</v>
      </c>
    </row>
    <row r="82" spans="1:2" hidden="1" x14ac:dyDescent="0.25">
      <c r="A82" t="s">
        <v>88</v>
      </c>
      <c r="B82">
        <v>2530157</v>
      </c>
    </row>
    <row r="83" spans="1:2" hidden="1" x14ac:dyDescent="0.25">
      <c r="A83" t="s">
        <v>89</v>
      </c>
      <c r="B83">
        <v>12936451</v>
      </c>
    </row>
    <row r="84" spans="1:2" hidden="1" x14ac:dyDescent="0.25">
      <c r="A84" t="s">
        <v>90</v>
      </c>
      <c r="B84">
        <v>4445</v>
      </c>
    </row>
    <row r="85" spans="1:2" hidden="1" x14ac:dyDescent="0.25">
      <c r="A85" t="s">
        <v>91</v>
      </c>
      <c r="B85">
        <v>52427857</v>
      </c>
    </row>
    <row r="86" spans="1:2" hidden="1" x14ac:dyDescent="0.25">
      <c r="A86" t="s">
        <v>92</v>
      </c>
      <c r="B86">
        <v>40833745</v>
      </c>
    </row>
    <row r="87" spans="1:2" hidden="1" x14ac:dyDescent="0.25">
      <c r="A87" t="s">
        <v>93</v>
      </c>
      <c r="B87">
        <v>3385119</v>
      </c>
    </row>
    <row r="88" spans="1:2" hidden="1" x14ac:dyDescent="0.25">
      <c r="A88" t="s">
        <v>95</v>
      </c>
      <c r="B88">
        <v>249143</v>
      </c>
    </row>
    <row r="89" spans="1:2" hidden="1" x14ac:dyDescent="0.25">
      <c r="A89" t="s">
        <v>96</v>
      </c>
      <c r="B89">
        <v>1625746</v>
      </c>
    </row>
    <row r="90" spans="1:2" hidden="1" x14ac:dyDescent="0.25">
      <c r="A90" t="s">
        <v>97</v>
      </c>
      <c r="B90">
        <v>1034849</v>
      </c>
    </row>
    <row r="91" spans="1:2" hidden="1" x14ac:dyDescent="0.25">
      <c r="A91" t="s">
        <v>98</v>
      </c>
      <c r="B91">
        <v>14373331</v>
      </c>
    </row>
    <row r="92" spans="1:2" hidden="1" x14ac:dyDescent="0.25">
      <c r="A92" t="s">
        <v>100</v>
      </c>
      <c r="B92">
        <v>52202</v>
      </c>
    </row>
    <row r="93" spans="1:2" hidden="1" x14ac:dyDescent="0.25">
      <c r="A93" t="s">
        <v>101</v>
      </c>
      <c r="B93">
        <v>655171</v>
      </c>
    </row>
    <row r="94" spans="1:2" hidden="1" x14ac:dyDescent="0.25">
      <c r="A94" t="s">
        <v>102</v>
      </c>
      <c r="B94">
        <v>720704</v>
      </c>
    </row>
    <row r="95" spans="1:2" hidden="1" x14ac:dyDescent="0.25">
      <c r="A95" t="s">
        <v>103</v>
      </c>
      <c r="B95">
        <v>10739093</v>
      </c>
    </row>
    <row r="96" spans="1:2" hidden="1" x14ac:dyDescent="0.25">
      <c r="A96" t="s">
        <v>104</v>
      </c>
      <c r="B96">
        <v>1535589</v>
      </c>
    </row>
    <row r="97" spans="1:2" hidden="1" x14ac:dyDescent="0.25">
      <c r="A97" t="s">
        <v>105</v>
      </c>
      <c r="B97">
        <v>2379</v>
      </c>
    </row>
    <row r="98" spans="1:2" hidden="1" x14ac:dyDescent="0.25">
      <c r="A98" t="s">
        <v>107</v>
      </c>
      <c r="B98">
        <v>157681</v>
      </c>
    </row>
    <row r="99" spans="1:2" hidden="1" x14ac:dyDescent="0.25">
      <c r="A99" t="s">
        <v>108</v>
      </c>
      <c r="B99">
        <v>321745</v>
      </c>
    </row>
    <row r="100" spans="1:2" hidden="1" x14ac:dyDescent="0.25">
      <c r="A100" t="s">
        <v>109</v>
      </c>
      <c r="B100">
        <v>2475736</v>
      </c>
    </row>
    <row r="101" spans="1:2" hidden="1" x14ac:dyDescent="0.25">
      <c r="A101" t="s">
        <v>110</v>
      </c>
      <c r="B101">
        <v>4967116</v>
      </c>
    </row>
    <row r="102" spans="1:2" hidden="1" x14ac:dyDescent="0.25">
      <c r="A102" t="s">
        <v>111</v>
      </c>
      <c r="B102">
        <v>571122</v>
      </c>
    </row>
    <row r="103" spans="1:2" hidden="1" x14ac:dyDescent="0.25">
      <c r="A103" t="s">
        <v>112</v>
      </c>
      <c r="B103">
        <v>74632</v>
      </c>
    </row>
    <row r="104" spans="1:2" hidden="1" x14ac:dyDescent="0.25">
      <c r="A104" t="s">
        <v>113</v>
      </c>
      <c r="B104">
        <v>116183</v>
      </c>
    </row>
    <row r="105" spans="1:2" hidden="1" x14ac:dyDescent="0.25">
      <c r="A105" t="s">
        <v>114</v>
      </c>
      <c r="B105">
        <v>8955</v>
      </c>
    </row>
    <row r="106" spans="1:2" hidden="1" x14ac:dyDescent="0.25">
      <c r="A106" t="s">
        <v>115</v>
      </c>
      <c r="B106">
        <v>7384485</v>
      </c>
    </row>
    <row r="107" spans="1:2" hidden="1" x14ac:dyDescent="0.25">
      <c r="A107" t="s">
        <v>116</v>
      </c>
      <c r="B107">
        <v>344555</v>
      </c>
    </row>
    <row r="108" spans="1:2" hidden="1" x14ac:dyDescent="0.25">
      <c r="A108" t="s">
        <v>118</v>
      </c>
      <c r="B108">
        <v>180513</v>
      </c>
    </row>
    <row r="109" spans="1:2" hidden="1" x14ac:dyDescent="0.25">
      <c r="A109" t="s">
        <v>119</v>
      </c>
      <c r="B109">
        <v>385020</v>
      </c>
    </row>
    <row r="110" spans="1:2" hidden="1" x14ac:dyDescent="0.25">
      <c r="A110" t="s">
        <v>120</v>
      </c>
      <c r="B110">
        <v>22146904</v>
      </c>
    </row>
    <row r="111" spans="1:2" x14ac:dyDescent="0.25">
      <c r="A111" t="s">
        <v>121</v>
      </c>
      <c r="B111">
        <v>1125</v>
      </c>
    </row>
    <row r="112" spans="1:2" hidden="1" x14ac:dyDescent="0.25">
      <c r="A112" t="s">
        <v>122</v>
      </c>
      <c r="B112">
        <v>377990</v>
      </c>
    </row>
    <row r="113" spans="1:2" hidden="1" x14ac:dyDescent="0.25">
      <c r="A113" t="s">
        <v>123</v>
      </c>
      <c r="B113">
        <v>32500</v>
      </c>
    </row>
    <row r="114" spans="1:2" hidden="1" x14ac:dyDescent="0.25">
      <c r="A114" t="s">
        <v>125</v>
      </c>
      <c r="B114">
        <v>1786</v>
      </c>
    </row>
    <row r="115" spans="1:2" hidden="1" x14ac:dyDescent="0.25">
      <c r="A115" t="s">
        <v>126</v>
      </c>
      <c r="B115">
        <v>404832</v>
      </c>
    </row>
    <row r="116" spans="1:2" hidden="1" x14ac:dyDescent="0.25">
      <c r="A116" t="s">
        <v>127</v>
      </c>
      <c r="B116">
        <v>16181063</v>
      </c>
    </row>
    <row r="117" spans="1:2" hidden="1" x14ac:dyDescent="0.25">
      <c r="A117" t="s">
        <v>130</v>
      </c>
      <c r="B117">
        <v>51916</v>
      </c>
    </row>
    <row r="118" spans="1:2" hidden="1" x14ac:dyDescent="0.25">
      <c r="A118" t="s">
        <v>131</v>
      </c>
      <c r="B118">
        <v>10992</v>
      </c>
    </row>
    <row r="119" spans="1:2" hidden="1" x14ac:dyDescent="0.25">
      <c r="A119" t="s">
        <v>133</v>
      </c>
      <c r="B119">
        <v>3207843</v>
      </c>
    </row>
    <row r="120" spans="1:2" hidden="1" x14ac:dyDescent="0.25">
      <c r="A120" t="s">
        <v>134</v>
      </c>
      <c r="B120">
        <v>739902</v>
      </c>
    </row>
    <row r="121" spans="1:2" hidden="1" x14ac:dyDescent="0.25">
      <c r="A121" t="s">
        <v>135</v>
      </c>
      <c r="B121">
        <v>7661938</v>
      </c>
    </row>
    <row r="122" spans="1:2" hidden="1" x14ac:dyDescent="0.25">
      <c r="A122" t="s">
        <v>136</v>
      </c>
      <c r="B122">
        <v>76944</v>
      </c>
    </row>
    <row r="123" spans="1:2" hidden="1" x14ac:dyDescent="0.25">
      <c r="A123" t="s">
        <v>137</v>
      </c>
      <c r="B123">
        <v>16</v>
      </c>
    </row>
    <row r="124" spans="1:2" hidden="1" x14ac:dyDescent="0.25">
      <c r="A124" t="s">
        <v>138</v>
      </c>
      <c r="B124">
        <v>342290</v>
      </c>
    </row>
    <row r="125" spans="1:2" hidden="1" x14ac:dyDescent="0.25">
      <c r="A125" t="s">
        <v>139</v>
      </c>
      <c r="B125">
        <v>38178532</v>
      </c>
    </row>
    <row r="126" spans="1:2" hidden="1" x14ac:dyDescent="0.25">
      <c r="A126" t="s">
        <v>140</v>
      </c>
      <c r="B126">
        <v>3018</v>
      </c>
    </row>
    <row r="127" spans="1:2" hidden="1" x14ac:dyDescent="0.25">
      <c r="A127" t="s">
        <v>141</v>
      </c>
      <c r="B127">
        <v>2045782</v>
      </c>
    </row>
    <row r="128" spans="1:2" hidden="1" x14ac:dyDescent="0.25">
      <c r="A128" t="s">
        <v>142</v>
      </c>
      <c r="B128">
        <v>1413227</v>
      </c>
    </row>
    <row r="129" spans="1:2" hidden="1" x14ac:dyDescent="0.25">
      <c r="A129" t="s">
        <v>143</v>
      </c>
      <c r="B129">
        <v>217204</v>
      </c>
    </row>
    <row r="130" spans="1:2" hidden="1" x14ac:dyDescent="0.25">
      <c r="A130" t="s">
        <v>144</v>
      </c>
      <c r="B130">
        <v>1142213</v>
      </c>
    </row>
    <row r="131" spans="1:2" hidden="1" x14ac:dyDescent="0.25">
      <c r="A131" t="s">
        <v>145</v>
      </c>
      <c r="B131">
        <v>31</v>
      </c>
    </row>
    <row r="132" spans="1:2" hidden="1" x14ac:dyDescent="0.25">
      <c r="A132" t="s">
        <v>117</v>
      </c>
      <c r="B132">
        <v>378745</v>
      </c>
    </row>
    <row r="133" spans="1:2" hidden="1" x14ac:dyDescent="0.25">
      <c r="A133" t="s">
        <v>146</v>
      </c>
      <c r="B133">
        <v>375832</v>
      </c>
    </row>
    <row r="134" spans="1:2" hidden="1" x14ac:dyDescent="0.25">
      <c r="A134" t="s">
        <v>147</v>
      </c>
      <c r="B134">
        <v>392926</v>
      </c>
    </row>
    <row r="135" spans="1:2" hidden="1" x14ac:dyDescent="0.25">
      <c r="A135" t="s">
        <v>148</v>
      </c>
      <c r="B135">
        <v>10708676</v>
      </c>
    </row>
    <row r="136" spans="1:2" hidden="1" x14ac:dyDescent="0.25">
      <c r="A136" t="s">
        <v>622</v>
      </c>
      <c r="B136">
        <v>32121</v>
      </c>
    </row>
    <row r="137" spans="1:2" hidden="1" x14ac:dyDescent="0.25">
      <c r="A137" t="s">
        <v>149</v>
      </c>
      <c r="B137">
        <v>832330</v>
      </c>
    </row>
    <row r="138" spans="1:2" hidden="1" x14ac:dyDescent="0.25">
      <c r="A138" t="s">
        <v>150</v>
      </c>
      <c r="B138">
        <v>990570</v>
      </c>
    </row>
    <row r="139" spans="1:2" hidden="1" x14ac:dyDescent="0.25">
      <c r="A139" t="s">
        <v>151</v>
      </c>
      <c r="B139">
        <v>13944406</v>
      </c>
    </row>
    <row r="140" spans="1:2" hidden="1" x14ac:dyDescent="0.25">
      <c r="A140" t="s">
        <v>152</v>
      </c>
      <c r="B140">
        <v>3743309</v>
      </c>
    </row>
    <row r="141" spans="1:2" hidden="1" x14ac:dyDescent="0.25">
      <c r="A141" t="s">
        <v>153</v>
      </c>
      <c r="B141">
        <v>4521003</v>
      </c>
    </row>
    <row r="142" spans="1:2" hidden="1" x14ac:dyDescent="0.25">
      <c r="A142" t="s">
        <v>154</v>
      </c>
      <c r="B142">
        <v>18269511</v>
      </c>
    </row>
    <row r="143" spans="1:2" hidden="1" x14ac:dyDescent="0.25">
      <c r="A143" t="s">
        <v>155</v>
      </c>
      <c r="B143">
        <v>3183687</v>
      </c>
    </row>
    <row r="144" spans="1:2" hidden="1" x14ac:dyDescent="0.25">
      <c r="A144" t="s">
        <v>157</v>
      </c>
      <c r="B144">
        <v>1584</v>
      </c>
    </row>
    <row r="145" spans="1:2" hidden="1" x14ac:dyDescent="0.25">
      <c r="A145" t="s">
        <v>623</v>
      </c>
      <c r="B145">
        <v>1625716</v>
      </c>
    </row>
    <row r="146" spans="1:2" hidden="1" x14ac:dyDescent="0.25">
      <c r="A146" t="s">
        <v>624</v>
      </c>
      <c r="B146">
        <v>1783270</v>
      </c>
    </row>
    <row r="147" spans="1:2" hidden="1" x14ac:dyDescent="0.25">
      <c r="A147" t="s">
        <v>158</v>
      </c>
      <c r="B147">
        <v>15105056</v>
      </c>
    </row>
    <row r="148" spans="1:2" hidden="1" x14ac:dyDescent="0.25">
      <c r="A148" t="s">
        <v>159</v>
      </c>
      <c r="B148">
        <v>64231308</v>
      </c>
    </row>
    <row r="149" spans="1:2" hidden="1" x14ac:dyDescent="0.25">
      <c r="A149" t="s">
        <v>160</v>
      </c>
      <c r="B149">
        <v>309591</v>
      </c>
    </row>
    <row r="150" spans="1:2" hidden="1" x14ac:dyDescent="0.25">
      <c r="A150" t="s">
        <v>625</v>
      </c>
      <c r="B150">
        <v>111</v>
      </c>
    </row>
    <row r="151" spans="1:2" hidden="1" x14ac:dyDescent="0.25">
      <c r="A151" t="s">
        <v>162</v>
      </c>
      <c r="B151">
        <v>7472</v>
      </c>
    </row>
    <row r="152" spans="1:2" hidden="1" x14ac:dyDescent="0.25">
      <c r="A152" t="s">
        <v>626</v>
      </c>
      <c r="B152">
        <v>30997</v>
      </c>
    </row>
    <row r="153" spans="1:2" hidden="1" x14ac:dyDescent="0.25">
      <c r="A153" t="s">
        <v>427</v>
      </c>
      <c r="B153">
        <v>4245</v>
      </c>
    </row>
    <row r="154" spans="1:2" hidden="1" x14ac:dyDescent="0.25">
      <c r="A154" t="s">
        <v>164</v>
      </c>
      <c r="B154">
        <v>8078</v>
      </c>
    </row>
    <row r="155" spans="1:2" hidden="1" x14ac:dyDescent="0.25">
      <c r="A155" t="s">
        <v>165</v>
      </c>
      <c r="B155">
        <v>1512810</v>
      </c>
    </row>
    <row r="156" spans="1:2" hidden="1" x14ac:dyDescent="0.25">
      <c r="A156" t="s">
        <v>166</v>
      </c>
      <c r="B156">
        <v>675088</v>
      </c>
    </row>
    <row r="157" spans="1:2" hidden="1" x14ac:dyDescent="0.25">
      <c r="A157" t="s">
        <v>167</v>
      </c>
      <c r="B157">
        <v>6604425</v>
      </c>
    </row>
    <row r="158" spans="1:2" hidden="1" x14ac:dyDescent="0.25">
      <c r="A158" t="s">
        <v>168</v>
      </c>
      <c r="B158">
        <v>32</v>
      </c>
    </row>
    <row r="159" spans="1:2" hidden="1" x14ac:dyDescent="0.25">
      <c r="A159" t="s">
        <v>169</v>
      </c>
      <c r="B159">
        <v>41079</v>
      </c>
    </row>
    <row r="160" spans="1:2" hidden="1" x14ac:dyDescent="0.25">
      <c r="A160" t="s">
        <v>170</v>
      </c>
      <c r="B160">
        <v>1425479</v>
      </c>
    </row>
    <row r="161" spans="1:2" hidden="1" x14ac:dyDescent="0.25">
      <c r="A161" t="s">
        <v>171</v>
      </c>
      <c r="B161">
        <v>4000335</v>
      </c>
    </row>
    <row r="162" spans="1:2" x14ac:dyDescent="0.25">
      <c r="A162" t="s">
        <v>172</v>
      </c>
      <c r="B162">
        <v>2386502</v>
      </c>
    </row>
    <row r="163" spans="1:2" hidden="1" x14ac:dyDescent="0.25">
      <c r="A163" t="s">
        <v>173</v>
      </c>
      <c r="B163">
        <v>61801</v>
      </c>
    </row>
    <row r="164" spans="1:2" hidden="1" x14ac:dyDescent="0.25">
      <c r="A164" t="s">
        <v>174</v>
      </c>
      <c r="B164">
        <v>31902</v>
      </c>
    </row>
    <row r="165" spans="1:2" hidden="1" x14ac:dyDescent="0.25">
      <c r="A165" t="s">
        <v>175</v>
      </c>
      <c r="B165">
        <v>10479929</v>
      </c>
    </row>
    <row r="166" spans="1:2" hidden="1" x14ac:dyDescent="0.25">
      <c r="A166" t="s">
        <v>446</v>
      </c>
      <c r="B166">
        <v>102487</v>
      </c>
    </row>
    <row r="167" spans="1:2" hidden="1" x14ac:dyDescent="0.25">
      <c r="A167" t="s">
        <v>176</v>
      </c>
      <c r="B167">
        <v>25549983</v>
      </c>
    </row>
    <row r="168" spans="1:2" hidden="1" x14ac:dyDescent="0.25">
      <c r="A168" t="s">
        <v>177</v>
      </c>
      <c r="B168">
        <v>1331374</v>
      </c>
    </row>
    <row r="169" spans="1:2" hidden="1" x14ac:dyDescent="0.25">
      <c r="A169" t="s">
        <v>178</v>
      </c>
      <c r="B169">
        <v>1463811</v>
      </c>
    </row>
    <row r="170" spans="1:2" hidden="1" x14ac:dyDescent="0.25">
      <c r="A170" t="s">
        <v>179</v>
      </c>
      <c r="B170">
        <v>173701</v>
      </c>
    </row>
    <row r="171" spans="1:2" hidden="1" x14ac:dyDescent="0.25">
      <c r="A171" t="s">
        <v>181</v>
      </c>
      <c r="B171">
        <v>2899194</v>
      </c>
    </row>
    <row r="172" spans="1:2" hidden="1" x14ac:dyDescent="0.25">
      <c r="A172" t="s">
        <v>182</v>
      </c>
      <c r="B172">
        <v>411623</v>
      </c>
    </row>
    <row r="173" spans="1:2" hidden="1" x14ac:dyDescent="0.25">
      <c r="A173" t="s">
        <v>183</v>
      </c>
      <c r="B173">
        <v>1058860</v>
      </c>
    </row>
    <row r="174" spans="1:2" hidden="1" x14ac:dyDescent="0.25">
      <c r="A174" t="s">
        <v>185</v>
      </c>
      <c r="B174">
        <v>234526</v>
      </c>
    </row>
    <row r="175" spans="1:2" hidden="1" x14ac:dyDescent="0.25">
      <c r="A175" t="s">
        <v>187</v>
      </c>
      <c r="B175">
        <v>32327224</v>
      </c>
    </row>
    <row r="176" spans="1:2" hidden="1" x14ac:dyDescent="0.25">
      <c r="A176" t="s">
        <v>188</v>
      </c>
      <c r="B176">
        <v>6996</v>
      </c>
    </row>
    <row r="177" spans="1:2" hidden="1" x14ac:dyDescent="0.25">
      <c r="A177" t="s">
        <v>189</v>
      </c>
      <c r="B177">
        <v>456408</v>
      </c>
    </row>
    <row r="178" spans="1:2" hidden="1" x14ac:dyDescent="0.25">
      <c r="A178" t="s">
        <v>191</v>
      </c>
      <c r="B178">
        <v>5030</v>
      </c>
    </row>
    <row r="179" spans="1:2" hidden="1" x14ac:dyDescent="0.25">
      <c r="A179" t="s">
        <v>470</v>
      </c>
      <c r="B179">
        <v>30488</v>
      </c>
    </row>
    <row r="180" spans="1:2" hidden="1" x14ac:dyDescent="0.25">
      <c r="A180" t="s">
        <v>193</v>
      </c>
      <c r="B180">
        <v>665625</v>
      </c>
    </row>
    <row r="181" spans="1:2" hidden="1" x14ac:dyDescent="0.25">
      <c r="A181" t="s">
        <v>627</v>
      </c>
      <c r="B181">
        <v>15388986</v>
      </c>
    </row>
    <row r="182" spans="1:2" hidden="1" x14ac:dyDescent="0.25">
      <c r="A182" t="s">
        <v>195</v>
      </c>
      <c r="B182">
        <v>102132</v>
      </c>
    </row>
    <row r="183" spans="1:2" hidden="1" x14ac:dyDescent="0.25">
      <c r="A183" t="s">
        <v>197</v>
      </c>
      <c r="B183">
        <v>1568500</v>
      </c>
    </row>
    <row r="184" spans="1:2" hidden="1" x14ac:dyDescent="0.25">
      <c r="A184" t="s">
        <v>198</v>
      </c>
      <c r="B184">
        <v>71711779</v>
      </c>
    </row>
    <row r="185" spans="1:2" hidden="1" x14ac:dyDescent="0.25">
      <c r="A185" t="s">
        <v>199</v>
      </c>
      <c r="B185">
        <v>5627729</v>
      </c>
    </row>
    <row r="186" spans="1:2" hidden="1" x14ac:dyDescent="0.25">
      <c r="A186" t="s">
        <v>628</v>
      </c>
      <c r="B186">
        <v>6767915</v>
      </c>
    </row>
    <row r="187" spans="1:2" hidden="1" x14ac:dyDescent="0.25">
      <c r="A187" t="s">
        <v>629</v>
      </c>
      <c r="B187">
        <v>2202106</v>
      </c>
    </row>
    <row r="188" spans="1:2" hidden="1" x14ac:dyDescent="0.25">
      <c r="A188" t="s">
        <v>201</v>
      </c>
      <c r="B188">
        <v>197512418</v>
      </c>
    </row>
    <row r="189" spans="1:2" hidden="1" x14ac:dyDescent="0.25">
      <c r="A189" t="s">
        <v>202</v>
      </c>
      <c r="B189">
        <v>5262978</v>
      </c>
    </row>
    <row r="190" spans="1:2" hidden="1" x14ac:dyDescent="0.25">
      <c r="A190" t="s">
        <v>203</v>
      </c>
      <c r="B190">
        <v>2471188</v>
      </c>
    </row>
    <row r="191" spans="1:2" hidden="1" x14ac:dyDescent="0.25">
      <c r="A191" t="s">
        <v>204</v>
      </c>
      <c r="B191">
        <v>14882</v>
      </c>
    </row>
    <row r="192" spans="1:2" x14ac:dyDescent="0.25">
      <c r="A192" t="s">
        <v>630</v>
      </c>
      <c r="B192">
        <v>63002</v>
      </c>
    </row>
    <row r="193" spans="1:2" hidden="1" x14ac:dyDescent="0.25">
      <c r="A193" t="s">
        <v>206</v>
      </c>
      <c r="B193">
        <v>20080888</v>
      </c>
    </row>
    <row r="194" spans="1:2" hidden="1" x14ac:dyDescent="0.25">
      <c r="A194" t="s">
        <v>209</v>
      </c>
      <c r="B194">
        <v>350641</v>
      </c>
    </row>
    <row r="195" spans="1:2" hidden="1" x14ac:dyDescent="0.25">
      <c r="A195" t="s">
        <v>210</v>
      </c>
      <c r="B195">
        <v>670157</v>
      </c>
    </row>
    <row r="196" spans="1:2" hidden="1" x14ac:dyDescent="0.25">
      <c r="A196" t="s">
        <v>211</v>
      </c>
      <c r="B196">
        <v>299884</v>
      </c>
    </row>
  </sheetData>
  <autoFilter ref="A1:B196" xr:uid="{B04A8F8E-DA59-40F5-9889-7C87A19EC7ED}">
    <filterColumn colId="0">
      <filters>
        <filter val="Cabo Verde"/>
        <filter val="Maldives"/>
        <filter val="Slovenia"/>
        <filter val="Venezuela (Bolivarian Republic of)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BB06-3915-4F12-9638-B4A790E56689}">
  <dimension ref="A1:B196"/>
  <sheetViews>
    <sheetView topLeftCell="A117" workbookViewId="0">
      <selection activeCell="B152" sqref="B152"/>
    </sheetView>
  </sheetViews>
  <sheetFormatPr defaultRowHeight="15" x14ac:dyDescent="0.25"/>
  <sheetData>
    <row r="1" spans="1:2" x14ac:dyDescent="0.25">
      <c r="A1" t="s">
        <v>613</v>
      </c>
      <c r="B1" t="s">
        <v>614</v>
      </c>
    </row>
    <row r="2" spans="1:2" x14ac:dyDescent="0.25">
      <c r="A2" t="s">
        <v>4</v>
      </c>
      <c r="B2">
        <v>646145</v>
      </c>
    </row>
    <row r="3" spans="1:2" x14ac:dyDescent="0.25">
      <c r="A3" t="s">
        <v>6</v>
      </c>
      <c r="B3">
        <v>114928</v>
      </c>
    </row>
    <row r="4" spans="1:2" x14ac:dyDescent="0.25">
      <c r="A4" t="s">
        <v>8</v>
      </c>
      <c r="B4">
        <v>459308</v>
      </c>
    </row>
    <row r="5" spans="1:2" x14ac:dyDescent="0.25">
      <c r="A5" t="s">
        <v>12</v>
      </c>
      <c r="B5">
        <v>41905</v>
      </c>
    </row>
    <row r="6" spans="1:2" x14ac:dyDescent="0.25">
      <c r="A6" t="s">
        <v>13</v>
      </c>
      <c r="B6">
        <v>5160</v>
      </c>
    </row>
    <row r="7" spans="1:2" x14ac:dyDescent="0.25">
      <c r="A7" t="s">
        <v>15</v>
      </c>
      <c r="B7">
        <v>27609300</v>
      </c>
    </row>
    <row r="8" spans="1:2" x14ac:dyDescent="0.25">
      <c r="A8" t="s">
        <v>17</v>
      </c>
      <c r="B8">
        <v>144249</v>
      </c>
    </row>
    <row r="9" spans="1:2" x14ac:dyDescent="0.25">
      <c r="A9" t="s">
        <v>18</v>
      </c>
      <c r="B9">
        <v>11008710</v>
      </c>
    </row>
    <row r="10" spans="1:2" x14ac:dyDescent="0.25">
      <c r="A10" t="s">
        <v>19</v>
      </c>
      <c r="B10">
        <v>5254746</v>
      </c>
    </row>
    <row r="11" spans="1:2" x14ac:dyDescent="0.25">
      <c r="A11" t="s">
        <v>20</v>
      </c>
      <c r="B11">
        <v>775630</v>
      </c>
    </row>
    <row r="12" spans="1:2" x14ac:dyDescent="0.25">
      <c r="A12" t="s">
        <v>21</v>
      </c>
      <c r="B12">
        <v>415</v>
      </c>
    </row>
    <row r="13" spans="1:2" x14ac:dyDescent="0.25">
      <c r="A13" t="s">
        <v>22</v>
      </c>
      <c r="B13">
        <v>194121</v>
      </c>
    </row>
    <row r="14" spans="1:2" x14ac:dyDescent="0.25">
      <c r="A14" t="s">
        <v>23</v>
      </c>
      <c r="B14">
        <v>439352</v>
      </c>
    </row>
    <row r="15" spans="1:2" x14ac:dyDescent="0.25">
      <c r="A15" t="s">
        <v>24</v>
      </c>
      <c r="B15">
        <v>20982</v>
      </c>
    </row>
    <row r="16" spans="1:2" x14ac:dyDescent="0.25">
      <c r="A16" t="s">
        <v>25</v>
      </c>
      <c r="B16">
        <v>1401496</v>
      </c>
    </row>
    <row r="17" spans="1:2" x14ac:dyDescent="0.25">
      <c r="A17" t="s">
        <v>26</v>
      </c>
      <c r="B17">
        <v>22238448</v>
      </c>
    </row>
    <row r="18" spans="1:2" x14ac:dyDescent="0.25">
      <c r="A18" t="s">
        <v>27</v>
      </c>
      <c r="B18">
        <v>153153</v>
      </c>
    </row>
    <row r="19" spans="1:2" x14ac:dyDescent="0.25">
      <c r="A19" t="s">
        <v>28</v>
      </c>
      <c r="B19">
        <v>632896</v>
      </c>
    </row>
    <row r="20" spans="1:2" x14ac:dyDescent="0.25">
      <c r="A20" t="s">
        <v>30</v>
      </c>
      <c r="B20">
        <v>15836</v>
      </c>
    </row>
    <row r="21" spans="1:2" x14ac:dyDescent="0.25">
      <c r="A21" t="s">
        <v>615</v>
      </c>
      <c r="B21">
        <v>1285095</v>
      </c>
    </row>
    <row r="22" spans="1:2" x14ac:dyDescent="0.25">
      <c r="A22" t="s">
        <v>32</v>
      </c>
      <c r="B22">
        <v>259649</v>
      </c>
    </row>
    <row r="23" spans="1:2" x14ac:dyDescent="0.25">
      <c r="A23" t="s">
        <v>33</v>
      </c>
      <c r="B23">
        <v>19699</v>
      </c>
    </row>
    <row r="24" spans="1:2" x14ac:dyDescent="0.25">
      <c r="A24" t="s">
        <v>34</v>
      </c>
      <c r="B24">
        <v>65218208</v>
      </c>
    </row>
    <row r="25" spans="1:2" x14ac:dyDescent="0.25">
      <c r="A25" t="s">
        <v>36</v>
      </c>
      <c r="B25">
        <v>1940</v>
      </c>
    </row>
    <row r="26" spans="1:2" x14ac:dyDescent="0.25">
      <c r="A26" t="s">
        <v>37</v>
      </c>
      <c r="B26">
        <v>3912203</v>
      </c>
    </row>
    <row r="27" spans="1:2" x14ac:dyDescent="0.25">
      <c r="A27" t="s">
        <v>38</v>
      </c>
      <c r="B27">
        <v>557451</v>
      </c>
    </row>
    <row r="28" spans="1:2" x14ac:dyDescent="0.25">
      <c r="A28" t="s">
        <v>39</v>
      </c>
      <c r="B28">
        <v>64597</v>
      </c>
    </row>
    <row r="29" spans="1:2" x14ac:dyDescent="0.25">
      <c r="A29" t="s">
        <v>268</v>
      </c>
      <c r="B29">
        <v>456</v>
      </c>
    </row>
    <row r="30" spans="1:2" x14ac:dyDescent="0.25">
      <c r="A30" t="s">
        <v>40</v>
      </c>
      <c r="B30">
        <v>1981450</v>
      </c>
    </row>
    <row r="31" spans="1:2" x14ac:dyDescent="0.25">
      <c r="A31" t="s">
        <v>41</v>
      </c>
      <c r="B31">
        <v>1052043</v>
      </c>
    </row>
    <row r="32" spans="1:2" x14ac:dyDescent="0.25">
      <c r="A32" t="s">
        <v>42</v>
      </c>
      <c r="B32">
        <v>35547847</v>
      </c>
    </row>
    <row r="33" spans="1:2" x14ac:dyDescent="0.25">
      <c r="A33" t="s">
        <v>45</v>
      </c>
      <c r="B33">
        <v>2222</v>
      </c>
    </row>
    <row r="34" spans="1:2" x14ac:dyDescent="0.25">
      <c r="A34" t="s">
        <v>46</v>
      </c>
      <c r="B34">
        <v>72944</v>
      </c>
    </row>
    <row r="35" spans="1:2" x14ac:dyDescent="0.25">
      <c r="A35" t="s">
        <v>47</v>
      </c>
      <c r="B35">
        <v>6280808</v>
      </c>
    </row>
    <row r="36" spans="1:2" x14ac:dyDescent="0.25">
      <c r="A36" t="s">
        <v>48</v>
      </c>
      <c r="B36">
        <v>45064469</v>
      </c>
    </row>
    <row r="37" spans="1:2" x14ac:dyDescent="0.25">
      <c r="A37" t="s">
        <v>616</v>
      </c>
      <c r="B37">
        <v>3493375</v>
      </c>
    </row>
    <row r="38" spans="1:2" x14ac:dyDescent="0.25">
      <c r="A38" t="s">
        <v>617</v>
      </c>
      <c r="B38">
        <v>3511</v>
      </c>
    </row>
    <row r="39" spans="1:2" x14ac:dyDescent="0.25">
      <c r="A39" t="s">
        <v>618</v>
      </c>
      <c r="B39">
        <v>39339629</v>
      </c>
    </row>
    <row r="40" spans="1:2" x14ac:dyDescent="0.25">
      <c r="A40" t="s">
        <v>619</v>
      </c>
      <c r="B40">
        <v>2227954</v>
      </c>
    </row>
    <row r="41" spans="1:2" x14ac:dyDescent="0.25">
      <c r="A41" t="s">
        <v>49</v>
      </c>
      <c r="B41">
        <v>5495839</v>
      </c>
    </row>
    <row r="42" spans="1:2" x14ac:dyDescent="0.25">
      <c r="A42" t="s">
        <v>281</v>
      </c>
      <c r="B42">
        <v>17471</v>
      </c>
    </row>
    <row r="43" spans="1:2" x14ac:dyDescent="0.25">
      <c r="A43" t="s">
        <v>50</v>
      </c>
      <c r="B43">
        <v>8386</v>
      </c>
    </row>
    <row r="44" spans="1:2" x14ac:dyDescent="0.25">
      <c r="A44" t="s">
        <v>620</v>
      </c>
      <c r="B44">
        <v>1214</v>
      </c>
    </row>
    <row r="45" spans="1:2" x14ac:dyDescent="0.25">
      <c r="A45" t="s">
        <v>51</v>
      </c>
      <c r="B45">
        <v>4049817</v>
      </c>
    </row>
    <row r="46" spans="1:2" x14ac:dyDescent="0.25">
      <c r="A46" t="s">
        <v>621</v>
      </c>
      <c r="B46">
        <v>7517864</v>
      </c>
    </row>
    <row r="47" spans="1:2" x14ac:dyDescent="0.25">
      <c r="A47" t="s">
        <v>52</v>
      </c>
      <c r="B47">
        <v>1294804</v>
      </c>
    </row>
    <row r="48" spans="1:2" x14ac:dyDescent="0.25">
      <c r="A48" t="s">
        <v>53</v>
      </c>
      <c r="B48">
        <v>212573</v>
      </c>
    </row>
    <row r="49" spans="1:2" x14ac:dyDescent="0.25">
      <c r="A49" t="s">
        <v>54</v>
      </c>
      <c r="B49">
        <v>120706</v>
      </c>
    </row>
    <row r="50" spans="1:2" x14ac:dyDescent="0.25">
      <c r="A50" t="s">
        <v>295</v>
      </c>
      <c r="B50">
        <v>4013557</v>
      </c>
    </row>
    <row r="51" spans="1:2" x14ac:dyDescent="0.25">
      <c r="A51" t="s">
        <v>56</v>
      </c>
      <c r="B51">
        <v>52251</v>
      </c>
    </row>
    <row r="52" spans="1:2" x14ac:dyDescent="0.25">
      <c r="A52" t="s">
        <v>57</v>
      </c>
      <c r="B52">
        <v>121644</v>
      </c>
    </row>
    <row r="53" spans="1:2" x14ac:dyDescent="0.25">
      <c r="A53" t="s">
        <v>58</v>
      </c>
      <c r="B53">
        <v>4370428</v>
      </c>
    </row>
    <row r="54" spans="1:2" x14ac:dyDescent="0.25">
      <c r="A54" t="s">
        <v>59</v>
      </c>
      <c r="B54">
        <v>130501</v>
      </c>
    </row>
    <row r="55" spans="1:2" x14ac:dyDescent="0.25">
      <c r="A55" t="s">
        <v>60</v>
      </c>
      <c r="B55">
        <v>2893</v>
      </c>
    </row>
    <row r="56" spans="1:2" x14ac:dyDescent="0.25">
      <c r="A56" t="s">
        <v>61</v>
      </c>
      <c r="B56">
        <v>1059539</v>
      </c>
    </row>
    <row r="57" spans="1:2" x14ac:dyDescent="0.25">
      <c r="A57" t="s">
        <v>62</v>
      </c>
      <c r="B57">
        <v>5656036</v>
      </c>
    </row>
    <row r="58" spans="1:2" x14ac:dyDescent="0.25">
      <c r="A58" t="s">
        <v>63</v>
      </c>
      <c r="B58">
        <v>4221470</v>
      </c>
    </row>
    <row r="59" spans="1:2" x14ac:dyDescent="0.25">
      <c r="A59" t="s">
        <v>64</v>
      </c>
      <c r="B59">
        <v>699918</v>
      </c>
    </row>
    <row r="60" spans="1:2" x14ac:dyDescent="0.25">
      <c r="A60" t="s">
        <v>65</v>
      </c>
      <c r="B60">
        <v>987</v>
      </c>
    </row>
    <row r="61" spans="1:2" x14ac:dyDescent="0.25">
      <c r="A61" t="s">
        <v>66</v>
      </c>
      <c r="B61">
        <v>528</v>
      </c>
    </row>
    <row r="62" spans="1:2" x14ac:dyDescent="0.25">
      <c r="A62" t="s">
        <v>67</v>
      </c>
      <c r="B62">
        <v>730843</v>
      </c>
    </row>
    <row r="63" spans="1:2" x14ac:dyDescent="0.25">
      <c r="A63" t="s">
        <v>180</v>
      </c>
      <c r="B63">
        <v>470830</v>
      </c>
    </row>
    <row r="64" spans="1:2" x14ac:dyDescent="0.25">
      <c r="A64" t="s">
        <v>68</v>
      </c>
      <c r="B64">
        <v>1391700</v>
      </c>
    </row>
    <row r="65" spans="1:2" x14ac:dyDescent="0.25">
      <c r="A65" t="s">
        <v>310</v>
      </c>
      <c r="B65">
        <v>29829</v>
      </c>
    </row>
    <row r="66" spans="1:2" x14ac:dyDescent="0.25">
      <c r="A66" t="s">
        <v>69</v>
      </c>
      <c r="B66">
        <v>146600</v>
      </c>
    </row>
    <row r="67" spans="1:2" x14ac:dyDescent="0.25">
      <c r="A67" t="s">
        <v>70</v>
      </c>
      <c r="B67">
        <v>518393</v>
      </c>
    </row>
    <row r="68" spans="1:2" x14ac:dyDescent="0.25">
      <c r="A68" t="s">
        <v>71</v>
      </c>
      <c r="B68">
        <v>28258424</v>
      </c>
    </row>
    <row r="69" spans="1:2" x14ac:dyDescent="0.25">
      <c r="A69" t="s">
        <v>73</v>
      </c>
      <c r="B69">
        <v>13754</v>
      </c>
    </row>
    <row r="70" spans="1:2" x14ac:dyDescent="0.25">
      <c r="A70" t="s">
        <v>74</v>
      </c>
      <c r="B70">
        <v>53306</v>
      </c>
    </row>
    <row r="71" spans="1:2" x14ac:dyDescent="0.25">
      <c r="A71" t="s">
        <v>75</v>
      </c>
      <c r="B71">
        <v>4339</v>
      </c>
    </row>
    <row r="72" spans="1:2" x14ac:dyDescent="0.25">
      <c r="A72" t="s">
        <v>76</v>
      </c>
      <c r="B72">
        <v>251170</v>
      </c>
    </row>
    <row r="73" spans="1:2" x14ac:dyDescent="0.25">
      <c r="A73" t="s">
        <v>77</v>
      </c>
      <c r="B73">
        <v>32201106</v>
      </c>
    </row>
    <row r="74" spans="1:2" x14ac:dyDescent="0.25">
      <c r="A74" t="s">
        <v>78</v>
      </c>
      <c r="B74">
        <v>2663243</v>
      </c>
    </row>
    <row r="75" spans="1:2" x14ac:dyDescent="0.25">
      <c r="A75" t="s">
        <v>79</v>
      </c>
      <c r="B75">
        <v>4910677</v>
      </c>
    </row>
    <row r="76" spans="1:2" x14ac:dyDescent="0.25">
      <c r="A76" t="s">
        <v>80</v>
      </c>
      <c r="B76">
        <v>12862</v>
      </c>
    </row>
    <row r="77" spans="1:2" x14ac:dyDescent="0.25">
      <c r="A77" t="s">
        <v>83</v>
      </c>
      <c r="B77">
        <v>5449794</v>
      </c>
    </row>
    <row r="78" spans="1:2" x14ac:dyDescent="0.25">
      <c r="A78" t="s">
        <v>84</v>
      </c>
      <c r="B78">
        <v>135823</v>
      </c>
    </row>
    <row r="79" spans="1:2" x14ac:dyDescent="0.25">
      <c r="A79" t="s">
        <v>85</v>
      </c>
      <c r="B79">
        <v>119245</v>
      </c>
    </row>
    <row r="80" spans="1:2" x14ac:dyDescent="0.25">
      <c r="A80" t="s">
        <v>86</v>
      </c>
      <c r="B80">
        <v>553413</v>
      </c>
    </row>
    <row r="81" spans="1:2" x14ac:dyDescent="0.25">
      <c r="A81" t="s">
        <v>87</v>
      </c>
      <c r="B81">
        <v>52747</v>
      </c>
    </row>
    <row r="82" spans="1:2" x14ac:dyDescent="0.25">
      <c r="A82" t="s">
        <v>88</v>
      </c>
      <c r="B82">
        <v>2255106</v>
      </c>
    </row>
    <row r="83" spans="1:2" x14ac:dyDescent="0.25">
      <c r="A83" t="s">
        <v>89</v>
      </c>
      <c r="B83">
        <v>5698963</v>
      </c>
    </row>
    <row r="84" spans="1:2" x14ac:dyDescent="0.25">
      <c r="A84" t="s">
        <v>90</v>
      </c>
      <c r="B84">
        <v>12074</v>
      </c>
    </row>
    <row r="85" spans="1:2" x14ac:dyDescent="0.25">
      <c r="A85" t="s">
        <v>91</v>
      </c>
      <c r="B85">
        <v>33873892</v>
      </c>
    </row>
    <row r="86" spans="1:2" x14ac:dyDescent="0.25">
      <c r="A86" t="s">
        <v>92</v>
      </c>
      <c r="B86">
        <v>29610813</v>
      </c>
    </row>
    <row r="87" spans="1:2" x14ac:dyDescent="0.25">
      <c r="A87" t="s">
        <v>93</v>
      </c>
      <c r="B87">
        <v>2303434</v>
      </c>
    </row>
    <row r="88" spans="1:2" x14ac:dyDescent="0.25">
      <c r="A88" t="s">
        <v>95</v>
      </c>
      <c r="B88">
        <v>98885</v>
      </c>
    </row>
    <row r="89" spans="1:2" x14ac:dyDescent="0.25">
      <c r="A89" t="s">
        <v>96</v>
      </c>
      <c r="B89">
        <v>2674831</v>
      </c>
    </row>
    <row r="90" spans="1:2" x14ac:dyDescent="0.25">
      <c r="A90" t="s">
        <v>97</v>
      </c>
      <c r="B90">
        <v>1598233</v>
      </c>
    </row>
    <row r="91" spans="1:2" x14ac:dyDescent="0.25">
      <c r="A91" t="s">
        <v>98</v>
      </c>
      <c r="B91">
        <v>23084759</v>
      </c>
    </row>
    <row r="92" spans="1:2" x14ac:dyDescent="0.25">
      <c r="A92" t="s">
        <v>100</v>
      </c>
      <c r="B92">
        <v>140496</v>
      </c>
    </row>
    <row r="93" spans="1:2" x14ac:dyDescent="0.25">
      <c r="A93" t="s">
        <v>101</v>
      </c>
      <c r="B93">
        <v>3346720</v>
      </c>
    </row>
    <row r="94" spans="1:2" x14ac:dyDescent="0.25">
      <c r="A94" t="s">
        <v>102</v>
      </c>
      <c r="B94">
        <v>663916</v>
      </c>
    </row>
    <row r="95" spans="1:2" x14ac:dyDescent="0.25">
      <c r="A95" t="s">
        <v>103</v>
      </c>
      <c r="B95">
        <v>2882438</v>
      </c>
    </row>
    <row r="96" spans="1:2" x14ac:dyDescent="0.25">
      <c r="A96" t="s">
        <v>104</v>
      </c>
      <c r="B96">
        <v>2387202</v>
      </c>
    </row>
    <row r="97" spans="1:2" x14ac:dyDescent="0.25">
      <c r="A97" t="s">
        <v>105</v>
      </c>
      <c r="B97">
        <v>1317</v>
      </c>
    </row>
    <row r="98" spans="1:2" x14ac:dyDescent="0.25">
      <c r="A98" t="s">
        <v>107</v>
      </c>
      <c r="B98">
        <v>161228</v>
      </c>
    </row>
    <row r="99" spans="1:2" x14ac:dyDescent="0.25">
      <c r="A99" t="s">
        <v>108</v>
      </c>
      <c r="B99">
        <v>171954</v>
      </c>
    </row>
    <row r="100" spans="1:2" x14ac:dyDescent="0.25">
      <c r="A100" t="s">
        <v>109</v>
      </c>
      <c r="B100">
        <v>1033998</v>
      </c>
    </row>
    <row r="101" spans="1:2" x14ac:dyDescent="0.25">
      <c r="A101" t="s">
        <v>110</v>
      </c>
      <c r="B101">
        <v>1652591</v>
      </c>
    </row>
    <row r="102" spans="1:2" x14ac:dyDescent="0.25">
      <c r="A102" t="s">
        <v>111</v>
      </c>
      <c r="B102">
        <v>501201</v>
      </c>
    </row>
    <row r="103" spans="1:2" x14ac:dyDescent="0.25">
      <c r="A103" t="s">
        <v>112</v>
      </c>
      <c r="B103">
        <v>30635</v>
      </c>
    </row>
    <row r="104" spans="1:2" x14ac:dyDescent="0.25">
      <c r="A104" t="s">
        <v>113</v>
      </c>
      <c r="B104">
        <v>150480</v>
      </c>
    </row>
    <row r="105" spans="1:2" x14ac:dyDescent="0.25">
      <c r="A105" t="s">
        <v>114</v>
      </c>
      <c r="B105">
        <v>7938</v>
      </c>
    </row>
    <row r="106" spans="1:2" x14ac:dyDescent="0.25">
      <c r="A106" t="s">
        <v>115</v>
      </c>
      <c r="B106">
        <v>2833060</v>
      </c>
    </row>
    <row r="107" spans="1:2" x14ac:dyDescent="0.25">
      <c r="A107" t="s">
        <v>116</v>
      </c>
      <c r="B107">
        <v>572950</v>
      </c>
    </row>
    <row r="108" spans="1:2" x14ac:dyDescent="0.25">
      <c r="A108" t="s">
        <v>118</v>
      </c>
      <c r="B108">
        <v>797829</v>
      </c>
    </row>
    <row r="109" spans="1:2" x14ac:dyDescent="0.25">
      <c r="A109" t="s">
        <v>119</v>
      </c>
      <c r="B109">
        <v>285476</v>
      </c>
    </row>
    <row r="110" spans="1:2" x14ac:dyDescent="0.25">
      <c r="A110" t="s">
        <v>120</v>
      </c>
      <c r="B110">
        <v>16694041</v>
      </c>
    </row>
    <row r="111" spans="1:2" x14ac:dyDescent="0.25">
      <c r="A111" t="s">
        <v>121</v>
      </c>
      <c r="B111">
        <v>715</v>
      </c>
    </row>
    <row r="112" spans="1:2" x14ac:dyDescent="0.25">
      <c r="A112" t="s">
        <v>122</v>
      </c>
      <c r="B112">
        <v>583431</v>
      </c>
    </row>
    <row r="113" spans="1:2" x14ac:dyDescent="0.25">
      <c r="A113" t="s">
        <v>123</v>
      </c>
      <c r="B113">
        <v>100385</v>
      </c>
    </row>
    <row r="114" spans="1:2" x14ac:dyDescent="0.25">
      <c r="A114" t="s">
        <v>125</v>
      </c>
      <c r="B114">
        <v>447</v>
      </c>
    </row>
    <row r="115" spans="1:2" x14ac:dyDescent="0.25">
      <c r="A115" t="s">
        <v>126</v>
      </c>
      <c r="B115">
        <v>222028</v>
      </c>
    </row>
    <row r="116" spans="1:2" x14ac:dyDescent="0.25">
      <c r="A116" t="s">
        <v>127</v>
      </c>
      <c r="B116">
        <v>20825209</v>
      </c>
    </row>
    <row r="117" spans="1:2" x14ac:dyDescent="0.25">
      <c r="A117" t="s">
        <v>130</v>
      </c>
      <c r="B117">
        <v>16678</v>
      </c>
    </row>
    <row r="118" spans="1:2" x14ac:dyDescent="0.25">
      <c r="A118" t="s">
        <v>131</v>
      </c>
      <c r="B118">
        <v>10693</v>
      </c>
    </row>
    <row r="119" spans="1:2" x14ac:dyDescent="0.25">
      <c r="A119" t="s">
        <v>133</v>
      </c>
      <c r="B119">
        <v>3490790</v>
      </c>
    </row>
    <row r="120" spans="1:2" x14ac:dyDescent="0.25">
      <c r="A120" t="s">
        <v>134</v>
      </c>
      <c r="B120">
        <v>343978</v>
      </c>
    </row>
    <row r="121" spans="1:2" x14ac:dyDescent="0.25">
      <c r="A121" t="s">
        <v>135</v>
      </c>
      <c r="B121">
        <v>4567569</v>
      </c>
    </row>
    <row r="122" spans="1:2" x14ac:dyDescent="0.25">
      <c r="A122" t="s">
        <v>136</v>
      </c>
      <c r="B122">
        <v>86312</v>
      </c>
    </row>
    <row r="123" spans="1:2" x14ac:dyDescent="0.25">
      <c r="A123" t="s">
        <v>137</v>
      </c>
      <c r="B123">
        <v>60</v>
      </c>
    </row>
    <row r="124" spans="1:2" x14ac:dyDescent="0.25">
      <c r="A124" t="s">
        <v>138</v>
      </c>
      <c r="B124">
        <v>380719</v>
      </c>
    </row>
    <row r="125" spans="1:2" x14ac:dyDescent="0.25">
      <c r="A125" t="s">
        <v>139</v>
      </c>
      <c r="B125">
        <v>45709592</v>
      </c>
    </row>
    <row r="126" spans="1:2" x14ac:dyDescent="0.25">
      <c r="A126" t="s">
        <v>140</v>
      </c>
      <c r="B126">
        <v>8338</v>
      </c>
    </row>
    <row r="127" spans="1:2" x14ac:dyDescent="0.25">
      <c r="A127" t="s">
        <v>141</v>
      </c>
      <c r="B127">
        <v>4498894</v>
      </c>
    </row>
    <row r="128" spans="1:2" x14ac:dyDescent="0.25">
      <c r="A128" t="s">
        <v>142</v>
      </c>
      <c r="B128">
        <v>1048503</v>
      </c>
    </row>
    <row r="129" spans="1:2" x14ac:dyDescent="0.25">
      <c r="A129" t="s">
        <v>143</v>
      </c>
      <c r="B129">
        <v>178223</v>
      </c>
    </row>
    <row r="130" spans="1:2" x14ac:dyDescent="0.25">
      <c r="A130" t="s">
        <v>144</v>
      </c>
      <c r="B130">
        <v>1352596</v>
      </c>
    </row>
    <row r="131" spans="1:2" x14ac:dyDescent="0.25">
      <c r="A131" t="s">
        <v>145</v>
      </c>
      <c r="B131">
        <v>78</v>
      </c>
    </row>
    <row r="132" spans="1:2" x14ac:dyDescent="0.25">
      <c r="A132" t="s">
        <v>117</v>
      </c>
      <c r="B132">
        <v>281797</v>
      </c>
    </row>
    <row r="133" spans="1:2" x14ac:dyDescent="0.25">
      <c r="A133" t="s">
        <v>146</v>
      </c>
      <c r="B133">
        <v>486970</v>
      </c>
    </row>
    <row r="134" spans="1:2" x14ac:dyDescent="0.25">
      <c r="A134" t="s">
        <v>147</v>
      </c>
      <c r="B134">
        <v>354841</v>
      </c>
    </row>
    <row r="135" spans="1:2" x14ac:dyDescent="0.25">
      <c r="A135" t="s">
        <v>148</v>
      </c>
      <c r="B135">
        <v>5401748</v>
      </c>
    </row>
    <row r="136" spans="1:2" x14ac:dyDescent="0.25">
      <c r="A136" t="s">
        <v>622</v>
      </c>
      <c r="B136">
        <v>93726</v>
      </c>
    </row>
    <row r="137" spans="1:2" x14ac:dyDescent="0.25">
      <c r="A137" t="s">
        <v>149</v>
      </c>
      <c r="B137">
        <v>285310</v>
      </c>
    </row>
    <row r="138" spans="1:2" x14ac:dyDescent="0.25">
      <c r="A138" t="s">
        <v>150</v>
      </c>
      <c r="B138">
        <v>778554</v>
      </c>
    </row>
    <row r="139" spans="1:2" x14ac:dyDescent="0.25">
      <c r="A139" t="s">
        <v>151</v>
      </c>
      <c r="B139">
        <v>4579262</v>
      </c>
    </row>
    <row r="140" spans="1:2" x14ac:dyDescent="0.25">
      <c r="A140" t="s">
        <v>152</v>
      </c>
      <c r="B140">
        <v>6863464</v>
      </c>
    </row>
    <row r="141" spans="1:2" x14ac:dyDescent="0.25">
      <c r="A141" t="s">
        <v>153</v>
      </c>
      <c r="B141">
        <v>4409391</v>
      </c>
    </row>
    <row r="142" spans="1:2" x14ac:dyDescent="0.25">
      <c r="A142" t="s">
        <v>154</v>
      </c>
      <c r="B142">
        <v>12747695</v>
      </c>
    </row>
    <row r="143" spans="1:2" x14ac:dyDescent="0.25">
      <c r="A143" t="s">
        <v>155</v>
      </c>
      <c r="B143">
        <v>3538834</v>
      </c>
    </row>
    <row r="144" spans="1:2" x14ac:dyDescent="0.25">
      <c r="A144" t="s">
        <v>157</v>
      </c>
      <c r="B144">
        <v>2287</v>
      </c>
    </row>
    <row r="145" spans="1:2" x14ac:dyDescent="0.25">
      <c r="A145" t="s">
        <v>623</v>
      </c>
      <c r="B145">
        <v>4009034</v>
      </c>
    </row>
    <row r="146" spans="1:2" x14ac:dyDescent="0.25">
      <c r="A146" t="s">
        <v>624</v>
      </c>
      <c r="B146">
        <v>790835</v>
      </c>
    </row>
    <row r="147" spans="1:2" x14ac:dyDescent="0.25">
      <c r="A147" t="s">
        <v>158</v>
      </c>
      <c r="B147">
        <v>4754489</v>
      </c>
    </row>
    <row r="148" spans="1:2" x14ac:dyDescent="0.25">
      <c r="A148" t="s">
        <v>159</v>
      </c>
      <c r="B148">
        <v>18901604</v>
      </c>
    </row>
    <row r="149" spans="1:2" x14ac:dyDescent="0.25">
      <c r="A149" t="s">
        <v>160</v>
      </c>
      <c r="B149">
        <v>271299</v>
      </c>
    </row>
    <row r="150" spans="1:2" x14ac:dyDescent="0.25">
      <c r="A150" t="s">
        <v>625</v>
      </c>
      <c r="B150">
        <v>263</v>
      </c>
    </row>
    <row r="151" spans="1:2" x14ac:dyDescent="0.25">
      <c r="A151" t="s">
        <v>162</v>
      </c>
      <c r="B151">
        <v>6015</v>
      </c>
    </row>
    <row r="152" spans="1:2" x14ac:dyDescent="0.25">
      <c r="A152" t="s">
        <v>626</v>
      </c>
      <c r="B152">
        <v>18316</v>
      </c>
    </row>
    <row r="153" spans="1:2" x14ac:dyDescent="0.25">
      <c r="A153" t="s">
        <v>427</v>
      </c>
      <c r="B153">
        <v>8107</v>
      </c>
    </row>
    <row r="154" spans="1:2" x14ac:dyDescent="0.25">
      <c r="A154" t="s">
        <v>164</v>
      </c>
      <c r="B154">
        <v>10861</v>
      </c>
    </row>
    <row r="155" spans="1:2" x14ac:dyDescent="0.25">
      <c r="A155" t="s">
        <v>165</v>
      </c>
      <c r="B155">
        <v>1471400</v>
      </c>
    </row>
    <row r="156" spans="1:2" x14ac:dyDescent="0.25">
      <c r="A156" t="s">
        <v>166</v>
      </c>
      <c r="B156">
        <v>611479</v>
      </c>
    </row>
    <row r="157" spans="1:2" x14ac:dyDescent="0.25">
      <c r="A157" t="s">
        <v>167</v>
      </c>
      <c r="B157">
        <v>2746888</v>
      </c>
    </row>
    <row r="158" spans="1:2" x14ac:dyDescent="0.25">
      <c r="A158" t="s">
        <v>168</v>
      </c>
      <c r="B158">
        <v>534</v>
      </c>
    </row>
    <row r="159" spans="1:2" x14ac:dyDescent="0.25">
      <c r="A159" t="s">
        <v>169</v>
      </c>
      <c r="B159">
        <v>61197</v>
      </c>
    </row>
    <row r="160" spans="1:2" x14ac:dyDescent="0.25">
      <c r="A160" t="s">
        <v>170</v>
      </c>
      <c r="B160">
        <v>8199111</v>
      </c>
    </row>
    <row r="161" spans="1:2" x14ac:dyDescent="0.25">
      <c r="A161" t="s">
        <v>171</v>
      </c>
      <c r="B161">
        <v>2064652</v>
      </c>
    </row>
    <row r="162" spans="1:2" x14ac:dyDescent="0.25">
      <c r="A162" t="s">
        <v>172</v>
      </c>
      <c r="B162">
        <v>1361143</v>
      </c>
    </row>
    <row r="163" spans="1:2" x14ac:dyDescent="0.25">
      <c r="A163" t="s">
        <v>173</v>
      </c>
      <c r="B163">
        <v>45382</v>
      </c>
    </row>
    <row r="164" spans="1:2" x14ac:dyDescent="0.25">
      <c r="A164" t="s">
        <v>174</v>
      </c>
      <c r="B164">
        <v>30902</v>
      </c>
    </row>
    <row r="165" spans="1:2" x14ac:dyDescent="0.25">
      <c r="A165" t="s">
        <v>175</v>
      </c>
      <c r="B165">
        <v>7076216</v>
      </c>
    </row>
    <row r="166" spans="1:2" x14ac:dyDescent="0.25">
      <c r="A166" t="s">
        <v>446</v>
      </c>
      <c r="B166">
        <v>23909</v>
      </c>
    </row>
    <row r="167" spans="1:2" x14ac:dyDescent="0.25">
      <c r="A167" t="s">
        <v>176</v>
      </c>
      <c r="B167">
        <v>32837683</v>
      </c>
    </row>
    <row r="168" spans="1:2" x14ac:dyDescent="0.25">
      <c r="A168" t="s">
        <v>177</v>
      </c>
      <c r="B168">
        <v>2700301</v>
      </c>
    </row>
    <row r="169" spans="1:2" x14ac:dyDescent="0.25">
      <c r="A169" t="s">
        <v>178</v>
      </c>
      <c r="B169">
        <v>1194516</v>
      </c>
    </row>
    <row r="170" spans="1:2" x14ac:dyDescent="0.25">
      <c r="A170" t="s">
        <v>179</v>
      </c>
      <c r="B170">
        <v>114965</v>
      </c>
    </row>
    <row r="171" spans="1:2" x14ac:dyDescent="0.25">
      <c r="A171" t="s">
        <v>181</v>
      </c>
      <c r="B171">
        <v>2683947</v>
      </c>
    </row>
    <row r="172" spans="1:2" x14ac:dyDescent="0.25">
      <c r="A172" t="s">
        <v>182</v>
      </c>
      <c r="B172">
        <v>4556492</v>
      </c>
    </row>
    <row r="173" spans="1:2" x14ac:dyDescent="0.25">
      <c r="A173" t="s">
        <v>183</v>
      </c>
      <c r="B173">
        <v>565266</v>
      </c>
    </row>
    <row r="174" spans="1:2" x14ac:dyDescent="0.25">
      <c r="A174" t="s">
        <v>185</v>
      </c>
      <c r="B174">
        <v>156551</v>
      </c>
    </row>
    <row r="175" spans="1:2" x14ac:dyDescent="0.25">
      <c r="A175" t="s">
        <v>187</v>
      </c>
      <c r="B175">
        <v>25783996</v>
      </c>
    </row>
    <row r="176" spans="1:2" x14ac:dyDescent="0.25">
      <c r="A176" t="s">
        <v>188</v>
      </c>
      <c r="B176">
        <v>14038</v>
      </c>
    </row>
    <row r="177" spans="1:2" x14ac:dyDescent="0.25">
      <c r="A177" t="s">
        <v>189</v>
      </c>
      <c r="B177">
        <v>222837</v>
      </c>
    </row>
    <row r="178" spans="1:2" x14ac:dyDescent="0.25">
      <c r="A178" t="s">
        <v>191</v>
      </c>
      <c r="B178">
        <v>3757</v>
      </c>
    </row>
    <row r="179" spans="1:2" x14ac:dyDescent="0.25">
      <c r="A179" t="s">
        <v>470</v>
      </c>
      <c r="B179">
        <v>77019</v>
      </c>
    </row>
    <row r="180" spans="1:2" x14ac:dyDescent="0.25">
      <c r="A180" t="s">
        <v>193</v>
      </c>
      <c r="B180">
        <v>1268989</v>
      </c>
    </row>
    <row r="181" spans="1:2" x14ac:dyDescent="0.25">
      <c r="A181" t="s">
        <v>627</v>
      </c>
      <c r="B181">
        <v>14089836</v>
      </c>
    </row>
    <row r="182" spans="1:2" x14ac:dyDescent="0.25">
      <c r="A182" t="s">
        <v>195</v>
      </c>
      <c r="B182">
        <v>68439</v>
      </c>
    </row>
    <row r="183" spans="1:2" x14ac:dyDescent="0.25">
      <c r="A183" t="s">
        <v>197</v>
      </c>
      <c r="B183">
        <v>1243117</v>
      </c>
    </row>
    <row r="184" spans="1:2" x14ac:dyDescent="0.25">
      <c r="A184" t="s">
        <v>198</v>
      </c>
      <c r="B184">
        <v>19661363</v>
      </c>
    </row>
    <row r="185" spans="1:2" x14ac:dyDescent="0.25">
      <c r="A185" t="s">
        <v>199</v>
      </c>
      <c r="B185">
        <v>5596176</v>
      </c>
    </row>
    <row r="186" spans="1:2" x14ac:dyDescent="0.25">
      <c r="A186" t="s">
        <v>628</v>
      </c>
      <c r="B186">
        <v>9150664</v>
      </c>
    </row>
    <row r="187" spans="1:2" x14ac:dyDescent="0.25">
      <c r="A187" t="s">
        <v>629</v>
      </c>
      <c r="B187">
        <v>1465497</v>
      </c>
    </row>
    <row r="188" spans="1:2" x14ac:dyDescent="0.25">
      <c r="A188" t="s">
        <v>201</v>
      </c>
      <c r="B188">
        <v>101912460</v>
      </c>
    </row>
    <row r="189" spans="1:2" x14ac:dyDescent="0.25">
      <c r="A189" t="s">
        <v>202</v>
      </c>
      <c r="B189">
        <v>2200956</v>
      </c>
    </row>
    <row r="190" spans="1:2" x14ac:dyDescent="0.25">
      <c r="A190" t="s">
        <v>203</v>
      </c>
      <c r="B190">
        <v>1418145</v>
      </c>
    </row>
    <row r="191" spans="1:2" x14ac:dyDescent="0.25">
      <c r="A191" t="s">
        <v>204</v>
      </c>
      <c r="B191">
        <v>9975</v>
      </c>
    </row>
    <row r="192" spans="1:2" x14ac:dyDescent="0.25">
      <c r="A192" t="s">
        <v>630</v>
      </c>
      <c r="B192">
        <v>72776</v>
      </c>
    </row>
    <row r="193" spans="1:2" x14ac:dyDescent="0.25">
      <c r="A193" t="s">
        <v>206</v>
      </c>
      <c r="B193">
        <v>19304355</v>
      </c>
    </row>
    <row r="194" spans="1:2" x14ac:dyDescent="0.25">
      <c r="A194" t="s">
        <v>209</v>
      </c>
      <c r="B194">
        <v>159098</v>
      </c>
    </row>
    <row r="195" spans="1:2" x14ac:dyDescent="0.25">
      <c r="A195" t="s">
        <v>210</v>
      </c>
      <c r="B195">
        <v>303640</v>
      </c>
    </row>
    <row r="196" spans="1:2" x14ac:dyDescent="0.25">
      <c r="A196" t="s">
        <v>211</v>
      </c>
      <c r="B196">
        <v>186830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264D-7BE5-45FA-A46B-7C5B8838E391}">
  <dimension ref="A1:J271"/>
  <sheetViews>
    <sheetView topLeftCell="A109" workbookViewId="0">
      <selection activeCell="E134" sqref="E134:J134"/>
    </sheetView>
  </sheetViews>
  <sheetFormatPr defaultRowHeight="15" x14ac:dyDescent="0.25"/>
  <sheetData>
    <row r="1" spans="1:10" x14ac:dyDescent="0.25">
      <c r="A1" t="s">
        <v>600</v>
      </c>
      <c r="B1" t="s">
        <v>601</v>
      </c>
    </row>
    <row r="3" spans="1:10" x14ac:dyDescent="0.25">
      <c r="A3" t="s">
        <v>602</v>
      </c>
      <c r="B3" s="1">
        <v>44820</v>
      </c>
    </row>
    <row r="5" spans="1:10" x14ac:dyDescent="0.25">
      <c r="A5" t="s">
        <v>216</v>
      </c>
      <c r="B5" t="s">
        <v>217</v>
      </c>
      <c r="C5" t="s">
        <v>603</v>
      </c>
      <c r="D5" t="s">
        <v>604</v>
      </c>
      <c r="E5">
        <v>2016</v>
      </c>
      <c r="F5">
        <v>2017</v>
      </c>
      <c r="G5">
        <v>2018</v>
      </c>
      <c r="H5">
        <v>2019</v>
      </c>
      <c r="I5">
        <v>2020</v>
      </c>
    </row>
    <row r="6" spans="1:10" x14ac:dyDescent="0.25">
      <c r="A6" t="s">
        <v>243</v>
      </c>
      <c r="B6" t="s">
        <v>244</v>
      </c>
      <c r="C6" t="s">
        <v>605</v>
      </c>
      <c r="D6" t="s">
        <v>606</v>
      </c>
      <c r="E6">
        <v>0.92336208666977404</v>
      </c>
      <c r="F6">
        <v>5.2540154871815403</v>
      </c>
      <c r="G6">
        <v>4.2445725819804396</v>
      </c>
      <c r="H6">
        <v>-2.27266679873299</v>
      </c>
      <c r="I6">
        <v>6.5723176353586199</v>
      </c>
      <c r="J6">
        <v>2.9443201984914773</v>
      </c>
    </row>
    <row r="7" spans="1:10" x14ac:dyDescent="0.25">
      <c r="A7" t="s">
        <v>500</v>
      </c>
      <c r="B7" t="s">
        <v>501</v>
      </c>
      <c r="C7" t="s">
        <v>605</v>
      </c>
      <c r="D7" t="s">
        <v>606</v>
      </c>
      <c r="E7">
        <v>1.8936537009194601</v>
      </c>
      <c r="F7">
        <v>0.98370904133549597</v>
      </c>
      <c r="G7">
        <v>1.3674650265680901</v>
      </c>
      <c r="H7">
        <v>1.50753949077581</v>
      </c>
      <c r="I7">
        <v>1.3585902436139099</v>
      </c>
      <c r="J7">
        <v>1.4221915006425532</v>
      </c>
    </row>
    <row r="8" spans="1:10" x14ac:dyDescent="0.25">
      <c r="A8" t="s">
        <v>4</v>
      </c>
      <c r="B8" t="s">
        <v>232</v>
      </c>
      <c r="C8" t="s">
        <v>605</v>
      </c>
      <c r="D8" t="s">
        <v>606</v>
      </c>
      <c r="E8">
        <v>0.51660636768859103</v>
      </c>
      <c r="F8">
        <v>0.274796599141582</v>
      </c>
      <c r="G8">
        <v>0.66157200189028598</v>
      </c>
      <c r="H8">
        <v>0.124495943884077</v>
      </c>
      <c r="I8">
        <v>6.4476334462838694E-2</v>
      </c>
      <c r="J8">
        <v>0.32838944941347492</v>
      </c>
    </row>
    <row r="9" spans="1:10" x14ac:dyDescent="0.25">
      <c r="A9" t="s">
        <v>502</v>
      </c>
      <c r="B9" t="s">
        <v>503</v>
      </c>
      <c r="C9" t="s">
        <v>605</v>
      </c>
      <c r="D9" t="s">
        <v>606</v>
      </c>
      <c r="E9">
        <v>2.0182629359607702</v>
      </c>
      <c r="F9">
        <v>2.5831741437373901</v>
      </c>
      <c r="G9">
        <v>2.08875055768116</v>
      </c>
      <c r="H9">
        <v>1.5579692092694799</v>
      </c>
      <c r="I9">
        <v>1.38328437382418</v>
      </c>
      <c r="J9">
        <v>1.9262882440945961</v>
      </c>
    </row>
    <row r="10" spans="1:10" x14ac:dyDescent="0.25">
      <c r="A10" t="s">
        <v>12</v>
      </c>
      <c r="B10" t="s">
        <v>239</v>
      </c>
      <c r="C10" t="s">
        <v>605</v>
      </c>
      <c r="D10" t="s">
        <v>606</v>
      </c>
      <c r="E10">
        <v>-0.36018426869543702</v>
      </c>
      <c r="F10">
        <v>-10.72495141998</v>
      </c>
      <c r="G10">
        <v>-8.2990518249087408</v>
      </c>
      <c r="H10">
        <v>-5.9133338384215204</v>
      </c>
      <c r="I10">
        <v>-3.4809780776380501</v>
      </c>
      <c r="J10">
        <v>-5.7556998859287507</v>
      </c>
    </row>
    <row r="11" spans="1:10" x14ac:dyDescent="0.25">
      <c r="A11" t="s">
        <v>6</v>
      </c>
      <c r="B11" t="s">
        <v>234</v>
      </c>
      <c r="C11" t="s">
        <v>605</v>
      </c>
      <c r="D11" t="s">
        <v>606</v>
      </c>
      <c r="E11">
        <v>8.8050919784902195</v>
      </c>
      <c r="F11">
        <v>7.8554705156554903</v>
      </c>
      <c r="G11">
        <v>7.9463513508931598</v>
      </c>
      <c r="H11">
        <v>7.7979181413124001</v>
      </c>
      <c r="I11">
        <v>7.0694840974996396</v>
      </c>
      <c r="J11">
        <v>7.8948632167701813</v>
      </c>
    </row>
    <row r="12" spans="1:10" x14ac:dyDescent="0.25">
      <c r="A12" t="s">
        <v>237</v>
      </c>
      <c r="B12" t="s">
        <v>238</v>
      </c>
      <c r="C12" t="s">
        <v>605</v>
      </c>
      <c r="D12" t="s">
        <v>606</v>
      </c>
      <c r="J12" t="e">
        <v>#DIV/0!</v>
      </c>
    </row>
    <row r="13" spans="1:10" x14ac:dyDescent="0.25">
      <c r="A13" t="s">
        <v>504</v>
      </c>
      <c r="B13" t="s">
        <v>505</v>
      </c>
      <c r="C13" t="s">
        <v>605</v>
      </c>
      <c r="D13" t="s">
        <v>606</v>
      </c>
      <c r="E13">
        <v>1.3119996873444699</v>
      </c>
      <c r="F13">
        <v>1.17080553576173</v>
      </c>
      <c r="G13">
        <v>1.22146852864614</v>
      </c>
      <c r="H13">
        <v>1.3995793054504699</v>
      </c>
      <c r="I13">
        <v>1.5797420446788799</v>
      </c>
      <c r="J13">
        <v>1.3367190203763379</v>
      </c>
    </row>
    <row r="14" spans="1:10" x14ac:dyDescent="0.25">
      <c r="A14" t="s">
        <v>199</v>
      </c>
      <c r="B14" t="s">
        <v>481</v>
      </c>
      <c r="C14" t="s">
        <v>605</v>
      </c>
      <c r="D14" t="s">
        <v>606</v>
      </c>
      <c r="E14">
        <v>2.6900723446310302</v>
      </c>
      <c r="F14">
        <v>2.6851854592151101</v>
      </c>
      <c r="G14">
        <v>2.4597148201589398</v>
      </c>
      <c r="H14">
        <v>4.2842743979512203</v>
      </c>
      <c r="I14">
        <v>5.5408747136875096</v>
      </c>
      <c r="J14">
        <v>3.5320243471287625</v>
      </c>
    </row>
    <row r="15" spans="1:10" x14ac:dyDescent="0.25">
      <c r="A15" t="s">
        <v>15</v>
      </c>
      <c r="B15" t="s">
        <v>241</v>
      </c>
      <c r="C15" t="s">
        <v>605</v>
      </c>
      <c r="D15" t="s">
        <v>606</v>
      </c>
      <c r="E15">
        <v>0.58474993172390899</v>
      </c>
      <c r="F15">
        <v>1.7893642845875799</v>
      </c>
      <c r="G15">
        <v>2.232532212602</v>
      </c>
      <c r="H15">
        <v>1.46840045667751</v>
      </c>
      <c r="I15">
        <v>1.2122067456661001</v>
      </c>
      <c r="J15">
        <v>1.45745072625142</v>
      </c>
    </row>
    <row r="16" spans="1:10" x14ac:dyDescent="0.25">
      <c r="A16" t="s">
        <v>17</v>
      </c>
      <c r="B16" t="s">
        <v>242</v>
      </c>
      <c r="C16" t="s">
        <v>605</v>
      </c>
      <c r="D16" t="s">
        <v>606</v>
      </c>
      <c r="E16">
        <v>3.1653676009729099</v>
      </c>
      <c r="F16">
        <v>2.19257340412979</v>
      </c>
      <c r="G16">
        <v>2.1420476257107999</v>
      </c>
      <c r="H16">
        <v>0.73636147239706295</v>
      </c>
      <c r="I16">
        <v>0.46342676878674099</v>
      </c>
      <c r="J16">
        <v>1.7399553743994605</v>
      </c>
    </row>
    <row r="17" spans="1:10" x14ac:dyDescent="0.25">
      <c r="A17" t="s">
        <v>10</v>
      </c>
      <c r="B17" t="s">
        <v>236</v>
      </c>
      <c r="C17" t="s">
        <v>605</v>
      </c>
      <c r="D17" t="s">
        <v>606</v>
      </c>
      <c r="J17" t="e">
        <v>#DIV/0!</v>
      </c>
    </row>
    <row r="18" spans="1:10" x14ac:dyDescent="0.25">
      <c r="A18" t="s">
        <v>13</v>
      </c>
      <c r="B18" t="s">
        <v>240</v>
      </c>
      <c r="C18" t="s">
        <v>605</v>
      </c>
      <c r="D18" t="s">
        <v>606</v>
      </c>
      <c r="E18">
        <v>6.7821927636695802</v>
      </c>
      <c r="F18">
        <v>10.304762818675799</v>
      </c>
      <c r="G18">
        <v>12.7554180936599</v>
      </c>
      <c r="H18">
        <v>7.5710015503805401</v>
      </c>
      <c r="I18">
        <v>5.3658712688887098</v>
      </c>
      <c r="J18">
        <v>8.5558492990549073</v>
      </c>
    </row>
    <row r="19" spans="1:10" x14ac:dyDescent="0.25">
      <c r="A19" t="s">
        <v>18</v>
      </c>
      <c r="B19" t="s">
        <v>245</v>
      </c>
      <c r="C19" t="s">
        <v>605</v>
      </c>
      <c r="D19" t="s">
        <v>606</v>
      </c>
      <c r="E19">
        <v>3.56095429419089</v>
      </c>
      <c r="F19">
        <v>3.6324693951240201</v>
      </c>
      <c r="G19">
        <v>4.2928494049071197</v>
      </c>
      <c r="H19">
        <v>2.8090900166566701</v>
      </c>
      <c r="I19">
        <v>1.4083575822630301</v>
      </c>
      <c r="J19">
        <v>3.1407441386283459</v>
      </c>
    </row>
    <row r="20" spans="1:10" x14ac:dyDescent="0.25">
      <c r="A20" t="s">
        <v>19</v>
      </c>
      <c r="B20" t="s">
        <v>246</v>
      </c>
      <c r="C20" t="s">
        <v>605</v>
      </c>
      <c r="D20" t="s">
        <v>606</v>
      </c>
      <c r="E20">
        <v>-7.3109169580370903</v>
      </c>
      <c r="F20">
        <v>3.2399049795336601</v>
      </c>
      <c r="G20">
        <v>-6.2846570433964297</v>
      </c>
      <c r="H20">
        <v>-2.9484593822555598</v>
      </c>
      <c r="I20">
        <v>-4.20412488106063</v>
      </c>
      <c r="J20">
        <v>-3.5016506570432098</v>
      </c>
    </row>
    <row r="21" spans="1:10" x14ac:dyDescent="0.25">
      <c r="A21" t="s">
        <v>20</v>
      </c>
      <c r="B21" t="s">
        <v>247</v>
      </c>
      <c r="C21" t="s">
        <v>605</v>
      </c>
      <c r="D21" t="s">
        <v>606</v>
      </c>
      <c r="E21">
        <v>11.882653323778801</v>
      </c>
      <c r="F21">
        <v>7.0168794366613696</v>
      </c>
      <c r="G21">
        <v>2.9779461119712298</v>
      </c>
      <c r="H21">
        <v>3.12183056112494</v>
      </c>
      <c r="I21">
        <v>1.1879038718291099</v>
      </c>
      <c r="J21">
        <v>5.2374426610730911</v>
      </c>
    </row>
    <row r="22" spans="1:10" x14ac:dyDescent="0.25">
      <c r="A22" t="s">
        <v>39</v>
      </c>
      <c r="B22" t="s">
        <v>267</v>
      </c>
      <c r="C22" t="s">
        <v>605</v>
      </c>
      <c r="D22" t="s">
        <v>606</v>
      </c>
      <c r="E22">
        <v>2.0997958388205402E-3</v>
      </c>
      <c r="F22">
        <v>1.1667980638967099E-2</v>
      </c>
      <c r="G22">
        <v>3.6981255909169598E-2</v>
      </c>
      <c r="H22">
        <v>4.0482327452152099E-2</v>
      </c>
      <c r="I22">
        <v>0.30476212267994901</v>
      </c>
      <c r="J22">
        <v>7.9198696503811672E-2</v>
      </c>
    </row>
    <row r="23" spans="1:10" x14ac:dyDescent="0.25">
      <c r="A23" t="s">
        <v>26</v>
      </c>
      <c r="B23" t="s">
        <v>254</v>
      </c>
      <c r="C23" t="s">
        <v>605</v>
      </c>
      <c r="D23" t="s">
        <v>606</v>
      </c>
      <c r="E23">
        <v>12.0862954763607</v>
      </c>
      <c r="F23">
        <v>-7.4167575384346103</v>
      </c>
      <c r="G23">
        <v>-7.6564992698764396</v>
      </c>
      <c r="H23">
        <v>-5.6176329068049098</v>
      </c>
      <c r="I23">
        <v>-3.36810751155675</v>
      </c>
      <c r="J23">
        <v>-2.3945403500624018</v>
      </c>
    </row>
    <row r="24" spans="1:10" x14ac:dyDescent="0.25">
      <c r="A24" t="s">
        <v>28</v>
      </c>
      <c r="B24" t="s">
        <v>256</v>
      </c>
      <c r="C24" t="s">
        <v>605</v>
      </c>
      <c r="D24" t="s">
        <v>606</v>
      </c>
      <c r="E24">
        <v>1.1148812817685001</v>
      </c>
      <c r="F24">
        <v>1.5817050881135699</v>
      </c>
      <c r="G24">
        <v>1.3607358354077701</v>
      </c>
      <c r="H24">
        <v>1.5162077752485299</v>
      </c>
      <c r="I24">
        <v>1.11183878893016</v>
      </c>
      <c r="J24">
        <v>1.3370737538937059</v>
      </c>
    </row>
    <row r="25" spans="1:10" x14ac:dyDescent="0.25">
      <c r="A25" t="s">
        <v>38</v>
      </c>
      <c r="B25" t="s">
        <v>266</v>
      </c>
      <c r="C25" t="s">
        <v>605</v>
      </c>
      <c r="D25" t="s">
        <v>606</v>
      </c>
      <c r="E25">
        <v>3.0438034219308099</v>
      </c>
      <c r="F25">
        <v>1.8237032641902198E-2</v>
      </c>
      <c r="G25">
        <v>1.68919955715947</v>
      </c>
      <c r="H25">
        <v>1.0073464461581501</v>
      </c>
      <c r="I25">
        <v>-0.55079750312987397</v>
      </c>
      <c r="J25">
        <v>1.0415577909520919</v>
      </c>
    </row>
    <row r="26" spans="1:10" x14ac:dyDescent="0.25">
      <c r="A26" t="s">
        <v>23</v>
      </c>
      <c r="B26" t="s">
        <v>251</v>
      </c>
      <c r="C26" t="s">
        <v>605</v>
      </c>
      <c r="D26" t="s">
        <v>606</v>
      </c>
      <c r="E26">
        <v>0.879489435699778</v>
      </c>
      <c r="F26">
        <v>0.61629520659339698</v>
      </c>
      <c r="G26">
        <v>0.75351098264949201</v>
      </c>
      <c r="H26">
        <v>0.54323364918227401</v>
      </c>
      <c r="I26">
        <v>0.40794422359398702</v>
      </c>
      <c r="J26">
        <v>0.64009469954378562</v>
      </c>
    </row>
    <row r="27" spans="1:10" x14ac:dyDescent="0.25">
      <c r="A27" t="s">
        <v>37</v>
      </c>
      <c r="B27" t="s">
        <v>265</v>
      </c>
      <c r="C27" t="s">
        <v>605</v>
      </c>
      <c r="D27" t="s">
        <v>606</v>
      </c>
      <c r="E27">
        <v>2.7587070916743701</v>
      </c>
      <c r="F27">
        <v>3.3907242169143199</v>
      </c>
      <c r="G27">
        <v>2.7271950920822898</v>
      </c>
      <c r="H27">
        <v>3.2231540116140098</v>
      </c>
      <c r="I27">
        <v>5.1860693125690496</v>
      </c>
      <c r="J27">
        <v>3.4571699449708078</v>
      </c>
    </row>
    <row r="28" spans="1:10" x14ac:dyDescent="0.25">
      <c r="A28" t="s">
        <v>22</v>
      </c>
      <c r="B28" t="s">
        <v>250</v>
      </c>
      <c r="C28" t="s">
        <v>605</v>
      </c>
      <c r="D28" t="s">
        <v>606</v>
      </c>
      <c r="E28">
        <v>0.75492869430338205</v>
      </c>
      <c r="F28">
        <v>1.46272268847081</v>
      </c>
      <c r="G28">
        <v>0.29408549051138</v>
      </c>
      <c r="H28">
        <v>3.8840903229274901</v>
      </c>
      <c r="I28">
        <v>2.9411804354148599</v>
      </c>
      <c r="J28">
        <v>1.8674015263255845</v>
      </c>
    </row>
    <row r="29" spans="1:10" x14ac:dyDescent="0.25">
      <c r="A29" t="s">
        <v>248</v>
      </c>
      <c r="B29" t="s">
        <v>249</v>
      </c>
      <c r="C29" t="s">
        <v>605</v>
      </c>
      <c r="D29" t="s">
        <v>606</v>
      </c>
      <c r="E29">
        <v>3.2988021260541101</v>
      </c>
      <c r="F29">
        <v>2.4647793513087701</v>
      </c>
      <c r="G29">
        <v>3.8524019601253299</v>
      </c>
      <c r="H29">
        <v>3.6552460917394298</v>
      </c>
      <c r="I29">
        <v>4.4806412681436596</v>
      </c>
      <c r="J29">
        <v>3.5503741594742602</v>
      </c>
    </row>
    <row r="30" spans="1:10" x14ac:dyDescent="0.25">
      <c r="A30" t="s">
        <v>32</v>
      </c>
      <c r="B30" t="s">
        <v>260</v>
      </c>
      <c r="C30" t="s">
        <v>605</v>
      </c>
      <c r="D30" t="s">
        <v>606</v>
      </c>
      <c r="E30">
        <v>1.8516780658446701</v>
      </c>
      <c r="F30">
        <v>2.8177824789660599</v>
      </c>
      <c r="G30">
        <v>2.9824588486530499</v>
      </c>
      <c r="H30">
        <v>2.2170604288959601</v>
      </c>
      <c r="I30">
        <v>2.1699380501700798</v>
      </c>
      <c r="J30">
        <v>2.4077835745059639</v>
      </c>
    </row>
    <row r="31" spans="1:10" x14ac:dyDescent="0.25">
      <c r="A31" t="s">
        <v>25</v>
      </c>
      <c r="B31" t="s">
        <v>253</v>
      </c>
      <c r="C31" t="s">
        <v>605</v>
      </c>
      <c r="D31" t="s">
        <v>606</v>
      </c>
      <c r="E31">
        <v>2.6128050216431999</v>
      </c>
      <c r="F31">
        <v>2.3321385044851799</v>
      </c>
      <c r="G31">
        <v>2.3762618776861002</v>
      </c>
      <c r="H31">
        <v>1.9768777744873001</v>
      </c>
      <c r="I31">
        <v>2.2631473473994999</v>
      </c>
      <c r="J31">
        <v>2.3122461051402561</v>
      </c>
    </row>
    <row r="32" spans="1:10" x14ac:dyDescent="0.25">
      <c r="A32" t="s">
        <v>27</v>
      </c>
      <c r="B32" t="s">
        <v>255</v>
      </c>
      <c r="C32" t="s">
        <v>605</v>
      </c>
      <c r="D32" t="s">
        <v>606</v>
      </c>
      <c r="E32">
        <v>1.8216308015296501</v>
      </c>
      <c r="F32">
        <v>1.7253780708864299</v>
      </c>
      <c r="G32">
        <v>6.4659017691916203</v>
      </c>
      <c r="H32">
        <v>4.8276689541468896</v>
      </c>
      <c r="I32">
        <v>4.8058332162084296</v>
      </c>
      <c r="J32">
        <v>3.9292825623926042</v>
      </c>
    </row>
    <row r="33" spans="1:10" x14ac:dyDescent="0.25">
      <c r="A33" t="s">
        <v>29</v>
      </c>
      <c r="B33" t="s">
        <v>257</v>
      </c>
      <c r="C33" t="s">
        <v>605</v>
      </c>
      <c r="D33" t="s">
        <v>606</v>
      </c>
      <c r="E33">
        <v>-1.06108315938513</v>
      </c>
      <c r="F33">
        <v>-4.03383539732899</v>
      </c>
      <c r="G33">
        <v>1.3204632605390201</v>
      </c>
      <c r="H33">
        <v>5.9134467529650903E-2</v>
      </c>
      <c r="I33">
        <v>6.9244621975040301</v>
      </c>
      <c r="J33">
        <v>0.64182827377171614</v>
      </c>
    </row>
    <row r="34" spans="1:10" x14ac:dyDescent="0.25">
      <c r="A34" t="s">
        <v>31</v>
      </c>
      <c r="B34" t="s">
        <v>259</v>
      </c>
      <c r="C34" t="s">
        <v>605</v>
      </c>
      <c r="D34" t="s">
        <v>606</v>
      </c>
      <c r="E34">
        <v>0.98808014946225897</v>
      </c>
      <c r="F34">
        <v>1.89949328085862</v>
      </c>
      <c r="G34">
        <v>0.75052478093957897</v>
      </c>
      <c r="H34">
        <v>-0.52973501131197698</v>
      </c>
      <c r="I34">
        <v>-3.0835164826727399</v>
      </c>
      <c r="J34">
        <v>4.9693434551483229E-3</v>
      </c>
    </row>
    <row r="35" spans="1:10" x14ac:dyDescent="0.25">
      <c r="A35" t="s">
        <v>34</v>
      </c>
      <c r="B35" t="s">
        <v>262</v>
      </c>
      <c r="C35" t="s">
        <v>605</v>
      </c>
      <c r="D35" t="s">
        <v>606</v>
      </c>
      <c r="E35">
        <v>4.1373785387376598</v>
      </c>
      <c r="F35">
        <v>3.3382602842802398</v>
      </c>
      <c r="G35">
        <v>4.0774870841166502</v>
      </c>
      <c r="H35">
        <v>3.6926733039938502</v>
      </c>
      <c r="I35">
        <v>2.6085306404829298</v>
      </c>
      <c r="J35">
        <v>3.5708659703222656</v>
      </c>
    </row>
    <row r="36" spans="1:10" x14ac:dyDescent="0.25">
      <c r="A36" t="s">
        <v>24</v>
      </c>
      <c r="B36" t="s">
        <v>252</v>
      </c>
      <c r="C36" t="s">
        <v>605</v>
      </c>
      <c r="D36" t="s">
        <v>606</v>
      </c>
      <c r="E36">
        <v>11.535734149</v>
      </c>
      <c r="F36">
        <v>1.8364006947307601</v>
      </c>
      <c r="G36">
        <v>4.7397111323384697</v>
      </c>
      <c r="H36">
        <v>4.0603969913946196</v>
      </c>
      <c r="I36">
        <v>5.5890403235560404</v>
      </c>
      <c r="J36">
        <v>5.5522566582039783</v>
      </c>
    </row>
    <row r="37" spans="1:10" x14ac:dyDescent="0.25">
      <c r="A37" t="s">
        <v>36</v>
      </c>
      <c r="B37" t="s">
        <v>264</v>
      </c>
      <c r="C37" t="s">
        <v>605</v>
      </c>
      <c r="D37" t="s">
        <v>606</v>
      </c>
      <c r="E37">
        <v>-1.32052233784439</v>
      </c>
      <c r="F37">
        <v>3.8582083165577798</v>
      </c>
      <c r="G37">
        <v>3.8047413527537501</v>
      </c>
      <c r="H37">
        <v>2.77114148390794</v>
      </c>
      <c r="I37">
        <v>4.7105654062184197</v>
      </c>
      <c r="J37">
        <v>2.7648268443187001</v>
      </c>
    </row>
    <row r="38" spans="1:10" x14ac:dyDescent="0.25">
      <c r="A38" t="s">
        <v>30</v>
      </c>
      <c r="B38" t="s">
        <v>258</v>
      </c>
      <c r="C38" t="s">
        <v>605</v>
      </c>
      <c r="D38" t="s">
        <v>606</v>
      </c>
      <c r="E38">
        <v>0.55045464408100298</v>
      </c>
      <c r="F38">
        <v>-0.67556304625887997</v>
      </c>
      <c r="G38">
        <v>0.108279483744831</v>
      </c>
      <c r="H38">
        <v>0.51313631659876002</v>
      </c>
      <c r="I38">
        <v>-0.120364394656834</v>
      </c>
      <c r="J38">
        <v>7.5188600701775993E-2</v>
      </c>
    </row>
    <row r="39" spans="1:10" x14ac:dyDescent="0.25">
      <c r="A39" t="s">
        <v>33</v>
      </c>
      <c r="B39" t="s">
        <v>261</v>
      </c>
      <c r="C39" t="s">
        <v>605</v>
      </c>
      <c r="D39" t="s">
        <v>606</v>
      </c>
      <c r="E39">
        <v>0.94494852063919998</v>
      </c>
      <c r="F39">
        <v>1.6196422214053099</v>
      </c>
      <c r="G39">
        <v>1.69061675690844</v>
      </c>
      <c r="H39">
        <v>0.56065854320820496</v>
      </c>
      <c r="I39">
        <v>0.213041132412677</v>
      </c>
      <c r="J39">
        <v>1.0057814349147662</v>
      </c>
    </row>
    <row r="40" spans="1:10" x14ac:dyDescent="0.25">
      <c r="A40" t="s">
        <v>45</v>
      </c>
      <c r="B40" t="s">
        <v>274</v>
      </c>
      <c r="C40" t="s">
        <v>605</v>
      </c>
      <c r="D40" t="s">
        <v>606</v>
      </c>
      <c r="E40">
        <v>0.39759003610356702</v>
      </c>
      <c r="F40">
        <v>0.33241255033269501</v>
      </c>
      <c r="G40">
        <v>0.81061260066074703</v>
      </c>
      <c r="H40">
        <v>1.1525296512507399</v>
      </c>
      <c r="I40">
        <v>1.4933976894511101</v>
      </c>
      <c r="J40">
        <v>0.83730850555977177</v>
      </c>
    </row>
    <row r="41" spans="1:10" x14ac:dyDescent="0.25">
      <c r="A41" t="s">
        <v>42</v>
      </c>
      <c r="B41" t="s">
        <v>272</v>
      </c>
      <c r="C41" t="s">
        <v>605</v>
      </c>
      <c r="D41" t="s">
        <v>606</v>
      </c>
      <c r="E41">
        <v>2.23835012140903</v>
      </c>
      <c r="F41">
        <v>1.5375207195393401</v>
      </c>
      <c r="G41">
        <v>2.4693120725486302</v>
      </c>
      <c r="H41">
        <v>2.7868584402793202</v>
      </c>
      <c r="I41">
        <v>1.61408526175543</v>
      </c>
      <c r="J41">
        <v>2.1292253231063505</v>
      </c>
    </row>
    <row r="42" spans="1:10" x14ac:dyDescent="0.25">
      <c r="A42" t="s">
        <v>508</v>
      </c>
      <c r="B42" t="s">
        <v>509</v>
      </c>
      <c r="C42" t="s">
        <v>605</v>
      </c>
      <c r="D42" t="s">
        <v>606</v>
      </c>
      <c r="E42">
        <v>8.7510929930602206</v>
      </c>
      <c r="F42">
        <v>1.9787153707959699</v>
      </c>
      <c r="G42">
        <v>-1.28804100083981</v>
      </c>
      <c r="H42">
        <v>9.0572399555846896</v>
      </c>
      <c r="I42">
        <v>12.980235187040201</v>
      </c>
      <c r="J42">
        <v>6.2958485011282539</v>
      </c>
    </row>
    <row r="43" spans="1:10" x14ac:dyDescent="0.25">
      <c r="A43" t="s">
        <v>182</v>
      </c>
      <c r="B43" t="s">
        <v>461</v>
      </c>
      <c r="C43" t="s">
        <v>605</v>
      </c>
      <c r="D43" t="s">
        <v>606</v>
      </c>
      <c r="E43">
        <v>23.979476769277898</v>
      </c>
      <c r="F43">
        <v>20.332197944923902</v>
      </c>
      <c r="G43">
        <v>-21.8054744512594</v>
      </c>
      <c r="H43">
        <v>1.1991397318091801</v>
      </c>
      <c r="I43">
        <v>-34.208963071700097</v>
      </c>
      <c r="J43">
        <v>-2.1007246153897037</v>
      </c>
    </row>
    <row r="44" spans="1:10" x14ac:dyDescent="0.25">
      <c r="A44" t="s">
        <v>276</v>
      </c>
      <c r="B44" t="s">
        <v>277</v>
      </c>
      <c r="C44" t="s">
        <v>605</v>
      </c>
      <c r="D44" t="s">
        <v>606</v>
      </c>
      <c r="J44" t="e">
        <v>#DIV/0!</v>
      </c>
    </row>
    <row r="45" spans="1:10" x14ac:dyDescent="0.25">
      <c r="A45" t="s">
        <v>47</v>
      </c>
      <c r="B45" t="s">
        <v>278</v>
      </c>
      <c r="C45" t="s">
        <v>605</v>
      </c>
      <c r="D45" t="s">
        <v>606</v>
      </c>
      <c r="E45">
        <v>4.9453219381829099</v>
      </c>
      <c r="F45">
        <v>2.21729324037261</v>
      </c>
      <c r="G45">
        <v>2.62680355492942</v>
      </c>
      <c r="H45">
        <v>4.5180536507396196</v>
      </c>
      <c r="I45">
        <v>3.37438737478297</v>
      </c>
      <c r="J45">
        <v>3.536371951801506</v>
      </c>
    </row>
    <row r="46" spans="1:10" x14ac:dyDescent="0.25">
      <c r="A46" t="s">
        <v>48</v>
      </c>
      <c r="B46" t="s">
        <v>279</v>
      </c>
      <c r="C46" t="s">
        <v>605</v>
      </c>
      <c r="D46" t="s">
        <v>606</v>
      </c>
      <c r="E46">
        <v>1.5556421495761801</v>
      </c>
      <c r="F46">
        <v>1.34913267883946</v>
      </c>
      <c r="G46">
        <v>1.69390529382545</v>
      </c>
      <c r="H46">
        <v>1.3107187784035199</v>
      </c>
      <c r="I46">
        <v>1.7231837927803999</v>
      </c>
      <c r="J46">
        <v>1.5265165386850019</v>
      </c>
    </row>
    <row r="47" spans="1:10" x14ac:dyDescent="0.25">
      <c r="A47" t="s">
        <v>288</v>
      </c>
      <c r="B47" t="s">
        <v>289</v>
      </c>
      <c r="C47" t="s">
        <v>605</v>
      </c>
      <c r="D47" t="s">
        <v>606</v>
      </c>
      <c r="E47">
        <v>1.20479671875659</v>
      </c>
      <c r="F47">
        <v>1.8899976720124401</v>
      </c>
      <c r="G47">
        <v>1.06932420831873</v>
      </c>
      <c r="H47">
        <v>1.45010160325616</v>
      </c>
      <c r="I47">
        <v>1.1620740051318701</v>
      </c>
      <c r="J47">
        <v>1.3552588414951579</v>
      </c>
    </row>
    <row r="48" spans="1:10" x14ac:dyDescent="0.25">
      <c r="A48" t="s">
        <v>41</v>
      </c>
      <c r="B48" t="s">
        <v>271</v>
      </c>
      <c r="C48" t="s">
        <v>605</v>
      </c>
      <c r="D48" t="s">
        <v>606</v>
      </c>
      <c r="E48">
        <v>1.96334938487708</v>
      </c>
      <c r="F48">
        <v>2.25620956446468</v>
      </c>
      <c r="G48">
        <v>1.91398182081519</v>
      </c>
      <c r="H48">
        <v>2.5831963485892899</v>
      </c>
      <c r="I48">
        <v>1.65468961886857</v>
      </c>
      <c r="J48">
        <v>2.0742853475229621</v>
      </c>
    </row>
    <row r="49" spans="1:10" x14ac:dyDescent="0.25">
      <c r="A49" t="s">
        <v>283</v>
      </c>
      <c r="B49" t="s">
        <v>284</v>
      </c>
      <c r="C49" t="s">
        <v>605</v>
      </c>
      <c r="D49" t="s">
        <v>606</v>
      </c>
      <c r="E49">
        <v>2.5107841432311302</v>
      </c>
      <c r="F49">
        <v>2.75644325397429</v>
      </c>
      <c r="G49">
        <v>2.9590425756985499</v>
      </c>
      <c r="H49">
        <v>2.6093144373856698</v>
      </c>
      <c r="I49">
        <v>3.0750785381868702</v>
      </c>
      <c r="J49">
        <v>2.7821325896953022</v>
      </c>
    </row>
    <row r="50" spans="1:10" x14ac:dyDescent="0.25">
      <c r="A50" t="s">
        <v>285</v>
      </c>
      <c r="B50" t="s">
        <v>286</v>
      </c>
      <c r="C50" t="s">
        <v>605</v>
      </c>
      <c r="D50" t="s">
        <v>606</v>
      </c>
      <c r="E50">
        <v>0.495224694701344</v>
      </c>
      <c r="F50">
        <v>39.810941233551702</v>
      </c>
      <c r="G50">
        <v>31.5672195799247</v>
      </c>
      <c r="H50">
        <v>-11.197186887351901</v>
      </c>
      <c r="I50">
        <v>-18.917774329280402</v>
      </c>
      <c r="J50">
        <v>8.3516848583090884</v>
      </c>
    </row>
    <row r="51" spans="1:10" x14ac:dyDescent="0.25">
      <c r="A51" t="s">
        <v>49</v>
      </c>
      <c r="B51" t="s">
        <v>280</v>
      </c>
      <c r="C51" t="s">
        <v>605</v>
      </c>
      <c r="D51" t="s">
        <v>606</v>
      </c>
      <c r="E51">
        <v>4.8998275387021</v>
      </c>
      <c r="F51">
        <v>4.39294490125625</v>
      </c>
      <c r="G51">
        <v>3.3808357665169502</v>
      </c>
      <c r="H51">
        <v>4.3295391044289602</v>
      </c>
      <c r="I51">
        <v>2.7593878862127501</v>
      </c>
      <c r="J51">
        <v>3.9525070394234021</v>
      </c>
    </row>
    <row r="52" spans="1:10" x14ac:dyDescent="0.25">
      <c r="A52" t="s">
        <v>281</v>
      </c>
      <c r="B52" t="s">
        <v>282</v>
      </c>
      <c r="C52" t="s">
        <v>605</v>
      </c>
      <c r="D52" t="s">
        <v>606</v>
      </c>
      <c r="E52">
        <v>0.352458386935672</v>
      </c>
      <c r="F52">
        <v>0.36377656783337597</v>
      </c>
      <c r="G52">
        <v>0.47715004203558098</v>
      </c>
      <c r="H52">
        <v>0.35989402295498002</v>
      </c>
      <c r="I52">
        <v>0.31649645776071</v>
      </c>
      <c r="J52">
        <v>0.37395509550406381</v>
      </c>
    </row>
    <row r="53" spans="1:10" x14ac:dyDescent="0.25">
      <c r="A53" t="s">
        <v>268</v>
      </c>
      <c r="B53" t="s">
        <v>269</v>
      </c>
      <c r="C53" t="s">
        <v>605</v>
      </c>
      <c r="D53" t="s">
        <v>606</v>
      </c>
      <c r="E53">
        <v>7.59539063637048</v>
      </c>
      <c r="F53">
        <v>6.3121505661651103</v>
      </c>
      <c r="G53">
        <v>5.2257075933394601</v>
      </c>
      <c r="H53">
        <v>4.53284197824562</v>
      </c>
      <c r="I53">
        <v>2.9451815198931</v>
      </c>
      <c r="J53">
        <v>5.3222544588027549</v>
      </c>
    </row>
    <row r="54" spans="1:10" x14ac:dyDescent="0.25">
      <c r="A54" t="s">
        <v>51</v>
      </c>
      <c r="B54" t="s">
        <v>287</v>
      </c>
      <c r="C54" t="s">
        <v>605</v>
      </c>
      <c r="D54" t="s">
        <v>606</v>
      </c>
      <c r="E54">
        <v>4.4529623874611604</v>
      </c>
      <c r="F54">
        <v>4.83327530595031</v>
      </c>
      <c r="G54">
        <v>4.8294387129736904</v>
      </c>
      <c r="H54">
        <v>4.2209401953464702</v>
      </c>
      <c r="I54">
        <v>3.3833192403763599</v>
      </c>
      <c r="J54">
        <v>4.3439871684215978</v>
      </c>
    </row>
    <row r="55" spans="1:10" x14ac:dyDescent="0.25">
      <c r="A55" t="s">
        <v>506</v>
      </c>
      <c r="B55" t="s">
        <v>507</v>
      </c>
      <c r="C55" t="s">
        <v>605</v>
      </c>
      <c r="D55" t="s">
        <v>606</v>
      </c>
      <c r="E55">
        <v>4.1626755229484997</v>
      </c>
      <c r="F55">
        <v>2.6196635066319498</v>
      </c>
      <c r="G55">
        <v>3.7585757731284901</v>
      </c>
      <c r="H55">
        <v>5.19981478617607</v>
      </c>
      <c r="I55">
        <v>5.4816115848892002</v>
      </c>
      <c r="J55">
        <v>4.2444682347548426</v>
      </c>
    </row>
    <row r="56" spans="1:10" x14ac:dyDescent="0.25">
      <c r="A56" t="s">
        <v>53</v>
      </c>
      <c r="B56" t="s">
        <v>291</v>
      </c>
      <c r="C56" t="s">
        <v>605</v>
      </c>
      <c r="D56" t="s">
        <v>606</v>
      </c>
      <c r="J56" t="e">
        <v>#DIV/0!</v>
      </c>
    </row>
    <row r="57" spans="1:10" x14ac:dyDescent="0.25">
      <c r="A57" t="s">
        <v>292</v>
      </c>
      <c r="B57" t="s">
        <v>293</v>
      </c>
      <c r="C57" t="s">
        <v>605</v>
      </c>
      <c r="D57" t="s">
        <v>606</v>
      </c>
      <c r="E57">
        <v>4.4144244311022298</v>
      </c>
      <c r="F57">
        <v>5.7378875069611999</v>
      </c>
      <c r="G57">
        <v>4.2022734332524401</v>
      </c>
      <c r="H57">
        <v>2.6120538903635602</v>
      </c>
      <c r="I57">
        <v>6.33566491234044</v>
      </c>
      <c r="J57">
        <v>4.6604608348039749</v>
      </c>
    </row>
    <row r="58" spans="1:10" x14ac:dyDescent="0.25">
      <c r="A58" t="s">
        <v>44</v>
      </c>
      <c r="B58" t="s">
        <v>273</v>
      </c>
      <c r="C58" t="s">
        <v>605</v>
      </c>
      <c r="D58" t="s">
        <v>606</v>
      </c>
      <c r="E58">
        <v>54.674311383150098</v>
      </c>
      <c r="F58">
        <v>48.514135376270303</v>
      </c>
      <c r="G58">
        <v>3.1398316999034401</v>
      </c>
      <c r="H58">
        <v>18.177909529711101</v>
      </c>
      <c r="I58">
        <v>110.02022513758</v>
      </c>
      <c r="J58">
        <v>46.90528262532299</v>
      </c>
    </row>
    <row r="59" spans="1:10" x14ac:dyDescent="0.25">
      <c r="A59" t="s">
        <v>54</v>
      </c>
      <c r="B59" t="s">
        <v>294</v>
      </c>
      <c r="C59" t="s">
        <v>605</v>
      </c>
      <c r="D59" t="s">
        <v>606</v>
      </c>
      <c r="E59">
        <v>40.605277481105198</v>
      </c>
      <c r="F59">
        <v>62.991008368045897</v>
      </c>
      <c r="G59">
        <v>-4.3500919216288496</v>
      </c>
      <c r="H59">
        <v>163.04355726367601</v>
      </c>
      <c r="I59">
        <v>-1.3252991473995801</v>
      </c>
      <c r="J59">
        <v>52.192890408759737</v>
      </c>
    </row>
    <row r="60" spans="1:10" x14ac:dyDescent="0.25">
      <c r="A60" t="s">
        <v>295</v>
      </c>
      <c r="B60" t="s">
        <v>296</v>
      </c>
      <c r="C60" t="s">
        <v>605</v>
      </c>
      <c r="D60" t="s">
        <v>606</v>
      </c>
      <c r="E60">
        <v>5.5283527538641897</v>
      </c>
      <c r="F60">
        <v>5.1387254117364902</v>
      </c>
      <c r="G60">
        <v>3.3439103978570301</v>
      </c>
      <c r="H60">
        <v>4.2582988766593903</v>
      </c>
      <c r="I60">
        <v>3.4708997056942601</v>
      </c>
      <c r="J60">
        <v>4.3480374291622725</v>
      </c>
    </row>
    <row r="61" spans="1:10" x14ac:dyDescent="0.25">
      <c r="A61" t="s">
        <v>77</v>
      </c>
      <c r="B61" t="s">
        <v>320</v>
      </c>
      <c r="C61" t="s">
        <v>605</v>
      </c>
      <c r="D61" t="s">
        <v>606</v>
      </c>
      <c r="E61">
        <v>1.8648567112625201</v>
      </c>
      <c r="F61">
        <v>2.9669545115958602</v>
      </c>
      <c r="G61">
        <v>4.1955315653629901</v>
      </c>
      <c r="H61">
        <v>1.84345769492956</v>
      </c>
      <c r="I61">
        <v>3.7119907470091298</v>
      </c>
      <c r="J61">
        <v>2.9165582460320123</v>
      </c>
    </row>
    <row r="62" spans="1:10" x14ac:dyDescent="0.25">
      <c r="A62" t="s">
        <v>59</v>
      </c>
      <c r="B62" t="s">
        <v>298</v>
      </c>
      <c r="C62" t="s">
        <v>605</v>
      </c>
      <c r="D62" t="s">
        <v>606</v>
      </c>
      <c r="E62">
        <v>6.1420623506391001</v>
      </c>
      <c r="F62">
        <v>5.9701359714308602</v>
      </c>
      <c r="G62">
        <v>5.8349730966724502</v>
      </c>
      <c r="H62">
        <v>5.6655004020076198</v>
      </c>
      <c r="I62">
        <v>4.9741110260246204</v>
      </c>
      <c r="J62">
        <v>5.71735656935493</v>
      </c>
    </row>
    <row r="63" spans="1:10" x14ac:dyDescent="0.25">
      <c r="A63" t="s">
        <v>60</v>
      </c>
      <c r="B63" t="s">
        <v>299</v>
      </c>
      <c r="C63" t="s">
        <v>605</v>
      </c>
      <c r="D63" t="s">
        <v>606</v>
      </c>
      <c r="E63">
        <v>7.3347366976578199</v>
      </c>
      <c r="F63">
        <v>4.3480255344219403</v>
      </c>
      <c r="G63">
        <v>14.1109143908535</v>
      </c>
      <c r="H63">
        <v>10.3088150144157</v>
      </c>
      <c r="I63">
        <v>4.3592501890399404</v>
      </c>
      <c r="J63">
        <v>8.0923483652777808</v>
      </c>
    </row>
    <row r="64" spans="1:10" x14ac:dyDescent="0.25">
      <c r="A64" t="s">
        <v>58</v>
      </c>
      <c r="B64" t="s">
        <v>297</v>
      </c>
      <c r="C64" t="s">
        <v>605</v>
      </c>
      <c r="D64" t="s">
        <v>606</v>
      </c>
      <c r="E64">
        <v>2.4923742603071601</v>
      </c>
      <c r="F64">
        <v>1.0861329474786801</v>
      </c>
      <c r="G64">
        <v>2.4560009671849601</v>
      </c>
      <c r="H64">
        <v>-1.0938310020973101</v>
      </c>
      <c r="I64">
        <v>0.44447874106303198</v>
      </c>
      <c r="J64">
        <v>1.0770311827873045</v>
      </c>
    </row>
    <row r="65" spans="1:10" x14ac:dyDescent="0.25">
      <c r="A65" t="s">
        <v>61</v>
      </c>
      <c r="B65" t="s">
        <v>300</v>
      </c>
      <c r="C65" t="s">
        <v>605</v>
      </c>
      <c r="D65" t="s">
        <v>606</v>
      </c>
      <c r="E65">
        <v>3.3235708337601899</v>
      </c>
      <c r="F65">
        <v>4.4974888077250403</v>
      </c>
      <c r="G65">
        <v>3.2078637986105401</v>
      </c>
      <c r="H65">
        <v>3.18097442749009</v>
      </c>
      <c r="I65">
        <v>3.1208184282693501</v>
      </c>
      <c r="J65">
        <v>3.4661432591710422</v>
      </c>
    </row>
    <row r="66" spans="1:10" x14ac:dyDescent="0.25">
      <c r="A66" t="s">
        <v>8</v>
      </c>
      <c r="B66" t="s">
        <v>235</v>
      </c>
      <c r="C66" t="s">
        <v>605</v>
      </c>
      <c r="D66" t="s">
        <v>606</v>
      </c>
      <c r="E66">
        <v>1.02369638716223</v>
      </c>
      <c r="F66">
        <v>0.72325987252070001</v>
      </c>
      <c r="G66">
        <v>0.83820748004688495</v>
      </c>
      <c r="H66">
        <v>0.80411068657559104</v>
      </c>
      <c r="I66">
        <v>0.77699175867773196</v>
      </c>
      <c r="J66">
        <v>0.83325323699662768</v>
      </c>
    </row>
    <row r="67" spans="1:10" x14ac:dyDescent="0.25">
      <c r="A67" t="s">
        <v>514</v>
      </c>
      <c r="B67" t="s">
        <v>515</v>
      </c>
      <c r="C67" t="s">
        <v>605</v>
      </c>
      <c r="D67" t="s">
        <v>606</v>
      </c>
      <c r="E67">
        <v>1.6198301613025901</v>
      </c>
      <c r="F67">
        <v>1.6157298567884799</v>
      </c>
      <c r="G67">
        <v>1.87329203766166</v>
      </c>
      <c r="H67">
        <v>1.51510832387143</v>
      </c>
      <c r="I67">
        <v>1.7343101006497501</v>
      </c>
      <c r="J67">
        <v>1.6716540960547821</v>
      </c>
    </row>
    <row r="68" spans="1:10" x14ac:dyDescent="0.25">
      <c r="A68" t="s">
        <v>510</v>
      </c>
      <c r="B68" t="s">
        <v>511</v>
      </c>
      <c r="C68" t="s">
        <v>605</v>
      </c>
      <c r="D68" t="s">
        <v>606</v>
      </c>
      <c r="E68">
        <v>1.93311634603617</v>
      </c>
      <c r="F68">
        <v>1.93691608582347</v>
      </c>
      <c r="G68">
        <v>2.0049341145351298</v>
      </c>
      <c r="H68">
        <v>1.8856935315373999</v>
      </c>
      <c r="I68">
        <v>1.9193197576810599</v>
      </c>
      <c r="J68">
        <v>1.9359959671226459</v>
      </c>
    </row>
    <row r="69" spans="1:10" x14ac:dyDescent="0.25">
      <c r="A69" t="s">
        <v>512</v>
      </c>
      <c r="B69" t="s">
        <v>513</v>
      </c>
      <c r="C69" t="s">
        <v>605</v>
      </c>
      <c r="D69" t="s">
        <v>606</v>
      </c>
      <c r="E69">
        <v>2.3261653251216998</v>
      </c>
      <c r="F69">
        <v>2.2938529222691999</v>
      </c>
      <c r="G69">
        <v>2.2672794929769999</v>
      </c>
      <c r="H69">
        <v>1.9862292903909899</v>
      </c>
      <c r="I69">
        <v>2.1670950513759899</v>
      </c>
      <c r="J69">
        <v>2.2081244164269758</v>
      </c>
    </row>
    <row r="70" spans="1:10" x14ac:dyDescent="0.25">
      <c r="A70" t="s">
        <v>522</v>
      </c>
      <c r="B70" t="s">
        <v>523</v>
      </c>
      <c r="C70" t="s">
        <v>605</v>
      </c>
      <c r="D70" t="s">
        <v>606</v>
      </c>
      <c r="E70">
        <v>3.1155395480880301</v>
      </c>
      <c r="F70">
        <v>2.1254845648886498</v>
      </c>
      <c r="G70">
        <v>1.36389314240483</v>
      </c>
      <c r="H70">
        <v>2.16261636481285</v>
      </c>
      <c r="I70">
        <v>1.30769964052404</v>
      </c>
      <c r="J70">
        <v>2.0150466521436803</v>
      </c>
    </row>
    <row r="71" spans="1:10" x14ac:dyDescent="0.25">
      <c r="A71" t="s">
        <v>520</v>
      </c>
      <c r="B71" t="s">
        <v>521</v>
      </c>
      <c r="C71" t="s">
        <v>605</v>
      </c>
      <c r="D71" t="s">
        <v>606</v>
      </c>
      <c r="E71">
        <v>6.5145136327171702</v>
      </c>
      <c r="F71">
        <v>4.0667945001339998</v>
      </c>
      <c r="G71">
        <v>-1.1946216678219499</v>
      </c>
      <c r="H71">
        <v>1.7534717456914699</v>
      </c>
      <c r="I71">
        <v>0.33368001538601999</v>
      </c>
      <c r="J71">
        <v>2.2947676452213424</v>
      </c>
    </row>
    <row r="72" spans="1:10" x14ac:dyDescent="0.25">
      <c r="A72" t="s">
        <v>62</v>
      </c>
      <c r="B72" t="s">
        <v>301</v>
      </c>
      <c r="C72" t="s">
        <v>605</v>
      </c>
      <c r="D72" t="s">
        <v>606</v>
      </c>
      <c r="E72">
        <v>0.76461125151638498</v>
      </c>
      <c r="F72">
        <v>0.60362645284929595</v>
      </c>
      <c r="G72">
        <v>1.2912521706922899</v>
      </c>
      <c r="H72">
        <v>0.90143043541115198</v>
      </c>
      <c r="I72">
        <v>1.1116178932207601</v>
      </c>
      <c r="J72">
        <v>0.93450764073797665</v>
      </c>
    </row>
    <row r="73" spans="1:10" x14ac:dyDescent="0.25">
      <c r="A73" t="s">
        <v>302</v>
      </c>
      <c r="B73" t="s">
        <v>303</v>
      </c>
      <c r="C73" t="s">
        <v>605</v>
      </c>
      <c r="D73" t="s">
        <v>606</v>
      </c>
      <c r="E73">
        <v>2.4385627814276201</v>
      </c>
      <c r="F73">
        <v>3.1428260518731999</v>
      </c>
      <c r="G73">
        <v>3.2602627890206</v>
      </c>
      <c r="H73">
        <v>2.9728369628530098</v>
      </c>
      <c r="I73">
        <v>1.6021238941075999</v>
      </c>
      <c r="J73">
        <v>2.6833224958564061</v>
      </c>
    </row>
    <row r="74" spans="1:10" x14ac:dyDescent="0.25">
      <c r="A74" t="s">
        <v>518</v>
      </c>
      <c r="B74" t="s">
        <v>519</v>
      </c>
      <c r="C74" t="s">
        <v>605</v>
      </c>
      <c r="D74" t="s">
        <v>606</v>
      </c>
      <c r="E74">
        <v>4.8857162762230999</v>
      </c>
      <c r="F74">
        <v>3.6750874174687902</v>
      </c>
      <c r="G74">
        <v>-0.10675310287228799</v>
      </c>
      <c r="H74">
        <v>1.1882214904574799</v>
      </c>
      <c r="I74">
        <v>0.37527216573127498</v>
      </c>
      <c r="J74">
        <v>2.0035088494016713</v>
      </c>
    </row>
    <row r="75" spans="1:10" x14ac:dyDescent="0.25">
      <c r="A75" t="s">
        <v>66</v>
      </c>
      <c r="B75" t="s">
        <v>306</v>
      </c>
      <c r="C75" t="s">
        <v>605</v>
      </c>
      <c r="D75" t="s">
        <v>606</v>
      </c>
      <c r="J75" t="e">
        <v>#DIV/0!</v>
      </c>
    </row>
    <row r="76" spans="1:10" x14ac:dyDescent="0.25">
      <c r="A76" t="s">
        <v>176</v>
      </c>
      <c r="B76" t="s">
        <v>448</v>
      </c>
      <c r="C76" t="s">
        <v>605</v>
      </c>
      <c r="D76" t="s">
        <v>606</v>
      </c>
      <c r="E76">
        <v>3.5893319908479202</v>
      </c>
      <c r="F76">
        <v>2.40490738202634</v>
      </c>
      <c r="G76">
        <v>4.1257158098728501</v>
      </c>
      <c r="H76">
        <v>1.7773330020000699</v>
      </c>
      <c r="I76">
        <v>2.6325211180056201</v>
      </c>
      <c r="J76">
        <v>2.9059618605505597</v>
      </c>
    </row>
    <row r="77" spans="1:10" x14ac:dyDescent="0.25">
      <c r="A77" t="s">
        <v>67</v>
      </c>
      <c r="B77" t="s">
        <v>307</v>
      </c>
      <c r="C77" t="s">
        <v>605</v>
      </c>
      <c r="D77" t="s">
        <v>606</v>
      </c>
      <c r="E77">
        <v>3.8456728374778</v>
      </c>
      <c r="F77">
        <v>6.4468521661925502</v>
      </c>
      <c r="G77">
        <v>4.0425026879194297</v>
      </c>
      <c r="H77">
        <v>9.8664170567357807</v>
      </c>
      <c r="I77">
        <v>11.537208123255301</v>
      </c>
      <c r="J77">
        <v>7.1477305743161725</v>
      </c>
    </row>
    <row r="78" spans="1:10" x14ac:dyDescent="0.25">
      <c r="A78" t="s">
        <v>68</v>
      </c>
      <c r="B78" t="s">
        <v>309</v>
      </c>
      <c r="C78" t="s">
        <v>605</v>
      </c>
      <c r="D78" t="s">
        <v>606</v>
      </c>
      <c r="E78">
        <v>5.5762127283327896</v>
      </c>
      <c r="F78">
        <v>4.91270717554002</v>
      </c>
      <c r="G78">
        <v>3.9877125376588398</v>
      </c>
      <c r="H78">
        <v>2.6573606349964698</v>
      </c>
      <c r="I78">
        <v>2.22538575066647</v>
      </c>
      <c r="J78">
        <v>3.8718757654389173</v>
      </c>
    </row>
    <row r="79" spans="1:10" x14ac:dyDescent="0.25">
      <c r="A79" t="s">
        <v>526</v>
      </c>
      <c r="B79" t="s">
        <v>527</v>
      </c>
      <c r="C79" t="s">
        <v>605</v>
      </c>
      <c r="D79" t="s">
        <v>606</v>
      </c>
      <c r="E79">
        <v>5.1493719242010201</v>
      </c>
      <c r="F79">
        <v>3.4766894078289798</v>
      </c>
      <c r="G79">
        <v>-0.22012209767000901</v>
      </c>
      <c r="H79">
        <v>1.9808089350178</v>
      </c>
      <c r="I79">
        <v>1.7938750200543501</v>
      </c>
      <c r="J79">
        <v>2.4361246378864281</v>
      </c>
    </row>
    <row r="80" spans="1:10" x14ac:dyDescent="0.25">
      <c r="A80" t="s">
        <v>528</v>
      </c>
      <c r="B80" t="s">
        <v>529</v>
      </c>
      <c r="C80" t="s">
        <v>605</v>
      </c>
      <c r="D80" t="s">
        <v>606</v>
      </c>
      <c r="E80">
        <v>1.5072203518085501</v>
      </c>
      <c r="F80">
        <v>1.8325734903487301</v>
      </c>
      <c r="G80">
        <v>1.62496361441458</v>
      </c>
      <c r="H80">
        <v>1.37225410350029</v>
      </c>
      <c r="I80">
        <v>1.0378914487597199</v>
      </c>
      <c r="J80">
        <v>1.474980601766374</v>
      </c>
    </row>
    <row r="81" spans="1:10" x14ac:dyDescent="0.25">
      <c r="A81" t="s">
        <v>70</v>
      </c>
      <c r="B81" t="s">
        <v>313</v>
      </c>
      <c r="C81" t="s">
        <v>605</v>
      </c>
      <c r="D81" t="s">
        <v>606</v>
      </c>
      <c r="E81">
        <v>2.1281913787806999</v>
      </c>
      <c r="F81">
        <v>6.7080999599668703</v>
      </c>
      <c r="G81">
        <v>-3.8342837604132498</v>
      </c>
      <c r="H81">
        <v>5.8142241296742698</v>
      </c>
      <c r="I81">
        <v>-0.87143310386567896</v>
      </c>
      <c r="J81">
        <v>1.9889597208285825</v>
      </c>
    </row>
    <row r="82" spans="1:10" x14ac:dyDescent="0.25">
      <c r="A82" t="s">
        <v>69</v>
      </c>
      <c r="B82" t="s">
        <v>312</v>
      </c>
      <c r="C82" t="s">
        <v>605</v>
      </c>
      <c r="D82" t="s">
        <v>606</v>
      </c>
      <c r="E82">
        <v>7.9432745004746801</v>
      </c>
      <c r="F82">
        <v>7.2403004657501304</v>
      </c>
      <c r="G82">
        <v>8.40046166900275</v>
      </c>
      <c r="H82">
        <v>5.8636699622285198</v>
      </c>
      <c r="I82">
        <v>5.2330363441029997</v>
      </c>
      <c r="J82">
        <v>6.9361485883118164</v>
      </c>
    </row>
    <row r="83" spans="1:10" x14ac:dyDescent="0.25">
      <c r="A83" t="s">
        <v>71</v>
      </c>
      <c r="B83" t="s">
        <v>314</v>
      </c>
      <c r="C83" t="s">
        <v>605</v>
      </c>
      <c r="D83" t="s">
        <v>606</v>
      </c>
      <c r="E83">
        <v>1.3264916981271799</v>
      </c>
      <c r="F83">
        <v>1.3821203899638701</v>
      </c>
      <c r="G83">
        <v>2.7765781436235502</v>
      </c>
      <c r="H83">
        <v>1.9604940018061501</v>
      </c>
      <c r="I83">
        <v>0.55983172297907102</v>
      </c>
      <c r="J83">
        <v>1.6011031912999645</v>
      </c>
    </row>
    <row r="84" spans="1:10" x14ac:dyDescent="0.25">
      <c r="A84" t="s">
        <v>310</v>
      </c>
      <c r="B84" t="s">
        <v>311</v>
      </c>
      <c r="C84" t="s">
        <v>605</v>
      </c>
      <c r="D84" t="s">
        <v>606</v>
      </c>
      <c r="J84" t="e">
        <v>#DIV/0!</v>
      </c>
    </row>
    <row r="85" spans="1:10" x14ac:dyDescent="0.25">
      <c r="A85" t="s">
        <v>387</v>
      </c>
      <c r="B85" t="s">
        <v>388</v>
      </c>
      <c r="C85" t="s">
        <v>605</v>
      </c>
      <c r="D85" t="s">
        <v>606</v>
      </c>
      <c r="J85" t="e">
        <v>#DIV/0!</v>
      </c>
    </row>
    <row r="86" spans="1:10" x14ac:dyDescent="0.25">
      <c r="A86" t="s">
        <v>74</v>
      </c>
      <c r="B86" t="s">
        <v>316</v>
      </c>
      <c r="C86" t="s">
        <v>605</v>
      </c>
      <c r="D86" t="s">
        <v>606</v>
      </c>
      <c r="E86">
        <v>8.8681535912891505</v>
      </c>
      <c r="F86">
        <v>8.8015694971169296</v>
      </c>
      <c r="G86">
        <v>8.1759900014543607</v>
      </c>
      <c r="H86">
        <v>9.2040981481478195</v>
      </c>
      <c r="I86">
        <v>11.206706436757701</v>
      </c>
      <c r="J86">
        <v>9.2513035349531911</v>
      </c>
    </row>
    <row r="87" spans="1:10" x14ac:dyDescent="0.25">
      <c r="A87" t="s">
        <v>200</v>
      </c>
      <c r="B87" t="s">
        <v>482</v>
      </c>
      <c r="C87" t="s">
        <v>605</v>
      </c>
      <c r="D87" t="s">
        <v>606</v>
      </c>
      <c r="E87">
        <v>11.9291547673272</v>
      </c>
      <c r="F87">
        <v>4.6446103587375198</v>
      </c>
      <c r="G87">
        <v>-0.86374497453862797</v>
      </c>
      <c r="H87">
        <v>7.7698118172248504E-2</v>
      </c>
      <c r="I87">
        <v>1.12658748884643</v>
      </c>
      <c r="J87">
        <v>3.382861151708954</v>
      </c>
    </row>
    <row r="88" spans="1:10" x14ac:dyDescent="0.25">
      <c r="A88" t="s">
        <v>76</v>
      </c>
      <c r="B88" t="s">
        <v>319</v>
      </c>
      <c r="C88" t="s">
        <v>605</v>
      </c>
      <c r="D88" t="s">
        <v>606</v>
      </c>
      <c r="E88">
        <v>10.961870683643401</v>
      </c>
      <c r="F88">
        <v>11.8244050820156</v>
      </c>
      <c r="G88">
        <v>7.2199453228944304</v>
      </c>
      <c r="H88">
        <v>7.81983749589706</v>
      </c>
      <c r="I88">
        <v>3.3703961101065798</v>
      </c>
      <c r="J88">
        <v>8.2392909389114148</v>
      </c>
    </row>
    <row r="89" spans="1:10" x14ac:dyDescent="0.25">
      <c r="A89" t="s">
        <v>78</v>
      </c>
      <c r="B89" t="s">
        <v>321</v>
      </c>
      <c r="C89" t="s">
        <v>605</v>
      </c>
      <c r="D89" t="s">
        <v>606</v>
      </c>
      <c r="E89">
        <v>6.2055063474215597</v>
      </c>
      <c r="F89">
        <v>5.3884868515772197</v>
      </c>
      <c r="G89">
        <v>4.44140705490139</v>
      </c>
      <c r="H89">
        <v>5.6774528227217598</v>
      </c>
      <c r="I89">
        <v>2.6780372091202902</v>
      </c>
      <c r="J89">
        <v>4.8781780571484443</v>
      </c>
    </row>
    <row r="90" spans="1:10" x14ac:dyDescent="0.25">
      <c r="A90" t="s">
        <v>322</v>
      </c>
      <c r="B90" t="s">
        <v>323</v>
      </c>
      <c r="C90" t="s">
        <v>605</v>
      </c>
      <c r="D90" t="s">
        <v>606</v>
      </c>
      <c r="J90" t="e">
        <v>#DIV/0!</v>
      </c>
    </row>
    <row r="91" spans="1:10" x14ac:dyDescent="0.25">
      <c r="A91" t="s">
        <v>84</v>
      </c>
      <c r="B91" t="s">
        <v>330</v>
      </c>
      <c r="C91" t="s">
        <v>605</v>
      </c>
      <c r="D91" t="s">
        <v>606</v>
      </c>
      <c r="E91">
        <v>18.8280086486388</v>
      </c>
      <c r="F91">
        <v>5.5942717488457196</v>
      </c>
      <c r="G91">
        <v>2.9751125702473198</v>
      </c>
      <c r="H91">
        <v>0.33028682312753499</v>
      </c>
      <c r="I91">
        <v>1.2445635465185401</v>
      </c>
      <c r="J91">
        <v>5.7944486674755824</v>
      </c>
    </row>
    <row r="92" spans="1:10" x14ac:dyDescent="0.25">
      <c r="A92" t="s">
        <v>317</v>
      </c>
      <c r="B92" t="s">
        <v>318</v>
      </c>
      <c r="C92" t="s">
        <v>605</v>
      </c>
      <c r="D92" t="s">
        <v>606</v>
      </c>
      <c r="E92">
        <v>4.70369933133572</v>
      </c>
      <c r="F92">
        <v>4.2752408172377301</v>
      </c>
      <c r="G92">
        <v>4.8965369497241804</v>
      </c>
      <c r="H92">
        <v>3.9194409655261699</v>
      </c>
      <c r="I92">
        <v>10.3570172850854</v>
      </c>
      <c r="J92">
        <v>5.6303870697818397</v>
      </c>
    </row>
    <row r="93" spans="1:10" x14ac:dyDescent="0.25">
      <c r="A93" t="s">
        <v>85</v>
      </c>
      <c r="B93" t="s">
        <v>331</v>
      </c>
      <c r="C93" t="s">
        <v>605</v>
      </c>
      <c r="D93" t="s">
        <v>606</v>
      </c>
      <c r="E93">
        <v>1.2062460048025501</v>
      </c>
      <c r="F93">
        <v>1.16215847772031</v>
      </c>
      <c r="G93">
        <v>1.3667025490512299</v>
      </c>
      <c r="H93">
        <v>4.9775470131016197</v>
      </c>
      <c r="I93">
        <v>1.4660101814484301</v>
      </c>
      <c r="J93">
        <v>2.0357328452248278</v>
      </c>
    </row>
    <row r="94" spans="1:10" x14ac:dyDescent="0.25">
      <c r="A94" t="s">
        <v>65</v>
      </c>
      <c r="B94" t="s">
        <v>305</v>
      </c>
      <c r="C94" t="s">
        <v>605</v>
      </c>
      <c r="D94" t="s">
        <v>606</v>
      </c>
      <c r="E94">
        <v>0.48038190371800199</v>
      </c>
      <c r="F94">
        <v>2.4983970771491499</v>
      </c>
      <c r="G94">
        <v>3.0241844777215099</v>
      </c>
      <c r="H94">
        <v>3.9799522581085101</v>
      </c>
      <c r="I94">
        <v>5.2469204308991104</v>
      </c>
      <c r="J94">
        <v>3.0459672295192561</v>
      </c>
    </row>
    <row r="95" spans="1:10" x14ac:dyDescent="0.25">
      <c r="A95" t="s">
        <v>79</v>
      </c>
      <c r="B95" t="s">
        <v>324</v>
      </c>
      <c r="C95" t="s">
        <v>605</v>
      </c>
      <c r="D95" t="s">
        <v>606</v>
      </c>
      <c r="E95">
        <v>1.3971372026322699</v>
      </c>
      <c r="F95">
        <v>1.7209047520311</v>
      </c>
      <c r="G95">
        <v>1.89835335150905</v>
      </c>
      <c r="H95">
        <v>2.4371330698659599</v>
      </c>
      <c r="I95">
        <v>1.7494878098909801</v>
      </c>
      <c r="J95">
        <v>1.8406032371858718</v>
      </c>
    </row>
    <row r="96" spans="1:10" x14ac:dyDescent="0.25">
      <c r="A96" t="s">
        <v>80</v>
      </c>
      <c r="B96" t="s">
        <v>327</v>
      </c>
      <c r="C96" t="s">
        <v>605</v>
      </c>
      <c r="D96" t="s">
        <v>606</v>
      </c>
      <c r="E96">
        <v>10.347817435875401</v>
      </c>
      <c r="F96">
        <v>13.828213019264</v>
      </c>
      <c r="G96">
        <v>15.7738511239474</v>
      </c>
      <c r="H96">
        <v>16.3973140363487</v>
      </c>
      <c r="I96">
        <v>14.262007418741799</v>
      </c>
      <c r="J96">
        <v>14.121840606835459</v>
      </c>
    </row>
    <row r="97" spans="1:10" x14ac:dyDescent="0.25">
      <c r="A97" t="s">
        <v>325</v>
      </c>
      <c r="B97" t="s">
        <v>326</v>
      </c>
      <c r="C97" t="s">
        <v>605</v>
      </c>
      <c r="D97" t="s">
        <v>606</v>
      </c>
      <c r="J97" t="e">
        <v>#DIV/0!</v>
      </c>
    </row>
    <row r="98" spans="1:10" x14ac:dyDescent="0.25">
      <c r="A98" t="s">
        <v>83</v>
      </c>
      <c r="B98" t="s">
        <v>329</v>
      </c>
      <c r="C98" t="s">
        <v>605</v>
      </c>
      <c r="D98" t="s">
        <v>606</v>
      </c>
      <c r="E98">
        <v>1.28045247920901</v>
      </c>
      <c r="F98">
        <v>1.39328243744598</v>
      </c>
      <c r="G98">
        <v>1.2599586314053399</v>
      </c>
      <c r="H98">
        <v>1.52007092823832</v>
      </c>
      <c r="I98">
        <v>1.29421611324371</v>
      </c>
      <c r="J98">
        <v>1.3495961179084719</v>
      </c>
    </row>
    <row r="99" spans="1:10" x14ac:dyDescent="0.25">
      <c r="A99" t="s">
        <v>82</v>
      </c>
      <c r="B99" t="s">
        <v>328</v>
      </c>
      <c r="C99" t="s">
        <v>605</v>
      </c>
      <c r="D99" t="s">
        <v>606</v>
      </c>
      <c r="J99" t="e">
        <v>#DIV/0!</v>
      </c>
    </row>
    <row r="100" spans="1:10" x14ac:dyDescent="0.25">
      <c r="A100" t="s">
        <v>86</v>
      </c>
      <c r="B100" t="s">
        <v>332</v>
      </c>
      <c r="C100" t="s">
        <v>605</v>
      </c>
      <c r="D100" t="s">
        <v>606</v>
      </c>
      <c r="E100">
        <v>3.6284858008663998</v>
      </c>
      <c r="F100">
        <v>6.8940950391007298</v>
      </c>
      <c r="G100">
        <v>24.655289950538101</v>
      </c>
      <c r="H100">
        <v>32.764948976017202</v>
      </c>
      <c r="I100">
        <v>21.831959450095699</v>
      </c>
      <c r="J100">
        <v>17.954955843323624</v>
      </c>
    </row>
    <row r="101" spans="1:10" x14ac:dyDescent="0.25">
      <c r="A101" t="s">
        <v>532</v>
      </c>
      <c r="B101" t="s">
        <v>533</v>
      </c>
      <c r="C101" t="s">
        <v>605</v>
      </c>
      <c r="D101" t="s">
        <v>606</v>
      </c>
      <c r="E101">
        <v>4.3089327936241597</v>
      </c>
      <c r="F101">
        <v>3.0937175678489202</v>
      </c>
      <c r="G101">
        <v>0.52240679996383499</v>
      </c>
      <c r="H101">
        <v>1.8844965927761901</v>
      </c>
      <c r="I101">
        <v>1.0563264688985901</v>
      </c>
      <c r="J101">
        <v>2.1731760446223389</v>
      </c>
    </row>
    <row r="102" spans="1:10" x14ac:dyDescent="0.25">
      <c r="A102" t="s">
        <v>335</v>
      </c>
      <c r="B102" t="s">
        <v>336</v>
      </c>
      <c r="C102" t="s">
        <v>605</v>
      </c>
      <c r="D102" t="s">
        <v>606</v>
      </c>
      <c r="E102">
        <v>41.5321039750824</v>
      </c>
      <c r="F102">
        <v>36.837551661686199</v>
      </c>
      <c r="G102">
        <v>26.825524059030101</v>
      </c>
      <c r="H102">
        <v>16.058108078462201</v>
      </c>
      <c r="I102">
        <v>34.055847772268997</v>
      </c>
      <c r="J102">
        <v>31.061827109305977</v>
      </c>
    </row>
    <row r="103" spans="1:10" x14ac:dyDescent="0.25">
      <c r="A103" t="s">
        <v>88</v>
      </c>
      <c r="B103" t="s">
        <v>334</v>
      </c>
      <c r="C103" t="s">
        <v>605</v>
      </c>
      <c r="D103" t="s">
        <v>606</v>
      </c>
      <c r="E103">
        <v>5.2815655702395103</v>
      </c>
      <c r="F103">
        <v>4.10592326395368</v>
      </c>
      <c r="G103">
        <v>5.9938541856157199</v>
      </c>
      <c r="H103">
        <v>3.8066806518259799</v>
      </c>
      <c r="I103">
        <v>0.99050882555645703</v>
      </c>
      <c r="J103">
        <v>4.0357064994382688</v>
      </c>
    </row>
    <row r="104" spans="1:10" x14ac:dyDescent="0.25">
      <c r="A104" t="s">
        <v>530</v>
      </c>
      <c r="B104" t="s">
        <v>531</v>
      </c>
      <c r="C104" t="s">
        <v>605</v>
      </c>
      <c r="D104" t="s">
        <v>606</v>
      </c>
      <c r="E104">
        <v>3.38802325865593</v>
      </c>
      <c r="F104">
        <v>3.6611286625283799</v>
      </c>
      <c r="G104">
        <v>3.6909087259227902</v>
      </c>
      <c r="H104">
        <v>2.9466436483428402</v>
      </c>
      <c r="I104">
        <v>2.1813808753566901</v>
      </c>
      <c r="J104">
        <v>3.1736170341613259</v>
      </c>
    </row>
    <row r="105" spans="1:10" x14ac:dyDescent="0.25">
      <c r="A105" t="s">
        <v>52</v>
      </c>
      <c r="B105" t="s">
        <v>290</v>
      </c>
      <c r="C105" t="s">
        <v>605</v>
      </c>
      <c r="D105" t="s">
        <v>606</v>
      </c>
      <c r="E105">
        <v>0.82215703377965499</v>
      </c>
      <c r="F105">
        <v>0.81858027550829204</v>
      </c>
      <c r="G105">
        <v>2.11957998153972</v>
      </c>
      <c r="H105">
        <v>6.2720313129943497</v>
      </c>
      <c r="I105">
        <v>2.0606375426770498</v>
      </c>
      <c r="J105">
        <v>2.4185972292998135</v>
      </c>
    </row>
    <row r="106" spans="1:10" x14ac:dyDescent="0.25">
      <c r="A106" t="s">
        <v>87</v>
      </c>
      <c r="B106" t="s">
        <v>333</v>
      </c>
      <c r="C106" t="s">
        <v>605</v>
      </c>
      <c r="D106" t="s">
        <v>606</v>
      </c>
      <c r="E106">
        <v>0.74994492986430406</v>
      </c>
      <c r="F106">
        <v>2.49315616252002</v>
      </c>
      <c r="G106">
        <v>0.63810258762749505</v>
      </c>
      <c r="H106">
        <v>0.50724208519901404</v>
      </c>
      <c r="I106">
        <v>0.17231613124376399</v>
      </c>
      <c r="J106">
        <v>0.91215237929091941</v>
      </c>
    </row>
    <row r="107" spans="1:10" x14ac:dyDescent="0.25">
      <c r="A107" t="s">
        <v>89</v>
      </c>
      <c r="B107" t="s">
        <v>337</v>
      </c>
      <c r="C107" t="s">
        <v>605</v>
      </c>
      <c r="D107" t="s">
        <v>606</v>
      </c>
      <c r="E107">
        <v>54.169246236397299</v>
      </c>
      <c r="F107">
        <v>-8.4765778521303599</v>
      </c>
      <c r="G107">
        <v>-40.0810562590773</v>
      </c>
      <c r="H107">
        <v>60.235861101009398</v>
      </c>
      <c r="I107">
        <v>109.330636536276</v>
      </c>
      <c r="J107">
        <v>35.035621952495013</v>
      </c>
    </row>
    <row r="108" spans="1:10" x14ac:dyDescent="0.25">
      <c r="A108" t="s">
        <v>534</v>
      </c>
      <c r="B108" t="s">
        <v>535</v>
      </c>
      <c r="C108" t="s">
        <v>605</v>
      </c>
      <c r="D108" t="s">
        <v>606</v>
      </c>
      <c r="E108">
        <v>2.12852498432534</v>
      </c>
      <c r="F108">
        <v>1.84771223847141</v>
      </c>
      <c r="G108">
        <v>1.9879952378828001</v>
      </c>
      <c r="H108">
        <v>1.8437142972232201</v>
      </c>
      <c r="I108">
        <v>1.79001879480737</v>
      </c>
      <c r="J108">
        <v>1.9195931105420283</v>
      </c>
    </row>
    <row r="109" spans="1:10" x14ac:dyDescent="0.25">
      <c r="A109" t="s">
        <v>536</v>
      </c>
      <c r="B109" t="s">
        <v>537</v>
      </c>
      <c r="C109" t="s">
        <v>605</v>
      </c>
      <c r="D109" t="s">
        <v>606</v>
      </c>
      <c r="E109">
        <v>2.1283392932810901</v>
      </c>
      <c r="F109">
        <v>1.8812776860782301</v>
      </c>
      <c r="G109">
        <v>1.99099534525782</v>
      </c>
      <c r="H109">
        <v>1.8435480976365299</v>
      </c>
      <c r="I109">
        <v>1.7715970650195501</v>
      </c>
      <c r="J109">
        <v>1.9231514974546442</v>
      </c>
    </row>
    <row r="110" spans="1:10" x14ac:dyDescent="0.25">
      <c r="A110" t="s">
        <v>542</v>
      </c>
      <c r="B110" t="s">
        <v>543</v>
      </c>
      <c r="C110" t="s">
        <v>605</v>
      </c>
      <c r="D110" t="s">
        <v>606</v>
      </c>
      <c r="E110">
        <v>2.1260353568916699</v>
      </c>
      <c r="F110">
        <v>2.3215544985123699</v>
      </c>
      <c r="G110">
        <v>2.0321077724880499</v>
      </c>
      <c r="H110">
        <v>1.84131980264433</v>
      </c>
      <c r="I110">
        <v>1.5324505859089199</v>
      </c>
      <c r="J110">
        <v>1.9706936032890681</v>
      </c>
    </row>
    <row r="111" spans="1:10" x14ac:dyDescent="0.25">
      <c r="A111" t="s">
        <v>538</v>
      </c>
      <c r="B111" t="s">
        <v>539</v>
      </c>
      <c r="C111" t="s">
        <v>605</v>
      </c>
      <c r="D111" t="s">
        <v>606</v>
      </c>
      <c r="E111">
        <v>1.03933960268073</v>
      </c>
      <c r="F111">
        <v>1.5306004225841401</v>
      </c>
      <c r="G111">
        <v>1.17148114380405</v>
      </c>
      <c r="H111">
        <v>0.80788293311177395</v>
      </c>
      <c r="I111">
        <v>0.61534567270043605</v>
      </c>
      <c r="J111">
        <v>1.0329299549762261</v>
      </c>
    </row>
    <row r="112" spans="1:10" x14ac:dyDescent="0.25">
      <c r="A112" t="s">
        <v>92</v>
      </c>
      <c r="B112" t="s">
        <v>340</v>
      </c>
      <c r="C112" t="s">
        <v>605</v>
      </c>
      <c r="D112" t="s">
        <v>606</v>
      </c>
      <c r="E112">
        <v>0.48737247129563599</v>
      </c>
      <c r="F112">
        <v>2.0194892012952201</v>
      </c>
      <c r="G112">
        <v>1.8142897969351699</v>
      </c>
      <c r="H112">
        <v>2.2333620489789801</v>
      </c>
      <c r="I112">
        <v>1.8112097997482699</v>
      </c>
      <c r="J112">
        <v>1.6731446636506551</v>
      </c>
    </row>
    <row r="113" spans="1:10" x14ac:dyDescent="0.25">
      <c r="A113" t="s">
        <v>540</v>
      </c>
      <c r="B113" t="s">
        <v>541</v>
      </c>
      <c r="C113" t="s">
        <v>605</v>
      </c>
      <c r="D113" t="s">
        <v>606</v>
      </c>
      <c r="E113">
        <v>3.0903715051851699</v>
      </c>
      <c r="F113">
        <v>2.9488448212149798</v>
      </c>
      <c r="G113">
        <v>2.7542280022450001</v>
      </c>
      <c r="H113">
        <v>2.6899739566600198</v>
      </c>
      <c r="I113">
        <v>2.2466819527117399</v>
      </c>
      <c r="J113">
        <v>2.7460200476033818</v>
      </c>
    </row>
    <row r="114" spans="1:10" x14ac:dyDescent="0.25">
      <c r="A114" t="s">
        <v>345</v>
      </c>
      <c r="B114" t="s">
        <v>346</v>
      </c>
      <c r="C114" t="s">
        <v>605</v>
      </c>
      <c r="D114" t="s">
        <v>606</v>
      </c>
      <c r="J114" t="e">
        <v>#DIV/0!</v>
      </c>
    </row>
    <row r="115" spans="1:10" x14ac:dyDescent="0.25">
      <c r="A115" t="s">
        <v>91</v>
      </c>
      <c r="B115" t="s">
        <v>339</v>
      </c>
      <c r="C115" t="s">
        <v>605</v>
      </c>
      <c r="D115" t="s">
        <v>606</v>
      </c>
      <c r="E115">
        <v>1.93736319812939</v>
      </c>
      <c r="F115">
        <v>1.5073165808981801</v>
      </c>
      <c r="G115">
        <v>1.5582147934450501</v>
      </c>
      <c r="H115">
        <v>1.7873817389300799</v>
      </c>
      <c r="I115">
        <v>2.4126646803285299</v>
      </c>
      <c r="J115">
        <v>1.8405881983462458</v>
      </c>
    </row>
    <row r="116" spans="1:10" x14ac:dyDescent="0.25">
      <c r="A116" t="s">
        <v>569</v>
      </c>
      <c r="B116" t="s">
        <v>570</v>
      </c>
      <c r="C116" t="s">
        <v>605</v>
      </c>
      <c r="D116" t="s">
        <v>606</v>
      </c>
      <c r="J116" t="e">
        <v>#DIV/0!</v>
      </c>
    </row>
    <row r="117" spans="1:10" x14ac:dyDescent="0.25">
      <c r="A117" t="s">
        <v>96</v>
      </c>
      <c r="B117" t="s">
        <v>344</v>
      </c>
      <c r="C117" t="s">
        <v>605</v>
      </c>
      <c r="D117" t="s">
        <v>606</v>
      </c>
      <c r="E117">
        <v>34.428235390932301</v>
      </c>
      <c r="F117">
        <v>17.380873570370099</v>
      </c>
      <c r="G117">
        <v>17.4946584687148</v>
      </c>
      <c r="H117">
        <v>-11.6839510353976</v>
      </c>
      <c r="I117">
        <v>7.6197532754212203</v>
      </c>
      <c r="J117">
        <v>13.047913934008164</v>
      </c>
    </row>
    <row r="118" spans="1:10" x14ac:dyDescent="0.25">
      <c r="A118" t="s">
        <v>341</v>
      </c>
      <c r="B118" t="s">
        <v>342</v>
      </c>
      <c r="C118" t="s">
        <v>605</v>
      </c>
      <c r="D118" t="s">
        <v>606</v>
      </c>
      <c r="E118">
        <v>0.73631750742672097</v>
      </c>
      <c r="F118">
        <v>1.0313787661286</v>
      </c>
      <c r="G118">
        <v>0.71693664506577504</v>
      </c>
      <c r="H118">
        <v>0.51756758168181805</v>
      </c>
      <c r="I118">
        <v>0.57957852583402403</v>
      </c>
      <c r="J118">
        <v>0.71635580522738762</v>
      </c>
    </row>
    <row r="119" spans="1:10" x14ac:dyDescent="0.25">
      <c r="A119" t="s">
        <v>95</v>
      </c>
      <c r="B119" t="s">
        <v>343</v>
      </c>
      <c r="C119" t="s">
        <v>605</v>
      </c>
      <c r="D119" t="s">
        <v>606</v>
      </c>
      <c r="E119">
        <v>-3.7549859230895901</v>
      </c>
      <c r="F119">
        <v>-2.6879942835723099</v>
      </c>
      <c r="G119">
        <v>-2.1485483480791299</v>
      </c>
      <c r="H119">
        <v>-1.31640616709339</v>
      </c>
      <c r="I119">
        <v>-1.70667866744818</v>
      </c>
      <c r="J119">
        <v>-2.3229226778565204</v>
      </c>
    </row>
    <row r="120" spans="1:10" x14ac:dyDescent="0.25">
      <c r="A120" t="s">
        <v>90</v>
      </c>
      <c r="B120" t="s">
        <v>338</v>
      </c>
      <c r="C120" t="s">
        <v>605</v>
      </c>
      <c r="D120" t="s">
        <v>606</v>
      </c>
      <c r="E120">
        <v>-5.1280639673636097</v>
      </c>
      <c r="F120">
        <v>-28.3072317012805</v>
      </c>
      <c r="G120">
        <v>-2.3707194378779999</v>
      </c>
      <c r="H120">
        <v>-2.23859333427019</v>
      </c>
      <c r="I120">
        <v>-4.1216166794411899</v>
      </c>
      <c r="J120">
        <v>-8.4332450240466983</v>
      </c>
    </row>
    <row r="121" spans="1:10" x14ac:dyDescent="0.25">
      <c r="A121" t="s">
        <v>97</v>
      </c>
      <c r="B121" t="s">
        <v>347</v>
      </c>
      <c r="C121" t="s">
        <v>605</v>
      </c>
      <c r="D121" t="s">
        <v>606</v>
      </c>
      <c r="E121">
        <v>3.75770610313262</v>
      </c>
      <c r="F121">
        <v>4.7547376758994799</v>
      </c>
      <c r="G121">
        <v>5.7580635148942401</v>
      </c>
      <c r="H121">
        <v>4.3631541798487703</v>
      </c>
      <c r="I121">
        <v>5.9649118307083002</v>
      </c>
      <c r="J121">
        <v>4.9197146608966822</v>
      </c>
    </row>
    <row r="122" spans="1:10" x14ac:dyDescent="0.25">
      <c r="A122" t="s">
        <v>98</v>
      </c>
      <c r="B122" t="s">
        <v>348</v>
      </c>
      <c r="C122" t="s">
        <v>605</v>
      </c>
      <c r="D122" t="s">
        <v>606</v>
      </c>
      <c r="E122">
        <v>1.36684517505744</v>
      </c>
      <c r="F122">
        <v>0.56776692666682105</v>
      </c>
      <c r="G122">
        <v>2.1152554816558502</v>
      </c>
      <c r="H122">
        <v>1.5505113837156399</v>
      </c>
      <c r="I122">
        <v>-1.16724320716093</v>
      </c>
      <c r="J122">
        <v>0.88662715198696418</v>
      </c>
    </row>
    <row r="123" spans="1:10" x14ac:dyDescent="0.25">
      <c r="A123" t="s">
        <v>100</v>
      </c>
      <c r="B123" t="s">
        <v>349</v>
      </c>
      <c r="C123" t="s">
        <v>605</v>
      </c>
      <c r="D123" t="s">
        <v>606</v>
      </c>
      <c r="E123">
        <v>6.5920970905403999</v>
      </c>
      <c r="F123">
        <v>6.0019976303557998</v>
      </c>
      <c r="G123">
        <v>4.9242308453278598</v>
      </c>
      <c r="H123">
        <v>4.2033054359011501</v>
      </c>
      <c r="I123">
        <v>1.91929044218628</v>
      </c>
      <c r="J123">
        <v>4.7281842888622982</v>
      </c>
    </row>
    <row r="124" spans="1:10" x14ac:dyDescent="0.25">
      <c r="A124" t="s">
        <v>102</v>
      </c>
      <c r="B124" t="s">
        <v>351</v>
      </c>
      <c r="C124" t="s">
        <v>605</v>
      </c>
      <c r="D124" t="s">
        <v>606</v>
      </c>
      <c r="E124">
        <v>3.8928514286897098</v>
      </c>
      <c r="F124">
        <v>4.9016402933974597</v>
      </c>
      <c r="G124">
        <v>2.2242780938133602</v>
      </c>
      <c r="H124">
        <v>1.63970971966594</v>
      </c>
      <c r="I124">
        <v>1.7398682272538999</v>
      </c>
      <c r="J124">
        <v>2.8796695525640743</v>
      </c>
    </row>
    <row r="125" spans="1:10" x14ac:dyDescent="0.25">
      <c r="A125" t="s">
        <v>101</v>
      </c>
      <c r="B125" t="s">
        <v>350</v>
      </c>
      <c r="C125" t="s">
        <v>605</v>
      </c>
      <c r="D125" t="s">
        <v>606</v>
      </c>
      <c r="E125">
        <v>0.81848161526451602</v>
      </c>
      <c r="F125">
        <v>0.38131963803427399</v>
      </c>
      <c r="G125">
        <v>0.50198876967343697</v>
      </c>
      <c r="H125">
        <v>0.77997389891220503</v>
      </c>
      <c r="I125">
        <v>1.2205081208451101</v>
      </c>
      <c r="J125">
        <v>0.74045440854590849</v>
      </c>
    </row>
    <row r="126" spans="1:10" x14ac:dyDescent="0.25">
      <c r="A126" t="s">
        <v>103</v>
      </c>
      <c r="B126" t="s">
        <v>352</v>
      </c>
      <c r="C126" t="s">
        <v>605</v>
      </c>
      <c r="D126" t="s">
        <v>606</v>
      </c>
      <c r="E126">
        <v>12.5466202801439</v>
      </c>
      <c r="F126">
        <v>2.8520571787889</v>
      </c>
      <c r="G126">
        <v>0.196995407987547</v>
      </c>
      <c r="H126">
        <v>2.05367643388584</v>
      </c>
      <c r="I126">
        <v>4.2051880175671599</v>
      </c>
      <c r="J126">
        <v>4.3709074636746692</v>
      </c>
    </row>
    <row r="127" spans="1:10" x14ac:dyDescent="0.25">
      <c r="A127" t="s">
        <v>104</v>
      </c>
      <c r="B127" t="s">
        <v>353</v>
      </c>
      <c r="C127" t="s">
        <v>605</v>
      </c>
      <c r="D127" t="s">
        <v>606</v>
      </c>
      <c r="E127">
        <v>0.62759145802545402</v>
      </c>
      <c r="F127">
        <v>1.6408511052141399</v>
      </c>
      <c r="G127">
        <v>0.83268643150835397</v>
      </c>
      <c r="H127">
        <v>0.46816258929889898</v>
      </c>
      <c r="I127">
        <v>0.42348249789546399</v>
      </c>
      <c r="J127">
        <v>0.79855481638846215</v>
      </c>
    </row>
    <row r="128" spans="1:10" x14ac:dyDescent="0.25">
      <c r="A128" t="s">
        <v>362</v>
      </c>
      <c r="B128" t="s">
        <v>363</v>
      </c>
      <c r="C128" t="s">
        <v>605</v>
      </c>
      <c r="D128" t="s">
        <v>606</v>
      </c>
      <c r="E128">
        <v>9.0886882786326009</v>
      </c>
      <c r="F128">
        <v>-1.3918435347292999</v>
      </c>
      <c r="G128">
        <v>1.7436912789469901</v>
      </c>
      <c r="H128">
        <v>4.5526311908234298</v>
      </c>
      <c r="I128">
        <v>-5.16032739132595</v>
      </c>
      <c r="J128">
        <v>1.7665679644695544</v>
      </c>
    </row>
    <row r="129" spans="1:10" x14ac:dyDescent="0.25">
      <c r="A129" t="s">
        <v>40</v>
      </c>
      <c r="B129" t="s">
        <v>270</v>
      </c>
      <c r="C129" t="s">
        <v>605</v>
      </c>
      <c r="D129" t="s">
        <v>606</v>
      </c>
      <c r="E129">
        <v>12.3692214343885</v>
      </c>
      <c r="F129">
        <v>12.5718497255874</v>
      </c>
      <c r="G129">
        <v>13.074498065954099</v>
      </c>
      <c r="H129">
        <v>13.5220210875004</v>
      </c>
      <c r="I129">
        <v>14.0094820375619</v>
      </c>
      <c r="J129">
        <v>13.109414470198459</v>
      </c>
    </row>
    <row r="130" spans="1:10" x14ac:dyDescent="0.25">
      <c r="A130" t="s">
        <v>105</v>
      </c>
      <c r="B130" t="s">
        <v>354</v>
      </c>
      <c r="C130" t="s">
        <v>605</v>
      </c>
      <c r="D130" t="s">
        <v>606</v>
      </c>
      <c r="E130">
        <v>1.0122490609132999</v>
      </c>
      <c r="F130">
        <v>0.417019322992006</v>
      </c>
      <c r="G130">
        <v>-0.58317350591600503</v>
      </c>
      <c r="H130">
        <v>-0.31375468922259497</v>
      </c>
      <c r="I130">
        <v>1.4504815085634399</v>
      </c>
      <c r="J130">
        <v>0.3965643394660292</v>
      </c>
    </row>
    <row r="131" spans="1:10" x14ac:dyDescent="0.25">
      <c r="A131" t="s">
        <v>450</v>
      </c>
      <c r="B131" t="s">
        <v>451</v>
      </c>
      <c r="C131" t="s">
        <v>605</v>
      </c>
      <c r="D131" t="s">
        <v>606</v>
      </c>
      <c r="E131">
        <v>12.033913729244</v>
      </c>
      <c r="F131">
        <v>4.52803888332725</v>
      </c>
      <c r="G131">
        <v>3.7136345407996698</v>
      </c>
      <c r="H131">
        <v>4.1088054309747699</v>
      </c>
      <c r="I131">
        <v>1.4122268224546299</v>
      </c>
      <c r="J131">
        <v>5.1593238813600646</v>
      </c>
    </row>
    <row r="132" spans="1:10" x14ac:dyDescent="0.25">
      <c r="A132" t="s">
        <v>357</v>
      </c>
      <c r="B132" t="s">
        <v>358</v>
      </c>
      <c r="C132" t="s">
        <v>605</v>
      </c>
      <c r="D132" t="s">
        <v>606</v>
      </c>
      <c r="E132">
        <v>0.80689330249619196</v>
      </c>
      <c r="F132">
        <v>1.10307799056185</v>
      </c>
      <c r="G132">
        <v>0.70630089380814098</v>
      </c>
      <c r="H132">
        <v>0.58339386057331</v>
      </c>
      <c r="I132">
        <v>0.53513172114211005</v>
      </c>
      <c r="J132">
        <v>0.74695955371632061</v>
      </c>
    </row>
    <row r="133" spans="1:10" x14ac:dyDescent="0.25">
      <c r="A133" t="s">
        <v>107</v>
      </c>
      <c r="B133" t="s">
        <v>361</v>
      </c>
      <c r="C133" t="s">
        <v>605</v>
      </c>
      <c r="D133" t="s">
        <v>606</v>
      </c>
      <c r="E133">
        <v>0.26688652405501401</v>
      </c>
      <c r="F133">
        <v>9.3624775060092105E-2</v>
      </c>
      <c r="G133">
        <v>-1.54705438206089E-2</v>
      </c>
      <c r="H133">
        <v>0.37858284492361999</v>
      </c>
      <c r="I133">
        <v>-0.52666509432493402</v>
      </c>
      <c r="J133">
        <v>3.9391701178636621E-2</v>
      </c>
    </row>
    <row r="134" spans="1:10" x14ac:dyDescent="0.25">
      <c r="A134" t="s">
        <v>548</v>
      </c>
      <c r="B134" t="s">
        <v>549</v>
      </c>
      <c r="C134" t="s">
        <v>605</v>
      </c>
      <c r="D134" t="s">
        <v>606</v>
      </c>
      <c r="E134">
        <v>3.4082085549621501</v>
      </c>
      <c r="F134">
        <v>3.0409023406426501</v>
      </c>
      <c r="G134">
        <v>3.3498698160825202</v>
      </c>
      <c r="H134">
        <v>2.9356306295436498</v>
      </c>
      <c r="I134">
        <v>2.3354664333781701</v>
      </c>
      <c r="J134">
        <v>3.0140155549218277</v>
      </c>
    </row>
    <row r="135" spans="1:10" x14ac:dyDescent="0.25">
      <c r="A135" t="s">
        <v>364</v>
      </c>
      <c r="B135" t="s">
        <v>365</v>
      </c>
      <c r="C135" t="s">
        <v>605</v>
      </c>
      <c r="D135" t="s">
        <v>606</v>
      </c>
      <c r="E135">
        <v>5.8777467084973303</v>
      </c>
      <c r="F135">
        <v>9.9177829989985096</v>
      </c>
      <c r="G135">
        <v>7.4856443753669302</v>
      </c>
      <c r="H135">
        <v>4.0314918136023703</v>
      </c>
      <c r="I135">
        <v>5.0980731556363601</v>
      </c>
      <c r="J135">
        <v>6.482147810420301</v>
      </c>
    </row>
    <row r="136" spans="1:10" x14ac:dyDescent="0.25">
      <c r="A136" t="s">
        <v>111</v>
      </c>
      <c r="B136" t="s">
        <v>367</v>
      </c>
      <c r="C136" t="s">
        <v>605</v>
      </c>
      <c r="D136" t="s">
        <v>606</v>
      </c>
      <c r="E136">
        <v>5.0217404056440804</v>
      </c>
      <c r="F136">
        <v>4.7567791402079598</v>
      </c>
      <c r="G136">
        <v>4.8414030895577902</v>
      </c>
      <c r="H136">
        <v>3.9812835400227602</v>
      </c>
      <c r="I136">
        <v>11.0246073051224</v>
      </c>
      <c r="J136">
        <v>5.9251626961109976</v>
      </c>
    </row>
    <row r="137" spans="1:10" x14ac:dyDescent="0.25">
      <c r="A137" t="s">
        <v>113</v>
      </c>
      <c r="B137" t="s">
        <v>369</v>
      </c>
      <c r="C137" t="s">
        <v>605</v>
      </c>
      <c r="D137" t="s">
        <v>606</v>
      </c>
      <c r="E137">
        <v>9.1719033259717193</v>
      </c>
      <c r="F137">
        <v>7.3094857843965402</v>
      </c>
      <c r="G137">
        <v>3.7726849388478798</v>
      </c>
      <c r="H137">
        <v>2.6112119487918499</v>
      </c>
      <c r="I137">
        <v>2.8605427450908998</v>
      </c>
      <c r="J137">
        <v>5.1451657486197782</v>
      </c>
    </row>
    <row r="138" spans="1:10" x14ac:dyDescent="0.25">
      <c r="A138" t="s">
        <v>114</v>
      </c>
      <c r="B138" t="s">
        <v>370</v>
      </c>
      <c r="C138" t="s">
        <v>605</v>
      </c>
      <c r="D138" t="s">
        <v>606</v>
      </c>
      <c r="E138">
        <v>0</v>
      </c>
      <c r="F138">
        <v>0</v>
      </c>
      <c r="G138">
        <v>0</v>
      </c>
      <c r="H138">
        <v>1.44399522902241E-3</v>
      </c>
      <c r="J138">
        <v>3.6099880725560249E-4</v>
      </c>
    </row>
    <row r="139" spans="1:10" x14ac:dyDescent="0.25">
      <c r="A139" t="s">
        <v>452</v>
      </c>
      <c r="B139" t="s">
        <v>453</v>
      </c>
      <c r="C139" t="s">
        <v>605</v>
      </c>
      <c r="D139" t="s">
        <v>606</v>
      </c>
      <c r="E139">
        <v>8.6631949691727996</v>
      </c>
      <c r="F139">
        <v>4.5043438751157803</v>
      </c>
      <c r="G139">
        <v>2.2043290823241501</v>
      </c>
      <c r="H139">
        <v>3.4384773804654301</v>
      </c>
      <c r="I139">
        <v>2.1715179872043602</v>
      </c>
      <c r="J139">
        <v>4.1963726588565038</v>
      </c>
    </row>
    <row r="140" spans="1:10" x14ac:dyDescent="0.25">
      <c r="A140" t="s">
        <v>546</v>
      </c>
      <c r="B140" t="s">
        <v>547</v>
      </c>
      <c r="C140" t="s">
        <v>605</v>
      </c>
      <c r="D140" t="s">
        <v>606</v>
      </c>
      <c r="E140">
        <v>3.5504242164263</v>
      </c>
      <c r="F140">
        <v>3.0779461009317299</v>
      </c>
      <c r="G140">
        <v>3.3327632793612798</v>
      </c>
      <c r="H140">
        <v>3.0708099803095199</v>
      </c>
      <c r="I140">
        <v>2.46505422333153</v>
      </c>
      <c r="J140">
        <v>3.0993995600720718</v>
      </c>
    </row>
    <row r="141" spans="1:10" x14ac:dyDescent="0.25">
      <c r="A141" t="s">
        <v>552</v>
      </c>
      <c r="B141" t="s">
        <v>553</v>
      </c>
      <c r="C141" t="s">
        <v>605</v>
      </c>
      <c r="D141" t="s">
        <v>606</v>
      </c>
      <c r="E141">
        <v>2.6353518851188098</v>
      </c>
      <c r="F141">
        <v>1.90268466319172</v>
      </c>
      <c r="G141">
        <v>1.6882059751531</v>
      </c>
      <c r="H141">
        <v>1.7861038176941599</v>
      </c>
      <c r="I141">
        <v>1.9099312118223499</v>
      </c>
      <c r="J141">
        <v>1.9844555105960278</v>
      </c>
    </row>
    <row r="142" spans="1:10" x14ac:dyDescent="0.25">
      <c r="A142" t="s">
        <v>556</v>
      </c>
      <c r="B142" t="s">
        <v>557</v>
      </c>
      <c r="C142" t="s">
        <v>605</v>
      </c>
      <c r="D142" t="s">
        <v>606</v>
      </c>
      <c r="E142">
        <v>3.4044248618910702</v>
      </c>
      <c r="F142">
        <v>2.8963635069812801</v>
      </c>
      <c r="G142">
        <v>3.1048382285060798</v>
      </c>
      <c r="H142">
        <v>3.26782026218094</v>
      </c>
      <c r="I142">
        <v>2.7685948505429199</v>
      </c>
      <c r="J142">
        <v>3.088408342020458</v>
      </c>
    </row>
    <row r="143" spans="1:10" x14ac:dyDescent="0.25">
      <c r="A143" t="s">
        <v>371</v>
      </c>
      <c r="B143" t="s">
        <v>372</v>
      </c>
      <c r="C143" t="s">
        <v>605</v>
      </c>
      <c r="D143" t="s">
        <v>606</v>
      </c>
      <c r="E143">
        <v>972.69946126610296</v>
      </c>
      <c r="F143">
        <v>602.37942006118305</v>
      </c>
      <c r="G143">
        <v>-1303.13092078767</v>
      </c>
      <c r="J143">
        <v>90.649320179872049</v>
      </c>
    </row>
    <row r="144" spans="1:10" x14ac:dyDescent="0.25">
      <c r="A144" t="s">
        <v>177</v>
      </c>
      <c r="B144" t="s">
        <v>449</v>
      </c>
      <c r="C144" t="s">
        <v>605</v>
      </c>
      <c r="D144" t="s">
        <v>606</v>
      </c>
      <c r="E144">
        <v>1.08863843215089</v>
      </c>
      <c r="F144">
        <v>1.57011601711461</v>
      </c>
      <c r="G144">
        <v>1.8349115336142301</v>
      </c>
      <c r="H144">
        <v>0.886106578261042</v>
      </c>
      <c r="I144">
        <v>0.53584180779790402</v>
      </c>
      <c r="J144">
        <v>1.1831228737877351</v>
      </c>
    </row>
    <row r="145" spans="1:10" x14ac:dyDescent="0.25">
      <c r="A145" t="s">
        <v>558</v>
      </c>
      <c r="B145" t="s">
        <v>559</v>
      </c>
      <c r="C145" t="s">
        <v>605</v>
      </c>
      <c r="D145" t="s">
        <v>606</v>
      </c>
      <c r="E145">
        <v>1.7130025194007199</v>
      </c>
      <c r="F145">
        <v>1.8856670348522799</v>
      </c>
      <c r="G145">
        <v>1.82972235568445</v>
      </c>
      <c r="H145">
        <v>1.8649880997958601</v>
      </c>
      <c r="I145">
        <v>1.8502381935685901</v>
      </c>
      <c r="J145">
        <v>1.82872364066038</v>
      </c>
    </row>
    <row r="146" spans="1:10" x14ac:dyDescent="0.25">
      <c r="A146" t="s">
        <v>554</v>
      </c>
      <c r="B146" t="s">
        <v>555</v>
      </c>
      <c r="C146" t="s">
        <v>605</v>
      </c>
      <c r="D146" t="s">
        <v>606</v>
      </c>
      <c r="E146">
        <v>2.0579800318722499</v>
      </c>
      <c r="F146">
        <v>1.8540656297989</v>
      </c>
      <c r="G146">
        <v>1.9458041767776499</v>
      </c>
      <c r="H146">
        <v>1.7728124701582599</v>
      </c>
      <c r="I146">
        <v>1.74667064562261</v>
      </c>
      <c r="J146">
        <v>1.875466590845934</v>
      </c>
    </row>
    <row r="147" spans="1:10" x14ac:dyDescent="0.25">
      <c r="A147" t="s">
        <v>112</v>
      </c>
      <c r="B147" t="s">
        <v>368</v>
      </c>
      <c r="C147" t="s">
        <v>605</v>
      </c>
      <c r="D147" t="s">
        <v>606</v>
      </c>
      <c r="E147">
        <v>3.7480503805513399</v>
      </c>
      <c r="F147">
        <v>1.8285080125908399</v>
      </c>
      <c r="G147">
        <v>1.6257630819612601</v>
      </c>
      <c r="H147">
        <v>1.45772495389292</v>
      </c>
      <c r="I147">
        <v>1.2441216724999</v>
      </c>
      <c r="J147">
        <v>1.980833620299252</v>
      </c>
    </row>
    <row r="148" spans="1:10" x14ac:dyDescent="0.25">
      <c r="A148" t="s">
        <v>544</v>
      </c>
      <c r="B148" t="s">
        <v>545</v>
      </c>
      <c r="C148" t="s">
        <v>605</v>
      </c>
      <c r="D148" t="s">
        <v>606</v>
      </c>
      <c r="E148">
        <v>2.8591361241211599</v>
      </c>
      <c r="F148">
        <v>2.2054721394753001</v>
      </c>
      <c r="G148">
        <v>2.2970033145361399</v>
      </c>
      <c r="H148">
        <v>1.83549112215568</v>
      </c>
      <c r="I148">
        <v>1.9430570358115899</v>
      </c>
      <c r="J148">
        <v>2.2280319472199741</v>
      </c>
    </row>
    <row r="149" spans="1:10" x14ac:dyDescent="0.25">
      <c r="A149" t="s">
        <v>115</v>
      </c>
      <c r="B149" t="s">
        <v>373</v>
      </c>
      <c r="C149" t="s">
        <v>605</v>
      </c>
      <c r="D149" t="s">
        <v>606</v>
      </c>
      <c r="E149">
        <v>2.7354410644298</v>
      </c>
      <c r="F149">
        <v>2.8973360589124502</v>
      </c>
      <c r="G149">
        <v>2.4182692335001899</v>
      </c>
      <c r="H149">
        <v>6.2787273751075396</v>
      </c>
      <c r="I149">
        <v>7.9201320341438501</v>
      </c>
      <c r="J149">
        <v>4.4499811532187659</v>
      </c>
    </row>
    <row r="150" spans="1:10" x14ac:dyDescent="0.25">
      <c r="A150" t="s">
        <v>116</v>
      </c>
      <c r="B150" t="s">
        <v>374</v>
      </c>
      <c r="C150" t="s">
        <v>605</v>
      </c>
      <c r="D150" t="s">
        <v>606</v>
      </c>
      <c r="E150">
        <v>28.2575541482699</v>
      </c>
      <c r="F150">
        <v>-41.650994564947602</v>
      </c>
      <c r="G150">
        <v>-36.536135499572602</v>
      </c>
      <c r="H150">
        <v>18.236433111589101</v>
      </c>
      <c r="I150">
        <v>139.419893172412</v>
      </c>
      <c r="J150">
        <v>21.545350073550161</v>
      </c>
    </row>
    <row r="151" spans="1:10" x14ac:dyDescent="0.25">
      <c r="A151" t="s">
        <v>110</v>
      </c>
      <c r="B151" t="s">
        <v>366</v>
      </c>
      <c r="C151" t="s">
        <v>605</v>
      </c>
      <c r="D151" t="s">
        <v>606</v>
      </c>
      <c r="E151">
        <v>1.1943661326423101</v>
      </c>
      <c r="F151">
        <v>3.7842230856601198</v>
      </c>
      <c r="G151">
        <v>1.24257767251277</v>
      </c>
      <c r="H151">
        <v>3.16996519105049</v>
      </c>
      <c r="I151">
        <v>2.8060694154160402</v>
      </c>
      <c r="J151">
        <v>2.4394402994563462</v>
      </c>
    </row>
    <row r="152" spans="1:10" x14ac:dyDescent="0.25">
      <c r="A152" t="s">
        <v>375</v>
      </c>
      <c r="B152" t="s">
        <v>376</v>
      </c>
      <c r="C152" t="s">
        <v>605</v>
      </c>
      <c r="D152" t="s">
        <v>606</v>
      </c>
      <c r="E152">
        <v>4.1250582314363999</v>
      </c>
      <c r="F152">
        <v>3.3722651924290101</v>
      </c>
      <c r="G152">
        <v>2.7749185809836701</v>
      </c>
      <c r="H152">
        <v>11.789681917597701</v>
      </c>
      <c r="I152">
        <v>-27.7649449205881</v>
      </c>
      <c r="J152">
        <v>-1.1406041996282639</v>
      </c>
    </row>
    <row r="153" spans="1:10" x14ac:dyDescent="0.25">
      <c r="A153" t="s">
        <v>454</v>
      </c>
      <c r="B153" t="s">
        <v>455</v>
      </c>
      <c r="C153" t="s">
        <v>605</v>
      </c>
      <c r="D153" t="s">
        <v>606</v>
      </c>
      <c r="J153" t="e">
        <v>#DIV/0!</v>
      </c>
    </row>
    <row r="154" spans="1:10" x14ac:dyDescent="0.25">
      <c r="A154" t="s">
        <v>133</v>
      </c>
      <c r="B154" t="s">
        <v>395</v>
      </c>
      <c r="C154" t="s">
        <v>605</v>
      </c>
      <c r="D154" t="s">
        <v>606</v>
      </c>
      <c r="E154">
        <v>2.0843379431156701</v>
      </c>
      <c r="F154">
        <v>2.44351130257047</v>
      </c>
      <c r="G154">
        <v>3.00127049551751</v>
      </c>
      <c r="H154">
        <v>1.4355707844694301</v>
      </c>
      <c r="I154">
        <v>1.2366200141924699</v>
      </c>
      <c r="J154">
        <v>2.0402621079731098</v>
      </c>
    </row>
    <row r="155" spans="1:10" x14ac:dyDescent="0.25">
      <c r="A155" t="s">
        <v>391</v>
      </c>
      <c r="B155" t="s">
        <v>392</v>
      </c>
      <c r="C155" t="s">
        <v>605</v>
      </c>
      <c r="D155" t="s">
        <v>606</v>
      </c>
      <c r="J155" t="e">
        <v>#DIV/0!</v>
      </c>
    </row>
    <row r="156" spans="1:10" x14ac:dyDescent="0.25">
      <c r="A156" t="s">
        <v>389</v>
      </c>
      <c r="B156" t="s">
        <v>390</v>
      </c>
      <c r="C156" t="s">
        <v>605</v>
      </c>
      <c r="D156" t="s">
        <v>606</v>
      </c>
      <c r="E156">
        <v>1.08332195975069</v>
      </c>
      <c r="F156">
        <v>1.54626673550381</v>
      </c>
      <c r="G156">
        <v>2.5608680336529401</v>
      </c>
      <c r="H156">
        <v>4.2330247761007804</v>
      </c>
      <c r="I156">
        <v>1.3273488754395</v>
      </c>
      <c r="J156">
        <v>2.150166076089544</v>
      </c>
    </row>
    <row r="157" spans="1:10" x14ac:dyDescent="0.25">
      <c r="A157" t="s">
        <v>118</v>
      </c>
      <c r="B157" t="s">
        <v>377</v>
      </c>
      <c r="C157" t="s">
        <v>605</v>
      </c>
      <c r="D157" t="s">
        <v>606</v>
      </c>
      <c r="E157">
        <v>4.5646080791957697</v>
      </c>
      <c r="F157">
        <v>3.5279715100005702</v>
      </c>
      <c r="G157">
        <v>4.4955033434954004</v>
      </c>
      <c r="H157">
        <v>3.3421250198032002</v>
      </c>
      <c r="I157">
        <v>2.7104053016069898</v>
      </c>
      <c r="J157">
        <v>3.728122650820386</v>
      </c>
    </row>
    <row r="158" spans="1:10" x14ac:dyDescent="0.25">
      <c r="A158" t="s">
        <v>121</v>
      </c>
      <c r="B158" t="s">
        <v>380</v>
      </c>
      <c r="C158" t="s">
        <v>605</v>
      </c>
      <c r="D158" t="s">
        <v>606</v>
      </c>
      <c r="E158">
        <v>10.427605106276699</v>
      </c>
      <c r="F158">
        <v>9.6296040819309692</v>
      </c>
      <c r="G158">
        <v>10.8594997763163</v>
      </c>
      <c r="H158">
        <v>17.1376292108644</v>
      </c>
      <c r="I158">
        <v>11.775014581992901</v>
      </c>
      <c r="J158">
        <v>11.965870551476254</v>
      </c>
    </row>
    <row r="159" spans="1:10" x14ac:dyDescent="0.25">
      <c r="A159" t="s">
        <v>560</v>
      </c>
      <c r="B159" t="s">
        <v>561</v>
      </c>
      <c r="C159" t="s">
        <v>605</v>
      </c>
      <c r="D159" t="s">
        <v>606</v>
      </c>
      <c r="E159">
        <v>1.5540942740725501</v>
      </c>
      <c r="F159">
        <v>1.6414429542497799</v>
      </c>
      <c r="G159">
        <v>1.7394682090040201</v>
      </c>
      <c r="H159">
        <v>1.79041135398214</v>
      </c>
      <c r="I159">
        <v>2.1867597072979099</v>
      </c>
      <c r="J159">
        <v>1.7824352997212798</v>
      </c>
    </row>
    <row r="160" spans="1:10" x14ac:dyDescent="0.25">
      <c r="A160" t="s">
        <v>127</v>
      </c>
      <c r="B160" t="s">
        <v>386</v>
      </c>
      <c r="C160" t="s">
        <v>605</v>
      </c>
      <c r="D160" t="s">
        <v>606</v>
      </c>
      <c r="E160">
        <v>3.6041554690734898</v>
      </c>
      <c r="F160">
        <v>2.8588521829192302</v>
      </c>
      <c r="G160">
        <v>3.09551595718239</v>
      </c>
      <c r="H160">
        <v>2.3382283109608299</v>
      </c>
      <c r="I160">
        <v>2.8860755775976599</v>
      </c>
      <c r="J160">
        <v>2.9565654995467203</v>
      </c>
    </row>
    <row r="161" spans="1:10" x14ac:dyDescent="0.25">
      <c r="A161" t="s">
        <v>212</v>
      </c>
      <c r="B161" t="s">
        <v>383</v>
      </c>
      <c r="C161" t="s">
        <v>605</v>
      </c>
      <c r="D161" t="s">
        <v>606</v>
      </c>
      <c r="E161">
        <v>-1.5164675701789301</v>
      </c>
      <c r="F161">
        <v>2.7370474956556601</v>
      </c>
      <c r="G161">
        <v>4.40096564516322</v>
      </c>
      <c r="H161">
        <v>1.74442300287895</v>
      </c>
      <c r="I161">
        <v>2.69499964002644</v>
      </c>
      <c r="J161">
        <v>2.0121936427090681</v>
      </c>
    </row>
    <row r="162" spans="1:10" x14ac:dyDescent="0.25">
      <c r="A162" t="s">
        <v>566</v>
      </c>
      <c r="B162" t="s">
        <v>567</v>
      </c>
      <c r="C162" t="s">
        <v>605</v>
      </c>
      <c r="D162" t="s">
        <v>606</v>
      </c>
      <c r="E162">
        <v>2.0358171512007299</v>
      </c>
      <c r="F162">
        <v>1.83663353180749</v>
      </c>
      <c r="G162">
        <v>1.93040573094756</v>
      </c>
      <c r="H162">
        <v>1.75235975364441</v>
      </c>
      <c r="I162">
        <v>1.7327143944387</v>
      </c>
      <c r="J162">
        <v>1.8575861124077782</v>
      </c>
    </row>
    <row r="163" spans="1:10" x14ac:dyDescent="0.25">
      <c r="A163" t="s">
        <v>117</v>
      </c>
      <c r="B163" t="s">
        <v>407</v>
      </c>
      <c r="C163" t="s">
        <v>605</v>
      </c>
      <c r="D163" t="s">
        <v>606</v>
      </c>
      <c r="E163">
        <v>5.1475525887606297</v>
      </c>
      <c r="F163">
        <v>3.3672681671062801</v>
      </c>
      <c r="G163">
        <v>5.1149478938499202</v>
      </c>
      <c r="H163">
        <v>4.3589249338385496</v>
      </c>
      <c r="I163">
        <v>6.3495842619314097E-2</v>
      </c>
      <c r="J163">
        <v>3.6104378852349392</v>
      </c>
    </row>
    <row r="164" spans="1:10" x14ac:dyDescent="0.25">
      <c r="A164" t="s">
        <v>122</v>
      </c>
      <c r="B164" t="s">
        <v>381</v>
      </c>
      <c r="C164" t="s">
        <v>605</v>
      </c>
      <c r="D164" t="s">
        <v>606</v>
      </c>
      <c r="E164">
        <v>2.5415326071067899</v>
      </c>
      <c r="F164">
        <v>3.6493422870243402</v>
      </c>
      <c r="G164">
        <v>2.7373851326056302</v>
      </c>
      <c r="H164">
        <v>4.9715224557344202</v>
      </c>
      <c r="I164">
        <v>3.0738032616228801</v>
      </c>
      <c r="J164">
        <v>3.3947171488188124</v>
      </c>
    </row>
    <row r="165" spans="1:10" x14ac:dyDescent="0.25">
      <c r="A165" t="s">
        <v>123</v>
      </c>
      <c r="B165" t="s">
        <v>382</v>
      </c>
      <c r="C165" t="s">
        <v>605</v>
      </c>
      <c r="D165" t="s">
        <v>606</v>
      </c>
      <c r="E165">
        <v>23.791274215015701</v>
      </c>
      <c r="F165">
        <v>28.805836197622799</v>
      </c>
      <c r="G165">
        <v>29.179554672613801</v>
      </c>
      <c r="H165">
        <v>26.5446226183806</v>
      </c>
      <c r="I165">
        <v>29.721735613394301</v>
      </c>
      <c r="J165">
        <v>27.608604663405441</v>
      </c>
    </row>
    <row r="166" spans="1:10" x14ac:dyDescent="0.25">
      <c r="A166" t="s">
        <v>135</v>
      </c>
      <c r="B166" t="s">
        <v>397</v>
      </c>
      <c r="C166" t="s">
        <v>605</v>
      </c>
      <c r="D166" t="s">
        <v>606</v>
      </c>
      <c r="E166">
        <v>5.4370575119446496</v>
      </c>
      <c r="F166">
        <v>7.8182587761486699</v>
      </c>
      <c r="G166">
        <v>2.6334094013888198</v>
      </c>
      <c r="H166">
        <v>2.5264134217355898</v>
      </c>
      <c r="I166">
        <v>2.41625215462419</v>
      </c>
      <c r="J166">
        <v>4.1662782531683833</v>
      </c>
    </row>
    <row r="167" spans="1:10" x14ac:dyDescent="0.25">
      <c r="A167" t="s">
        <v>562</v>
      </c>
      <c r="B167" t="s">
        <v>563</v>
      </c>
      <c r="C167" t="s">
        <v>605</v>
      </c>
      <c r="D167" t="s">
        <v>606</v>
      </c>
      <c r="E167">
        <v>0.93843020199734095</v>
      </c>
      <c r="F167">
        <v>1.1639651051765201</v>
      </c>
      <c r="G167">
        <v>1.1287183379386501</v>
      </c>
      <c r="H167">
        <v>1.0282166445821099</v>
      </c>
      <c r="I167">
        <v>0.94248394700893701</v>
      </c>
      <c r="J167">
        <v>1.0403628473407116</v>
      </c>
    </row>
    <row r="168" spans="1:10" x14ac:dyDescent="0.25">
      <c r="A168" t="s">
        <v>131</v>
      </c>
      <c r="B168" t="s">
        <v>394</v>
      </c>
      <c r="C168" t="s">
        <v>605</v>
      </c>
      <c r="D168" t="s">
        <v>606</v>
      </c>
      <c r="E168">
        <v>5.1794848922029004</v>
      </c>
      <c r="F168">
        <v>11.5443966462507</v>
      </c>
      <c r="G168">
        <v>8.8189219330458606</v>
      </c>
      <c r="H168">
        <v>7.5347294099956104</v>
      </c>
      <c r="I168">
        <v>11.105079900841</v>
      </c>
      <c r="J168">
        <v>8.8365225564672141</v>
      </c>
    </row>
    <row r="169" spans="1:10" x14ac:dyDescent="0.25">
      <c r="A169" t="s">
        <v>130</v>
      </c>
      <c r="B169" t="s">
        <v>393</v>
      </c>
      <c r="C169" t="s">
        <v>605</v>
      </c>
      <c r="D169" t="s">
        <v>606</v>
      </c>
      <c r="E169">
        <v>-37.172653858750202</v>
      </c>
      <c r="F169">
        <v>13.016028054884201</v>
      </c>
      <c r="G169">
        <v>14.8088800078253</v>
      </c>
      <c r="H169">
        <v>17.1989395329724</v>
      </c>
      <c r="I169">
        <v>12.913079833452301</v>
      </c>
      <c r="J169">
        <v>4.1528547140768</v>
      </c>
    </row>
    <row r="170" spans="1:10" x14ac:dyDescent="0.25">
      <c r="A170" t="s">
        <v>408</v>
      </c>
      <c r="B170" t="s">
        <v>409</v>
      </c>
      <c r="C170" t="s">
        <v>605</v>
      </c>
      <c r="D170" t="s">
        <v>606</v>
      </c>
      <c r="J170" t="e">
        <v>#DIV/0!</v>
      </c>
    </row>
    <row r="171" spans="1:10" x14ac:dyDescent="0.25">
      <c r="A171" t="s">
        <v>134</v>
      </c>
      <c r="B171" t="s">
        <v>396</v>
      </c>
      <c r="C171" t="s">
        <v>605</v>
      </c>
      <c r="D171" t="s">
        <v>606</v>
      </c>
      <c r="E171">
        <v>26.2055100971596</v>
      </c>
      <c r="F171">
        <v>17.543369580910301</v>
      </c>
      <c r="G171">
        <v>11.3035763592629</v>
      </c>
      <c r="H171">
        <v>21.957909814197599</v>
      </c>
      <c r="I171">
        <v>22.724250763960502</v>
      </c>
      <c r="J171">
        <v>19.946923323098179</v>
      </c>
    </row>
    <row r="172" spans="1:10" x14ac:dyDescent="0.25">
      <c r="A172" t="s">
        <v>125</v>
      </c>
      <c r="B172" t="s">
        <v>384</v>
      </c>
      <c r="C172" t="s">
        <v>605</v>
      </c>
      <c r="D172" t="s">
        <v>606</v>
      </c>
      <c r="E172">
        <v>4.2373111872009401</v>
      </c>
      <c r="F172">
        <v>8.6500799113274809</v>
      </c>
      <c r="G172">
        <v>10.5118931888068</v>
      </c>
      <c r="H172">
        <v>-11.198982515301299</v>
      </c>
      <c r="I172">
        <v>11.722056137774301</v>
      </c>
      <c r="J172">
        <v>4.7844715819616441</v>
      </c>
    </row>
    <row r="173" spans="1:10" x14ac:dyDescent="0.25">
      <c r="A173" t="s">
        <v>126</v>
      </c>
      <c r="B173" t="s">
        <v>385</v>
      </c>
      <c r="C173" t="s">
        <v>605</v>
      </c>
      <c r="D173" t="s">
        <v>606</v>
      </c>
      <c r="E173">
        <v>3.0963871459961099</v>
      </c>
      <c r="F173">
        <v>3.6200555752594998</v>
      </c>
      <c r="G173">
        <v>3.2471651209399202</v>
      </c>
      <c r="H173">
        <v>3.16163893329096</v>
      </c>
      <c r="I173">
        <v>2.0561157808370201</v>
      </c>
      <c r="J173">
        <v>3.0362725112647015</v>
      </c>
    </row>
    <row r="174" spans="1:10" x14ac:dyDescent="0.25">
      <c r="A174" t="s">
        <v>119</v>
      </c>
      <c r="B174" t="s">
        <v>378</v>
      </c>
      <c r="C174" t="s">
        <v>605</v>
      </c>
      <c r="D174" t="s">
        <v>606</v>
      </c>
      <c r="E174">
        <v>2.1295627603532501</v>
      </c>
      <c r="F174">
        <v>1.00854877278746</v>
      </c>
      <c r="G174">
        <v>0.77942343516353496</v>
      </c>
      <c r="H174">
        <v>0.50091586747188099</v>
      </c>
      <c r="I174">
        <v>0.37166001175789898</v>
      </c>
      <c r="J174">
        <v>0.95802216950680497</v>
      </c>
    </row>
    <row r="175" spans="1:10" x14ac:dyDescent="0.25">
      <c r="A175" t="s">
        <v>120</v>
      </c>
      <c r="B175" t="s">
        <v>379</v>
      </c>
      <c r="C175" t="s">
        <v>605</v>
      </c>
      <c r="D175" t="s">
        <v>606</v>
      </c>
      <c r="E175">
        <v>4.4713192867973497</v>
      </c>
      <c r="F175">
        <v>2.9357923907502399</v>
      </c>
      <c r="G175">
        <v>2.3145700039249002</v>
      </c>
      <c r="H175">
        <v>2.5062999414435998</v>
      </c>
      <c r="I175">
        <v>1.2043611663081399</v>
      </c>
      <c r="J175">
        <v>2.686468557844846</v>
      </c>
    </row>
    <row r="176" spans="1:10" x14ac:dyDescent="0.25">
      <c r="A176" t="s">
        <v>14</v>
      </c>
      <c r="B176" t="s">
        <v>568</v>
      </c>
      <c r="C176" t="s">
        <v>605</v>
      </c>
      <c r="D176" t="s">
        <v>606</v>
      </c>
      <c r="E176">
        <v>2.5136753348632799</v>
      </c>
      <c r="F176">
        <v>1.9203830133909301</v>
      </c>
      <c r="G176">
        <v>1.15641292987154</v>
      </c>
      <c r="H176">
        <v>1.5712123135726499</v>
      </c>
      <c r="I176">
        <v>0.78038975059058702</v>
      </c>
      <c r="J176">
        <v>1.5884146684577973</v>
      </c>
    </row>
    <row r="177" spans="1:10" x14ac:dyDescent="0.25">
      <c r="A177" t="s">
        <v>136</v>
      </c>
      <c r="B177" t="s">
        <v>398</v>
      </c>
      <c r="C177" t="s">
        <v>605</v>
      </c>
      <c r="D177" t="s">
        <v>606</v>
      </c>
      <c r="E177">
        <v>3.3457118794037699</v>
      </c>
      <c r="F177">
        <v>2.1750573375020799</v>
      </c>
      <c r="G177">
        <v>1.71299267803583</v>
      </c>
      <c r="H177">
        <v>-1.4069632438000901</v>
      </c>
      <c r="I177">
        <v>-1.50855208327853</v>
      </c>
      <c r="J177">
        <v>0.86364931357261177</v>
      </c>
    </row>
    <row r="178" spans="1:10" x14ac:dyDescent="0.25">
      <c r="A178" t="s">
        <v>140</v>
      </c>
      <c r="B178" t="s">
        <v>402</v>
      </c>
      <c r="C178" t="s">
        <v>605</v>
      </c>
      <c r="D178" t="s">
        <v>606</v>
      </c>
      <c r="E178">
        <v>9.2820748208709691</v>
      </c>
      <c r="F178">
        <v>-4.4709066783339599</v>
      </c>
      <c r="G178">
        <v>-2.5310547253179498</v>
      </c>
      <c r="H178">
        <v>-6.9412502709516604</v>
      </c>
      <c r="I178">
        <v>-5.5092101054059501</v>
      </c>
      <c r="J178">
        <v>-2.0340693918277104</v>
      </c>
    </row>
    <row r="179" spans="1:10" x14ac:dyDescent="0.25">
      <c r="A179" t="s">
        <v>143</v>
      </c>
      <c r="B179" t="s">
        <v>405</v>
      </c>
      <c r="C179" t="s">
        <v>605</v>
      </c>
      <c r="D179" t="s">
        <v>606</v>
      </c>
      <c r="E179">
        <v>2.8977447098905</v>
      </c>
      <c r="F179">
        <v>3.0282307487144098</v>
      </c>
      <c r="G179">
        <v>3.63849343946544</v>
      </c>
      <c r="H179">
        <v>5.5522016718492004</v>
      </c>
      <c r="I179">
        <v>2.6245807571625601</v>
      </c>
      <c r="J179">
        <v>3.5482502654164221</v>
      </c>
    </row>
    <row r="180" spans="1:10" x14ac:dyDescent="0.25">
      <c r="A180" t="s">
        <v>144</v>
      </c>
      <c r="B180" t="s">
        <v>406</v>
      </c>
      <c r="C180" t="s">
        <v>605</v>
      </c>
      <c r="D180" t="s">
        <v>606</v>
      </c>
      <c r="E180">
        <v>0.85339388437499297</v>
      </c>
      <c r="F180">
        <v>0.64218166020168899</v>
      </c>
      <c r="G180">
        <v>0.195182772580418</v>
      </c>
      <c r="H180">
        <v>0.51439293173355005</v>
      </c>
      <c r="I180">
        <v>0.55177238186011701</v>
      </c>
      <c r="J180">
        <v>0.55138472615015344</v>
      </c>
    </row>
    <row r="181" spans="1:10" x14ac:dyDescent="0.25">
      <c r="A181" t="s">
        <v>142</v>
      </c>
      <c r="B181" t="s">
        <v>404</v>
      </c>
      <c r="C181" t="s">
        <v>605</v>
      </c>
      <c r="D181" t="s">
        <v>606</v>
      </c>
      <c r="E181">
        <v>7.4446317397787301</v>
      </c>
      <c r="F181">
        <v>7.51056699953413</v>
      </c>
      <c r="G181">
        <v>6.4305917253058498</v>
      </c>
      <c r="H181">
        <v>3.9931295808945801</v>
      </c>
      <c r="I181">
        <v>5.93074978832282</v>
      </c>
      <c r="J181">
        <v>6.2619339667672218</v>
      </c>
    </row>
    <row r="182" spans="1:10" x14ac:dyDescent="0.25">
      <c r="A182" t="s">
        <v>139</v>
      </c>
      <c r="B182" t="s">
        <v>401</v>
      </c>
      <c r="C182" t="s">
        <v>605</v>
      </c>
      <c r="D182" t="s">
        <v>606</v>
      </c>
      <c r="E182">
        <v>29.760044093445099</v>
      </c>
      <c r="F182">
        <v>25.353581588892801</v>
      </c>
      <c r="G182">
        <v>-37.6760391516287</v>
      </c>
      <c r="H182">
        <v>-3.71348618512368</v>
      </c>
      <c r="I182">
        <v>-25.9542743324151</v>
      </c>
      <c r="J182">
        <v>-2.4460347973659164</v>
      </c>
    </row>
    <row r="183" spans="1:10" x14ac:dyDescent="0.25">
      <c r="A183" t="s">
        <v>146</v>
      </c>
      <c r="B183" t="s">
        <v>410</v>
      </c>
      <c r="C183" t="s">
        <v>605</v>
      </c>
      <c r="D183" t="s">
        <v>606</v>
      </c>
      <c r="E183">
        <v>-5.0616049214291596</v>
      </c>
      <c r="F183">
        <v>1.48109795486344</v>
      </c>
      <c r="G183">
        <v>-1.2961838321285699</v>
      </c>
      <c r="H183">
        <v>4.0326392372059896</v>
      </c>
      <c r="I183">
        <v>-1.1327110589990499</v>
      </c>
      <c r="J183">
        <v>-0.3953525240974699</v>
      </c>
    </row>
    <row r="184" spans="1:10" x14ac:dyDescent="0.25">
      <c r="A184" t="s">
        <v>138</v>
      </c>
      <c r="B184" t="s">
        <v>400</v>
      </c>
      <c r="C184" t="s">
        <v>605</v>
      </c>
      <c r="D184" t="s">
        <v>606</v>
      </c>
      <c r="E184">
        <v>0.43221314314021198</v>
      </c>
      <c r="F184">
        <v>0.67743987780286596</v>
      </c>
      <c r="G184">
        <v>0.20615719797382701</v>
      </c>
      <c r="H184">
        <v>0.54280181625491197</v>
      </c>
      <c r="I184">
        <v>0.37873896440743599</v>
      </c>
      <c r="J184">
        <v>0.44747019991585057</v>
      </c>
    </row>
    <row r="185" spans="1:10" x14ac:dyDescent="0.25">
      <c r="A185" t="s">
        <v>137</v>
      </c>
      <c r="B185" t="s">
        <v>399</v>
      </c>
      <c r="C185" t="s">
        <v>605</v>
      </c>
      <c r="D185" t="s">
        <v>606</v>
      </c>
      <c r="J185" t="e">
        <v>#DIV/0!</v>
      </c>
    </row>
    <row r="186" spans="1:10" x14ac:dyDescent="0.25">
      <c r="A186" t="s">
        <v>141</v>
      </c>
      <c r="B186" t="s">
        <v>403</v>
      </c>
      <c r="C186" t="s">
        <v>605</v>
      </c>
      <c r="D186" t="s">
        <v>606</v>
      </c>
      <c r="E186">
        <v>1.06340229865333</v>
      </c>
      <c r="F186">
        <v>1.15670915549888</v>
      </c>
      <c r="G186">
        <v>1.1872856394250599</v>
      </c>
      <c r="H186">
        <v>1.3685824973790801</v>
      </c>
      <c r="I186">
        <v>1.9163347159342401</v>
      </c>
      <c r="J186">
        <v>1.338462861378118</v>
      </c>
    </row>
    <row r="187" spans="1:10" x14ac:dyDescent="0.25">
      <c r="A187" t="s">
        <v>571</v>
      </c>
      <c r="B187" t="s">
        <v>572</v>
      </c>
      <c r="C187" t="s">
        <v>605</v>
      </c>
      <c r="D187" t="s">
        <v>606</v>
      </c>
      <c r="E187">
        <v>3.86303217087189</v>
      </c>
      <c r="F187">
        <v>2.6384941314207802</v>
      </c>
      <c r="G187">
        <v>0.39676940350342299</v>
      </c>
      <c r="H187">
        <v>1.5190895461090701</v>
      </c>
      <c r="I187">
        <v>0.72758104410494395</v>
      </c>
      <c r="J187">
        <v>1.8289932592020215</v>
      </c>
    </row>
    <row r="188" spans="1:10" x14ac:dyDescent="0.25">
      <c r="A188" t="s">
        <v>147</v>
      </c>
      <c r="B188" t="s">
        <v>411</v>
      </c>
      <c r="C188" t="s">
        <v>605</v>
      </c>
      <c r="D188" t="s">
        <v>606</v>
      </c>
      <c r="E188">
        <v>3.0151971475058001</v>
      </c>
      <c r="F188">
        <v>3.60798214182326</v>
      </c>
      <c r="G188">
        <v>6.49272396543883</v>
      </c>
      <c r="H188">
        <v>4.9702593666751298</v>
      </c>
      <c r="I188">
        <v>3.8657619014134101</v>
      </c>
      <c r="J188">
        <v>4.3903849045712864</v>
      </c>
    </row>
    <row r="189" spans="1:10" x14ac:dyDescent="0.25">
      <c r="A189" t="s">
        <v>573</v>
      </c>
      <c r="B189" t="s">
        <v>574</v>
      </c>
      <c r="C189" t="s">
        <v>605</v>
      </c>
      <c r="D189" t="s">
        <v>606</v>
      </c>
      <c r="E189">
        <v>4.2347930701371901</v>
      </c>
      <c r="F189">
        <v>4.8268300805209101</v>
      </c>
      <c r="G189">
        <v>1.6027541740179401</v>
      </c>
      <c r="H189">
        <v>12.1594642973348</v>
      </c>
      <c r="I189">
        <v>2.6673937115117101</v>
      </c>
      <c r="J189">
        <v>5.0982470667045101</v>
      </c>
    </row>
    <row r="190" spans="1:10" x14ac:dyDescent="0.25">
      <c r="A190" t="s">
        <v>148</v>
      </c>
      <c r="B190" t="s">
        <v>412</v>
      </c>
      <c r="C190" t="s">
        <v>605</v>
      </c>
      <c r="D190" t="s">
        <v>606</v>
      </c>
      <c r="E190">
        <v>0.82135036803153505</v>
      </c>
      <c r="F190">
        <v>0.73583687414491705</v>
      </c>
      <c r="G190">
        <v>0.4877456708772</v>
      </c>
      <c r="H190">
        <v>0.69614644470696596</v>
      </c>
      <c r="I190">
        <v>0.68496724273894805</v>
      </c>
      <c r="J190">
        <v>0.6852093200999132</v>
      </c>
    </row>
    <row r="191" spans="1:10" x14ac:dyDescent="0.25">
      <c r="A191" t="s">
        <v>149</v>
      </c>
      <c r="B191" t="s">
        <v>415</v>
      </c>
      <c r="C191" t="s">
        <v>605</v>
      </c>
      <c r="D191" t="s">
        <v>606</v>
      </c>
      <c r="E191">
        <v>9.0633108673325005</v>
      </c>
      <c r="F191">
        <v>6.5625138702765398</v>
      </c>
      <c r="G191">
        <v>8.1122896334162196</v>
      </c>
      <c r="H191">
        <v>6.6451704866560402</v>
      </c>
      <c r="I191">
        <v>-3.9919463972244298</v>
      </c>
      <c r="J191">
        <v>5.278267692091374</v>
      </c>
    </row>
    <row r="192" spans="1:10" x14ac:dyDescent="0.25">
      <c r="A192" t="s">
        <v>152</v>
      </c>
      <c r="B192" t="s">
        <v>418</v>
      </c>
      <c r="C192" t="s">
        <v>605</v>
      </c>
      <c r="D192" t="s">
        <v>606</v>
      </c>
      <c r="E192">
        <v>3.5463218151321101</v>
      </c>
      <c r="F192">
        <v>3.5133444245393401</v>
      </c>
      <c r="G192">
        <v>2.6382437866116399</v>
      </c>
      <c r="H192">
        <v>2.08491789500609</v>
      </c>
      <c r="I192">
        <v>0.36271238468117301</v>
      </c>
      <c r="J192">
        <v>2.4291080611940705</v>
      </c>
    </row>
    <row r="193" spans="1:10" x14ac:dyDescent="0.25">
      <c r="A193" t="s">
        <v>153</v>
      </c>
      <c r="B193" t="s">
        <v>419</v>
      </c>
      <c r="C193" t="s">
        <v>605</v>
      </c>
      <c r="D193" t="s">
        <v>606</v>
      </c>
      <c r="E193">
        <v>2.5985100046501799</v>
      </c>
      <c r="F193">
        <v>3.12238654509764</v>
      </c>
      <c r="G193">
        <v>2.8683366266789401</v>
      </c>
      <c r="H193">
        <v>2.3011757412563001</v>
      </c>
      <c r="I193">
        <v>1.8858637841223</v>
      </c>
      <c r="J193">
        <v>2.555254540361072</v>
      </c>
    </row>
    <row r="194" spans="1:10" x14ac:dyDescent="0.25">
      <c r="A194" t="s">
        <v>413</v>
      </c>
      <c r="B194" t="s">
        <v>414</v>
      </c>
      <c r="C194" t="s">
        <v>605</v>
      </c>
      <c r="D194" t="s">
        <v>606</v>
      </c>
      <c r="E194">
        <v>11.8152419778019</v>
      </c>
      <c r="F194">
        <v>9.6335901587861894</v>
      </c>
      <c r="G194">
        <v>7.5518089216719302</v>
      </c>
      <c r="H194">
        <v>8.0233406272793601</v>
      </c>
      <c r="I194">
        <v>9.3131548311990695</v>
      </c>
      <c r="J194">
        <v>9.2674273033476915</v>
      </c>
    </row>
    <row r="195" spans="1:10" x14ac:dyDescent="0.25">
      <c r="A195" t="s">
        <v>150</v>
      </c>
      <c r="B195" t="s">
        <v>416</v>
      </c>
      <c r="C195" t="s">
        <v>605</v>
      </c>
      <c r="D195" t="s">
        <v>606</v>
      </c>
      <c r="E195">
        <v>9.2395727674269706E-2</v>
      </c>
      <c r="F195">
        <v>0.70999149867596101</v>
      </c>
      <c r="G195">
        <v>4.7062074043381603</v>
      </c>
      <c r="H195">
        <v>1.3541759554286099</v>
      </c>
      <c r="I195">
        <v>0.45310482490220499</v>
      </c>
      <c r="J195">
        <v>1.4631750822038412</v>
      </c>
    </row>
    <row r="196" spans="1:10" x14ac:dyDescent="0.25">
      <c r="A196" t="s">
        <v>154</v>
      </c>
      <c r="B196" t="s">
        <v>420</v>
      </c>
      <c r="C196" t="s">
        <v>605</v>
      </c>
      <c r="D196" t="s">
        <v>606</v>
      </c>
      <c r="E196">
        <v>3.8763908092731501</v>
      </c>
      <c r="F196">
        <v>2.2339604339053198</v>
      </c>
      <c r="G196">
        <v>3.0002804923747002</v>
      </c>
      <c r="H196">
        <v>2.82028262702016</v>
      </c>
      <c r="I196">
        <v>2.91439661041426</v>
      </c>
      <c r="J196">
        <v>2.9690621945975177</v>
      </c>
    </row>
    <row r="197" spans="1:10" x14ac:dyDescent="0.25">
      <c r="A197" t="s">
        <v>579</v>
      </c>
      <c r="B197" t="s">
        <v>580</v>
      </c>
      <c r="C197" t="s">
        <v>605</v>
      </c>
      <c r="D197" t="s">
        <v>606</v>
      </c>
      <c r="E197">
        <v>0.95038535413713798</v>
      </c>
      <c r="F197">
        <v>0.78941337684546298</v>
      </c>
      <c r="G197">
        <v>0.63608635994028595</v>
      </c>
      <c r="H197">
        <v>0.70882726288348796</v>
      </c>
      <c r="I197">
        <v>0.79677183067875201</v>
      </c>
      <c r="J197">
        <v>0.77629683689702544</v>
      </c>
    </row>
    <row r="198" spans="1:10" x14ac:dyDescent="0.25">
      <c r="A198" t="s">
        <v>156</v>
      </c>
      <c r="B198" t="s">
        <v>422</v>
      </c>
      <c r="C198" t="s">
        <v>605</v>
      </c>
      <c r="D198" t="s">
        <v>606</v>
      </c>
      <c r="J198" t="e">
        <v>#DIV/0!</v>
      </c>
    </row>
    <row r="199" spans="1:10" x14ac:dyDescent="0.25">
      <c r="A199" t="s">
        <v>355</v>
      </c>
      <c r="B199" t="s">
        <v>356</v>
      </c>
      <c r="C199" t="s">
        <v>605</v>
      </c>
      <c r="D199" t="s">
        <v>606</v>
      </c>
      <c r="J199" t="e">
        <v>#DIV/0!</v>
      </c>
    </row>
    <row r="200" spans="1:10" x14ac:dyDescent="0.25">
      <c r="A200" t="s">
        <v>155</v>
      </c>
      <c r="B200" t="s">
        <v>421</v>
      </c>
      <c r="C200" t="s">
        <v>605</v>
      </c>
      <c r="D200" t="s">
        <v>606</v>
      </c>
      <c r="E200">
        <v>3.5629256326216501</v>
      </c>
      <c r="F200">
        <v>4.8265029532673598</v>
      </c>
      <c r="G200">
        <v>3.2379949912513499</v>
      </c>
      <c r="H200">
        <v>4.30025203399647</v>
      </c>
      <c r="I200">
        <v>1.6695753140185601</v>
      </c>
      <c r="J200">
        <v>3.519450185031078</v>
      </c>
    </row>
    <row r="201" spans="1:10" x14ac:dyDescent="0.25">
      <c r="A201" t="s">
        <v>151</v>
      </c>
      <c r="B201" t="s">
        <v>417</v>
      </c>
      <c r="C201" t="s">
        <v>605</v>
      </c>
      <c r="D201" t="s">
        <v>606</v>
      </c>
      <c r="E201">
        <v>1.6012355083507701</v>
      </c>
      <c r="F201">
        <v>1.2783733821615899</v>
      </c>
      <c r="G201">
        <v>0.48184841566639403</v>
      </c>
      <c r="H201">
        <v>0.90678749969619599</v>
      </c>
      <c r="I201">
        <v>0.26226166625820502</v>
      </c>
      <c r="J201">
        <v>0.9061012944266309</v>
      </c>
    </row>
    <row r="202" spans="1:10" x14ac:dyDescent="0.25">
      <c r="A202" t="s">
        <v>494</v>
      </c>
      <c r="B202" t="s">
        <v>495</v>
      </c>
      <c r="C202" t="s">
        <v>605</v>
      </c>
      <c r="D202" t="s">
        <v>606</v>
      </c>
      <c r="E202">
        <v>1.9244779807335399</v>
      </c>
      <c r="F202">
        <v>1.1405669820294599</v>
      </c>
      <c r="G202">
        <v>1.29446294401352</v>
      </c>
      <c r="H202">
        <v>0.76972004651060799</v>
      </c>
      <c r="I202">
        <v>0.51343376658537598</v>
      </c>
      <c r="J202">
        <v>1.1285323439745008</v>
      </c>
    </row>
    <row r="203" spans="1:10" x14ac:dyDescent="0.25">
      <c r="A203" t="s">
        <v>575</v>
      </c>
      <c r="B203" t="s">
        <v>576</v>
      </c>
      <c r="C203" t="s">
        <v>605</v>
      </c>
      <c r="D203" t="s">
        <v>606</v>
      </c>
      <c r="E203">
        <v>5.7647186404919397</v>
      </c>
      <c r="F203">
        <v>5.2015777150126397</v>
      </c>
      <c r="G203">
        <v>5.9069526564507697</v>
      </c>
      <c r="H203">
        <v>4.0281221595867596</v>
      </c>
      <c r="I203">
        <v>3.4775753963428002</v>
      </c>
      <c r="J203">
        <v>4.8757893135769823</v>
      </c>
    </row>
    <row r="204" spans="1:10" x14ac:dyDescent="0.25">
      <c r="A204" t="s">
        <v>577</v>
      </c>
      <c r="B204" t="s">
        <v>578</v>
      </c>
      <c r="C204" t="s">
        <v>605</v>
      </c>
      <c r="D204" t="s">
        <v>606</v>
      </c>
      <c r="E204">
        <v>4.0848464903695803</v>
      </c>
      <c r="F204">
        <v>2.9837545867573598</v>
      </c>
      <c r="G204">
        <v>0.44608218469106098</v>
      </c>
      <c r="H204">
        <v>1.87253261620059</v>
      </c>
      <c r="I204">
        <v>0.89614566284208097</v>
      </c>
      <c r="J204">
        <v>2.0566723081721348</v>
      </c>
    </row>
    <row r="205" spans="1:10" x14ac:dyDescent="0.25">
      <c r="A205" t="s">
        <v>73</v>
      </c>
      <c r="B205" t="s">
        <v>315</v>
      </c>
      <c r="C205" t="s">
        <v>605</v>
      </c>
      <c r="D205" t="s">
        <v>606</v>
      </c>
      <c r="E205">
        <v>1.1195942658990501</v>
      </c>
      <c r="F205">
        <v>-1.27865391503841</v>
      </c>
      <c r="G205">
        <v>0.52134570717672601</v>
      </c>
      <c r="H205">
        <v>0.23079606374668099</v>
      </c>
      <c r="I205">
        <v>0.29462149244066199</v>
      </c>
      <c r="J205">
        <v>0.17754072284494185</v>
      </c>
    </row>
    <row r="206" spans="1:10" x14ac:dyDescent="0.25">
      <c r="A206" t="s">
        <v>157</v>
      </c>
      <c r="B206" t="s">
        <v>423</v>
      </c>
      <c r="C206" t="s">
        <v>605</v>
      </c>
      <c r="D206" t="s">
        <v>606</v>
      </c>
      <c r="E206">
        <v>0.51004413792051295</v>
      </c>
      <c r="F206">
        <v>0.61203872338376297</v>
      </c>
      <c r="G206">
        <v>-1.19249695204943</v>
      </c>
      <c r="H206">
        <v>-1.5995658189634301</v>
      </c>
      <c r="I206">
        <v>-1.6855085899621201</v>
      </c>
      <c r="J206">
        <v>-0.67109769993414081</v>
      </c>
    </row>
    <row r="207" spans="1:10" x14ac:dyDescent="0.25">
      <c r="A207" t="s">
        <v>158</v>
      </c>
      <c r="B207" t="s">
        <v>424</v>
      </c>
      <c r="C207" t="s">
        <v>605</v>
      </c>
      <c r="D207" t="s">
        <v>606</v>
      </c>
      <c r="E207">
        <v>3.3232738167013798</v>
      </c>
      <c r="F207">
        <v>2.8120162144238701</v>
      </c>
      <c r="G207">
        <v>3.0413480951195999</v>
      </c>
      <c r="H207">
        <v>2.9475727707650798</v>
      </c>
      <c r="I207">
        <v>1.4437893941308799</v>
      </c>
      <c r="J207">
        <v>2.7136000582281619</v>
      </c>
    </row>
    <row r="208" spans="1:10" x14ac:dyDescent="0.25">
      <c r="A208" t="s">
        <v>159</v>
      </c>
      <c r="B208" t="s">
        <v>425</v>
      </c>
      <c r="C208" t="s">
        <v>605</v>
      </c>
      <c r="D208" t="s">
        <v>606</v>
      </c>
      <c r="E208">
        <v>2.5484987338946801</v>
      </c>
      <c r="F208">
        <v>1.8140929436605</v>
      </c>
      <c r="G208">
        <v>0.530060511511943</v>
      </c>
      <c r="H208">
        <v>1.8885185408668901</v>
      </c>
      <c r="I208">
        <v>0.63687903511335298</v>
      </c>
      <c r="J208">
        <v>1.4836099530094731</v>
      </c>
    </row>
    <row r="209" spans="1:10" x14ac:dyDescent="0.25">
      <c r="A209" t="s">
        <v>160</v>
      </c>
      <c r="B209" t="s">
        <v>426</v>
      </c>
      <c r="C209" t="s">
        <v>605</v>
      </c>
      <c r="D209" t="s">
        <v>606</v>
      </c>
      <c r="E209">
        <v>3.2188613974556599</v>
      </c>
      <c r="F209">
        <v>2.96153575320215</v>
      </c>
      <c r="G209">
        <v>3.79771397053202</v>
      </c>
      <c r="H209">
        <v>2.5411744089658499</v>
      </c>
      <c r="I209">
        <v>0.981065831732995</v>
      </c>
      <c r="J209">
        <v>2.7000702723777348</v>
      </c>
    </row>
    <row r="210" spans="1:10" x14ac:dyDescent="0.25">
      <c r="A210" t="s">
        <v>583</v>
      </c>
      <c r="B210" t="s">
        <v>584</v>
      </c>
      <c r="C210" t="s">
        <v>605</v>
      </c>
      <c r="D210" t="s">
        <v>606</v>
      </c>
      <c r="E210">
        <v>1.6947861267586799</v>
      </c>
      <c r="F210">
        <v>1.3521181950842001</v>
      </c>
      <c r="G210">
        <v>1.3794106442123999</v>
      </c>
      <c r="H210">
        <v>1.55339386548603</v>
      </c>
      <c r="I210">
        <v>1.98008845180346</v>
      </c>
      <c r="J210">
        <v>1.5919594566689539</v>
      </c>
    </row>
    <row r="211" spans="1:10" x14ac:dyDescent="0.25">
      <c r="A211" t="s">
        <v>165</v>
      </c>
      <c r="B211" t="s">
        <v>432</v>
      </c>
      <c r="C211" t="s">
        <v>605</v>
      </c>
      <c r="D211" t="s">
        <v>606</v>
      </c>
      <c r="E211">
        <v>1.1555467531413099</v>
      </c>
      <c r="F211">
        <v>0.20605173780203401</v>
      </c>
      <c r="G211">
        <v>0.52011001181229199</v>
      </c>
      <c r="H211">
        <v>0.56775526714283997</v>
      </c>
      <c r="I211">
        <v>0.76761499789257603</v>
      </c>
      <c r="J211">
        <v>0.64341575355821035</v>
      </c>
    </row>
    <row r="212" spans="1:10" x14ac:dyDescent="0.25">
      <c r="A212" t="s">
        <v>178</v>
      </c>
      <c r="B212" t="s">
        <v>458</v>
      </c>
      <c r="C212" t="s">
        <v>605</v>
      </c>
      <c r="D212" t="s">
        <v>606</v>
      </c>
      <c r="E212">
        <v>1.03334842730386</v>
      </c>
      <c r="F212">
        <v>0.82124306833256</v>
      </c>
      <c r="G212">
        <v>3.5126952388044801</v>
      </c>
      <c r="H212">
        <v>2.5522696882880598</v>
      </c>
      <c r="I212">
        <v>2.6565559061254098</v>
      </c>
      <c r="J212">
        <v>2.115222465770874</v>
      </c>
    </row>
    <row r="213" spans="1:10" x14ac:dyDescent="0.25">
      <c r="A213" t="s">
        <v>166</v>
      </c>
      <c r="B213" t="s">
        <v>433</v>
      </c>
      <c r="C213" t="s">
        <v>605</v>
      </c>
      <c r="D213" t="s">
        <v>606</v>
      </c>
      <c r="E213">
        <v>2.4811031438059801</v>
      </c>
      <c r="F213">
        <v>2.8018535647070402</v>
      </c>
      <c r="G213">
        <v>3.6676269471792802</v>
      </c>
      <c r="H213">
        <v>4.5534912026303997</v>
      </c>
      <c r="I213">
        <v>7.5354264757845097</v>
      </c>
      <c r="J213">
        <v>4.2079002668214418</v>
      </c>
    </row>
    <row r="214" spans="1:10" x14ac:dyDescent="0.25">
      <c r="A214" t="s">
        <v>170</v>
      </c>
      <c r="B214" t="s">
        <v>437</v>
      </c>
      <c r="C214" t="s">
        <v>605</v>
      </c>
      <c r="D214" t="s">
        <v>606</v>
      </c>
      <c r="E214">
        <v>20.500757044405798</v>
      </c>
      <c r="F214">
        <v>28.907993498042298</v>
      </c>
      <c r="G214">
        <v>21.533406610475001</v>
      </c>
      <c r="H214">
        <v>29.690440566543</v>
      </c>
      <c r="I214">
        <v>21.648246490214301</v>
      </c>
      <c r="J214">
        <v>24.456168841936083</v>
      </c>
    </row>
    <row r="215" spans="1:10" x14ac:dyDescent="0.25">
      <c r="A215" t="s">
        <v>173</v>
      </c>
      <c r="B215" t="s">
        <v>443</v>
      </c>
      <c r="C215" t="s">
        <v>605</v>
      </c>
      <c r="D215" t="s">
        <v>606</v>
      </c>
      <c r="E215">
        <v>2.7089179036897</v>
      </c>
      <c r="F215">
        <v>2.8901580004821801</v>
      </c>
      <c r="G215">
        <v>1.58720894455471</v>
      </c>
      <c r="H215">
        <v>2.0882258524122301</v>
      </c>
      <c r="I215">
        <v>0.58089877571679405</v>
      </c>
      <c r="J215">
        <v>1.9710818953711224</v>
      </c>
    </row>
    <row r="216" spans="1:10" x14ac:dyDescent="0.25">
      <c r="A216" t="s">
        <v>169</v>
      </c>
      <c r="B216" t="s">
        <v>436</v>
      </c>
      <c r="C216" t="s">
        <v>605</v>
      </c>
      <c r="D216" t="s">
        <v>606</v>
      </c>
      <c r="E216">
        <v>3.7691758852415602</v>
      </c>
      <c r="F216">
        <v>11.123512191763499</v>
      </c>
      <c r="G216">
        <v>6.1306980626383103</v>
      </c>
      <c r="H216">
        <v>7.39555090626886</v>
      </c>
      <c r="I216">
        <v>3.3251583844185899</v>
      </c>
      <c r="J216">
        <v>6.3488190860661637</v>
      </c>
    </row>
    <row r="217" spans="1:10" x14ac:dyDescent="0.25">
      <c r="A217" t="s">
        <v>64</v>
      </c>
      <c r="B217" t="s">
        <v>304</v>
      </c>
      <c r="C217" t="s">
        <v>605</v>
      </c>
      <c r="D217" t="s">
        <v>606</v>
      </c>
      <c r="E217">
        <v>1.98198031581358</v>
      </c>
      <c r="F217">
        <v>2.01688451540263</v>
      </c>
      <c r="G217">
        <v>1.58620478716365</v>
      </c>
      <c r="H217">
        <v>2.5887490593953602</v>
      </c>
      <c r="I217">
        <v>1.5139128074725601</v>
      </c>
      <c r="J217">
        <v>1.9375462970495558</v>
      </c>
    </row>
    <row r="218" spans="1:10" x14ac:dyDescent="0.25">
      <c r="A218" t="s">
        <v>429</v>
      </c>
      <c r="B218" t="s">
        <v>430</v>
      </c>
      <c r="C218" t="s">
        <v>605</v>
      </c>
      <c r="D218" t="s">
        <v>606</v>
      </c>
      <c r="J218" t="e">
        <v>#DIV/0!</v>
      </c>
    </row>
    <row r="219" spans="1:10" x14ac:dyDescent="0.25">
      <c r="A219" t="s">
        <v>174</v>
      </c>
      <c r="B219" t="s">
        <v>444</v>
      </c>
      <c r="C219" t="s">
        <v>605</v>
      </c>
      <c r="D219" t="s">
        <v>606</v>
      </c>
      <c r="E219">
        <v>5.9675868028659496</v>
      </c>
      <c r="F219">
        <v>6.5787127830272798</v>
      </c>
      <c r="G219">
        <v>6.9735515971772504</v>
      </c>
      <c r="H219">
        <v>6.90168995923898</v>
      </c>
      <c r="I219">
        <v>6.6616079368130103</v>
      </c>
      <c r="J219">
        <v>6.6166298158244938</v>
      </c>
    </row>
    <row r="220" spans="1:10" x14ac:dyDescent="0.25">
      <c r="A220" t="s">
        <v>167</v>
      </c>
      <c r="B220" t="s">
        <v>434</v>
      </c>
      <c r="C220" t="s">
        <v>605</v>
      </c>
      <c r="D220" t="s">
        <v>606</v>
      </c>
      <c r="E220">
        <v>5.7878143116722596</v>
      </c>
      <c r="F220">
        <v>6.5520096500463296</v>
      </c>
      <c r="G220">
        <v>8.0407637935409699</v>
      </c>
      <c r="H220">
        <v>8.2864674108221301</v>
      </c>
      <c r="I220">
        <v>6.5356437788916404</v>
      </c>
      <c r="J220">
        <v>7.0405397889946668</v>
      </c>
    </row>
    <row r="221" spans="1:10" x14ac:dyDescent="0.25">
      <c r="A221" t="s">
        <v>589</v>
      </c>
      <c r="B221" t="s">
        <v>590</v>
      </c>
      <c r="C221" t="s">
        <v>605</v>
      </c>
      <c r="D221" t="s">
        <v>606</v>
      </c>
      <c r="E221">
        <v>1.94782762999523</v>
      </c>
      <c r="F221">
        <v>1.62190407432355</v>
      </c>
      <c r="G221">
        <v>1.66103529943686</v>
      </c>
      <c r="H221">
        <v>1.5171964665679101</v>
      </c>
      <c r="I221">
        <v>1.3606471125908199</v>
      </c>
      <c r="J221">
        <v>1.6217221165828739</v>
      </c>
    </row>
    <row r="222" spans="1:10" x14ac:dyDescent="0.25">
      <c r="A222" t="s">
        <v>446</v>
      </c>
      <c r="B222" t="s">
        <v>447</v>
      </c>
      <c r="C222" t="s">
        <v>605</v>
      </c>
      <c r="D222" t="s">
        <v>606</v>
      </c>
      <c r="J222" t="e">
        <v>#DIV/0!</v>
      </c>
    </row>
    <row r="223" spans="1:10" x14ac:dyDescent="0.25">
      <c r="A223" t="s">
        <v>587</v>
      </c>
      <c r="B223" t="s">
        <v>588</v>
      </c>
      <c r="C223" t="s">
        <v>605</v>
      </c>
      <c r="D223" t="s">
        <v>606</v>
      </c>
      <c r="E223">
        <v>1.94858261429308</v>
      </c>
      <c r="F223">
        <v>1.62773084152007</v>
      </c>
      <c r="G223">
        <v>1.6772788426998699</v>
      </c>
      <c r="H223">
        <v>1.5299893112659999</v>
      </c>
      <c r="I223">
        <v>1.3699943491669999</v>
      </c>
      <c r="J223">
        <v>1.630715191789204</v>
      </c>
    </row>
    <row r="224" spans="1:10" x14ac:dyDescent="0.25">
      <c r="A224" t="s">
        <v>581</v>
      </c>
      <c r="B224" t="s">
        <v>582</v>
      </c>
      <c r="C224" t="s">
        <v>605</v>
      </c>
      <c r="D224" t="s">
        <v>606</v>
      </c>
      <c r="E224">
        <v>4.2546693853885902</v>
      </c>
      <c r="F224">
        <v>4.5003492280653203</v>
      </c>
      <c r="G224">
        <v>1.9948887711125101</v>
      </c>
      <c r="H224">
        <v>10.9665038006264</v>
      </c>
      <c r="I224">
        <v>3.0960079898021999</v>
      </c>
      <c r="J224">
        <v>4.9624838349990039</v>
      </c>
    </row>
    <row r="225" spans="1:10" x14ac:dyDescent="0.25">
      <c r="A225" t="s">
        <v>164</v>
      </c>
      <c r="B225" t="s">
        <v>431</v>
      </c>
      <c r="C225" t="s">
        <v>605</v>
      </c>
      <c r="D225" t="s">
        <v>606</v>
      </c>
      <c r="E225">
        <v>6.7529329198364998</v>
      </c>
      <c r="F225">
        <v>9.1073489114883195</v>
      </c>
      <c r="G225">
        <v>5.7484784681637802</v>
      </c>
      <c r="H225">
        <v>5.6598929091039798</v>
      </c>
      <c r="I225">
        <v>9.9620941563952901</v>
      </c>
      <c r="J225">
        <v>7.4461494729975737</v>
      </c>
    </row>
    <row r="226" spans="1:10" x14ac:dyDescent="0.25">
      <c r="A226" t="s">
        <v>179</v>
      </c>
      <c r="B226" t="s">
        <v>459</v>
      </c>
      <c r="C226" t="s">
        <v>605</v>
      </c>
      <c r="D226" t="s">
        <v>606</v>
      </c>
      <c r="E226">
        <v>6.9833040451001596</v>
      </c>
      <c r="F226">
        <v>2.6749895186017998</v>
      </c>
      <c r="G226">
        <v>3.2770931483835199</v>
      </c>
      <c r="H226">
        <v>2.1122024544443301</v>
      </c>
      <c r="I226">
        <v>3.60544477456929E-2</v>
      </c>
      <c r="J226">
        <v>3.0167287228551007</v>
      </c>
    </row>
    <row r="227" spans="1:10" x14ac:dyDescent="0.25">
      <c r="A227" t="s">
        <v>440</v>
      </c>
      <c r="B227" t="s">
        <v>441</v>
      </c>
      <c r="C227" t="s">
        <v>605</v>
      </c>
      <c r="D227" t="s">
        <v>606</v>
      </c>
      <c r="E227">
        <v>5.2889636871022701</v>
      </c>
      <c r="F227">
        <v>4.4296323192288298</v>
      </c>
      <c r="G227">
        <v>2.1312293505703801</v>
      </c>
      <c r="H227">
        <v>2.1653842181310101</v>
      </c>
      <c r="I227">
        <v>-0.31433660552524401</v>
      </c>
      <c r="J227">
        <v>2.7401745939014495</v>
      </c>
    </row>
    <row r="228" spans="1:10" x14ac:dyDescent="0.25">
      <c r="A228" t="s">
        <v>172</v>
      </c>
      <c r="B228" t="s">
        <v>442</v>
      </c>
      <c r="C228" t="s">
        <v>605</v>
      </c>
      <c r="D228" t="s">
        <v>606</v>
      </c>
      <c r="E228">
        <v>3.2306904426537502</v>
      </c>
      <c r="F228">
        <v>2.4619278884190501</v>
      </c>
      <c r="G228">
        <v>2.8397998862535299</v>
      </c>
      <c r="H228">
        <v>3.9711740611699402</v>
      </c>
      <c r="I228">
        <v>0.94471575885905101</v>
      </c>
      <c r="J228">
        <v>2.6896616074710642</v>
      </c>
    </row>
    <row r="229" spans="1:10" x14ac:dyDescent="0.25">
      <c r="A229" t="s">
        <v>181</v>
      </c>
      <c r="B229" t="s">
        <v>460</v>
      </c>
      <c r="C229" t="s">
        <v>605</v>
      </c>
      <c r="D229" t="s">
        <v>606</v>
      </c>
      <c r="E229">
        <v>3.0334812531556401</v>
      </c>
      <c r="F229">
        <v>4.5410142959032598</v>
      </c>
      <c r="G229">
        <v>-0.24642108777743499</v>
      </c>
      <c r="H229">
        <v>2.9267430439489899</v>
      </c>
      <c r="I229">
        <v>3.3828296818843202</v>
      </c>
      <c r="J229">
        <v>2.7275294374229553</v>
      </c>
    </row>
    <row r="230" spans="1:10" x14ac:dyDescent="0.25">
      <c r="A230" t="s">
        <v>180</v>
      </c>
      <c r="B230" t="s">
        <v>308</v>
      </c>
      <c r="C230" t="s">
        <v>605</v>
      </c>
      <c r="D230" t="s">
        <v>606</v>
      </c>
      <c r="E230">
        <v>0.70366673259442603</v>
      </c>
      <c r="F230">
        <v>-1.30928903735236</v>
      </c>
      <c r="G230">
        <v>0.667072282268519</v>
      </c>
      <c r="H230">
        <v>2.8654056163571102</v>
      </c>
      <c r="I230">
        <v>1.1059303745450799</v>
      </c>
      <c r="J230">
        <v>0.80655719368255507</v>
      </c>
    </row>
    <row r="231" spans="1:10" x14ac:dyDescent="0.25">
      <c r="A231" t="s">
        <v>438</v>
      </c>
      <c r="B231" t="s">
        <v>439</v>
      </c>
      <c r="C231" t="s">
        <v>605</v>
      </c>
      <c r="D231" t="s">
        <v>606</v>
      </c>
      <c r="E231">
        <v>3.2882404951370399</v>
      </c>
      <c r="F231">
        <v>5.3916761233005097</v>
      </c>
      <c r="G231">
        <v>-4.0418472865221498</v>
      </c>
      <c r="J231">
        <v>1.5460231106384663</v>
      </c>
    </row>
    <row r="232" spans="1:10" x14ac:dyDescent="0.25">
      <c r="A232" t="s">
        <v>168</v>
      </c>
      <c r="B232" t="s">
        <v>435</v>
      </c>
      <c r="C232" t="s">
        <v>605</v>
      </c>
      <c r="D232" t="s">
        <v>606</v>
      </c>
      <c r="E232">
        <v>2.7414752696389</v>
      </c>
      <c r="F232">
        <v>7.9104677038322402</v>
      </c>
      <c r="G232">
        <v>18.802344574289101</v>
      </c>
      <c r="H232">
        <v>15.073997129372</v>
      </c>
      <c r="I232">
        <v>14.584798928400399</v>
      </c>
      <c r="J232">
        <v>11.822616721106527</v>
      </c>
    </row>
    <row r="233" spans="1:10" x14ac:dyDescent="0.25">
      <c r="A233" t="s">
        <v>183</v>
      </c>
      <c r="B233" t="s">
        <v>462</v>
      </c>
      <c r="C233" t="s">
        <v>605</v>
      </c>
      <c r="D233" t="s">
        <v>606</v>
      </c>
      <c r="J233" t="e">
        <v>#DIV/0!</v>
      </c>
    </row>
    <row r="234" spans="1:10" x14ac:dyDescent="0.25">
      <c r="A234" t="s">
        <v>476</v>
      </c>
      <c r="B234" t="s">
        <v>477</v>
      </c>
      <c r="C234" t="s">
        <v>605</v>
      </c>
      <c r="D234" t="s">
        <v>606</v>
      </c>
      <c r="E234">
        <v>1.60685436223669</v>
      </c>
      <c r="F234">
        <v>2.1585245973796101</v>
      </c>
      <c r="G234">
        <v>3.7933735664916099</v>
      </c>
      <c r="H234">
        <v>2.2516559922833799</v>
      </c>
      <c r="I234">
        <v>3.2900116917572602</v>
      </c>
      <c r="J234">
        <v>2.6200840420297098</v>
      </c>
    </row>
    <row r="235" spans="1:10" x14ac:dyDescent="0.25">
      <c r="A235" t="s">
        <v>46</v>
      </c>
      <c r="B235" t="s">
        <v>275</v>
      </c>
      <c r="C235" t="s">
        <v>605</v>
      </c>
      <c r="D235" t="s">
        <v>606</v>
      </c>
      <c r="E235">
        <v>2.4231282604669802</v>
      </c>
      <c r="F235">
        <v>3.6336727459097302</v>
      </c>
      <c r="G235">
        <v>4.10075324676178</v>
      </c>
      <c r="H235">
        <v>5.00787790231049</v>
      </c>
      <c r="I235">
        <v>5.2045906307560701</v>
      </c>
      <c r="J235">
        <v>4.0740045572410102</v>
      </c>
    </row>
    <row r="236" spans="1:10" x14ac:dyDescent="0.25">
      <c r="A236" t="s">
        <v>516</v>
      </c>
      <c r="B236" t="s">
        <v>517</v>
      </c>
      <c r="C236" t="s">
        <v>605</v>
      </c>
      <c r="D236" t="s">
        <v>606</v>
      </c>
      <c r="E236">
        <v>1.6198301613025901</v>
      </c>
      <c r="F236">
        <v>1.6157298567884799</v>
      </c>
      <c r="G236">
        <v>1.87329203766166</v>
      </c>
      <c r="H236">
        <v>1.51510832387143</v>
      </c>
      <c r="I236">
        <v>1.7343101006497501</v>
      </c>
      <c r="J236">
        <v>1.6716540960547821</v>
      </c>
    </row>
    <row r="237" spans="1:10" x14ac:dyDescent="0.25">
      <c r="A237" t="s">
        <v>524</v>
      </c>
      <c r="B237" t="s">
        <v>525</v>
      </c>
      <c r="C237" t="s">
        <v>605</v>
      </c>
      <c r="D237" t="s">
        <v>606</v>
      </c>
      <c r="E237">
        <v>3.19539246414447</v>
      </c>
      <c r="F237">
        <v>2.15845033022195</v>
      </c>
      <c r="G237">
        <v>1.71083210668765</v>
      </c>
      <c r="H237">
        <v>2.3657252324714602</v>
      </c>
      <c r="I237">
        <v>1.5772117680488</v>
      </c>
      <c r="J237">
        <v>2.201522380314866</v>
      </c>
    </row>
    <row r="238" spans="1:10" x14ac:dyDescent="0.25">
      <c r="A238" t="s">
        <v>189</v>
      </c>
      <c r="B238" t="s">
        <v>468</v>
      </c>
      <c r="C238" t="s">
        <v>605</v>
      </c>
      <c r="D238" t="s">
        <v>606</v>
      </c>
      <c r="E238">
        <v>-0.76775788587041205</v>
      </c>
      <c r="F238">
        <v>1.3847092372267999</v>
      </c>
      <c r="G238">
        <v>-2.5445389098698401</v>
      </c>
      <c r="H238">
        <v>4.7877925668892001</v>
      </c>
      <c r="I238">
        <v>-0.78164564410413895</v>
      </c>
      <c r="J238">
        <v>0.41571187285432176</v>
      </c>
    </row>
    <row r="239" spans="1:10" x14ac:dyDescent="0.25">
      <c r="A239" t="s">
        <v>187</v>
      </c>
      <c r="B239" t="s">
        <v>466</v>
      </c>
      <c r="C239" t="s">
        <v>605</v>
      </c>
      <c r="D239" t="s">
        <v>606</v>
      </c>
      <c r="E239">
        <v>0.84336474691303798</v>
      </c>
      <c r="F239">
        <v>1.8155020126097401</v>
      </c>
      <c r="G239">
        <v>2.6021131523168601</v>
      </c>
      <c r="H239">
        <v>0.88045009473397695</v>
      </c>
      <c r="I239">
        <v>-0.96968890099192395</v>
      </c>
      <c r="J239">
        <v>1.0343482211163382</v>
      </c>
    </row>
    <row r="240" spans="1:10" x14ac:dyDescent="0.25">
      <c r="A240" t="s">
        <v>185</v>
      </c>
      <c r="B240" t="s">
        <v>463</v>
      </c>
      <c r="C240" t="s">
        <v>605</v>
      </c>
      <c r="D240" t="s">
        <v>606</v>
      </c>
      <c r="E240">
        <v>3.45541562095808</v>
      </c>
      <c r="F240">
        <v>2.4657143662111398</v>
      </c>
      <c r="G240">
        <v>2.8443248172914402</v>
      </c>
      <c r="H240">
        <v>2.5637302299545399</v>
      </c>
      <c r="I240">
        <v>1.30974719340915</v>
      </c>
      <c r="J240">
        <v>2.5277864455648702</v>
      </c>
    </row>
    <row r="241" spans="1:10" x14ac:dyDescent="0.25">
      <c r="A241" t="s">
        <v>195</v>
      </c>
      <c r="B241" t="s">
        <v>475</v>
      </c>
      <c r="C241" t="s">
        <v>605</v>
      </c>
      <c r="D241" t="s">
        <v>606</v>
      </c>
      <c r="E241">
        <v>6.2018121065145797</v>
      </c>
      <c r="F241">
        <v>5.4999958359072503</v>
      </c>
      <c r="G241">
        <v>4.89948824038576</v>
      </c>
      <c r="H241">
        <v>4.7078692742088304</v>
      </c>
      <c r="J241">
        <v>5.3272913642541049</v>
      </c>
    </row>
    <row r="242" spans="1:10" x14ac:dyDescent="0.25">
      <c r="A242" t="s">
        <v>550</v>
      </c>
      <c r="B242" t="s">
        <v>551</v>
      </c>
      <c r="C242" t="s">
        <v>605</v>
      </c>
      <c r="D242" t="s">
        <v>606</v>
      </c>
      <c r="E242">
        <v>3.4918950949876502</v>
      </c>
      <c r="F242">
        <v>3.03327050425214</v>
      </c>
      <c r="G242">
        <v>3.3308277942058102</v>
      </c>
      <c r="H242">
        <v>3.0546212185121799</v>
      </c>
      <c r="I242">
        <v>2.31108548936347</v>
      </c>
      <c r="J242">
        <v>3.0443400202642499</v>
      </c>
    </row>
    <row r="243" spans="1:10" x14ac:dyDescent="0.25">
      <c r="A243" t="s">
        <v>188</v>
      </c>
      <c r="B243" t="s">
        <v>467</v>
      </c>
      <c r="C243" t="s">
        <v>605</v>
      </c>
      <c r="D243" t="s">
        <v>606</v>
      </c>
      <c r="E243">
        <v>0.33191800528105098</v>
      </c>
      <c r="F243">
        <v>0.41569058833627898</v>
      </c>
      <c r="G243">
        <v>3.0258466268270201</v>
      </c>
      <c r="H243">
        <v>3.6417387856733701</v>
      </c>
      <c r="I243">
        <v>3.80507991930802</v>
      </c>
      <c r="J243">
        <v>2.2440547850851482</v>
      </c>
    </row>
    <row r="244" spans="1:10" x14ac:dyDescent="0.25">
      <c r="A244" t="s">
        <v>564</v>
      </c>
      <c r="B244" t="s">
        <v>565</v>
      </c>
      <c r="C244" t="s">
        <v>605</v>
      </c>
      <c r="D244" t="s">
        <v>606</v>
      </c>
      <c r="E244">
        <v>0.92787818505169395</v>
      </c>
      <c r="F244">
        <v>1.16423034610339</v>
      </c>
      <c r="G244">
        <v>1.1267092870839099</v>
      </c>
      <c r="H244">
        <v>1.03149291244707</v>
      </c>
      <c r="I244">
        <v>0.94824732116577204</v>
      </c>
      <c r="J244">
        <v>1.039711610370367</v>
      </c>
    </row>
    <row r="245" spans="1:10" x14ac:dyDescent="0.25">
      <c r="A245" t="s">
        <v>191</v>
      </c>
      <c r="B245" t="s">
        <v>469</v>
      </c>
      <c r="C245" t="s">
        <v>605</v>
      </c>
      <c r="D245" t="s">
        <v>606</v>
      </c>
      <c r="E245">
        <v>1.3612550877426099</v>
      </c>
      <c r="F245">
        <v>-1.2193761206132001</v>
      </c>
      <c r="G245">
        <v>4.0698754008429896</v>
      </c>
      <c r="H245">
        <v>0.34008273512345599</v>
      </c>
      <c r="I245">
        <v>0.86459272417050304</v>
      </c>
      <c r="J245">
        <v>1.0832859654532716</v>
      </c>
    </row>
    <row r="246" spans="1:10" x14ac:dyDescent="0.25">
      <c r="A246" t="s">
        <v>585</v>
      </c>
      <c r="B246" t="s">
        <v>586</v>
      </c>
      <c r="C246" t="s">
        <v>605</v>
      </c>
      <c r="D246" t="s">
        <v>606</v>
      </c>
      <c r="E246">
        <v>1.6947861267586799</v>
      </c>
      <c r="F246">
        <v>1.3521181950842001</v>
      </c>
      <c r="G246">
        <v>1.3794106442123999</v>
      </c>
      <c r="H246">
        <v>1.55339386548603</v>
      </c>
      <c r="I246">
        <v>1.98008845180346</v>
      </c>
      <c r="J246">
        <v>1.5919594566689539</v>
      </c>
    </row>
    <row r="247" spans="1:10" x14ac:dyDescent="0.25">
      <c r="A247" t="s">
        <v>591</v>
      </c>
      <c r="B247" t="s">
        <v>592</v>
      </c>
      <c r="C247" t="s">
        <v>605</v>
      </c>
      <c r="D247" t="s">
        <v>606</v>
      </c>
      <c r="E247">
        <v>1.94858261429308</v>
      </c>
      <c r="F247">
        <v>1.62773084152007</v>
      </c>
      <c r="G247">
        <v>1.6772788426998699</v>
      </c>
      <c r="H247">
        <v>1.5299893112659999</v>
      </c>
      <c r="I247">
        <v>1.3699943491669999</v>
      </c>
      <c r="J247">
        <v>1.630715191789204</v>
      </c>
    </row>
    <row r="248" spans="1:10" x14ac:dyDescent="0.25">
      <c r="A248" t="s">
        <v>470</v>
      </c>
      <c r="B248" t="s">
        <v>471</v>
      </c>
      <c r="C248" t="s">
        <v>605</v>
      </c>
      <c r="D248" t="s">
        <v>606</v>
      </c>
      <c r="E248">
        <v>-0.10547349281080599</v>
      </c>
      <c r="F248">
        <v>-2.03140806237516</v>
      </c>
      <c r="G248">
        <v>-2.9393948898431699</v>
      </c>
      <c r="H248">
        <v>0.77020471621488795</v>
      </c>
      <c r="I248">
        <v>4.9361568956725401</v>
      </c>
      <c r="J248">
        <v>0.12601703337165854</v>
      </c>
    </row>
    <row r="249" spans="1:10" x14ac:dyDescent="0.25">
      <c r="A249" t="s">
        <v>193</v>
      </c>
      <c r="B249" t="s">
        <v>472</v>
      </c>
      <c r="C249" t="s">
        <v>605</v>
      </c>
      <c r="D249" t="s">
        <v>606</v>
      </c>
      <c r="E249">
        <v>1.40342844396162</v>
      </c>
      <c r="F249">
        <v>1.9232908086805101</v>
      </c>
      <c r="G249">
        <v>2.3167866361288501</v>
      </c>
      <c r="H249">
        <v>1.93947138665383</v>
      </c>
      <c r="I249">
        <v>1.39288219960342</v>
      </c>
      <c r="J249">
        <v>1.7951718950056459</v>
      </c>
    </row>
    <row r="250" spans="1:10" x14ac:dyDescent="0.25">
      <c r="A250" t="s">
        <v>473</v>
      </c>
      <c r="B250" t="s">
        <v>474</v>
      </c>
      <c r="C250" t="s">
        <v>605</v>
      </c>
      <c r="D250" t="s">
        <v>606</v>
      </c>
      <c r="E250">
        <v>1.59079130572528</v>
      </c>
      <c r="F250">
        <v>1.3026831990712899</v>
      </c>
      <c r="G250">
        <v>1.6063521333591999</v>
      </c>
      <c r="H250">
        <v>1.25794275012057</v>
      </c>
      <c r="I250">
        <v>1.08770713996894</v>
      </c>
      <c r="J250">
        <v>1.369095305649056</v>
      </c>
    </row>
    <row r="251" spans="1:10" x14ac:dyDescent="0.25">
      <c r="A251" t="s">
        <v>196</v>
      </c>
      <c r="B251" t="s">
        <v>478</v>
      </c>
      <c r="C251" t="s">
        <v>605</v>
      </c>
      <c r="D251" t="s">
        <v>606</v>
      </c>
      <c r="E251">
        <v>0.72064285714285703</v>
      </c>
      <c r="F251">
        <v>0.66345762711864398</v>
      </c>
      <c r="G251">
        <v>0.62499515750000001</v>
      </c>
      <c r="H251">
        <v>0.55117049615384595</v>
      </c>
      <c r="I251">
        <v>0.18163750000000001</v>
      </c>
      <c r="J251">
        <v>0.54838072758306944</v>
      </c>
    </row>
    <row r="252" spans="1:10" x14ac:dyDescent="0.25">
      <c r="A252" t="s">
        <v>464</v>
      </c>
      <c r="B252" t="s">
        <v>465</v>
      </c>
      <c r="C252" t="s">
        <v>605</v>
      </c>
      <c r="D252" t="s">
        <v>606</v>
      </c>
      <c r="E252">
        <v>1.7359256547640101</v>
      </c>
      <c r="F252">
        <v>1.75860651135026</v>
      </c>
      <c r="G252">
        <v>1.7044097735052099</v>
      </c>
      <c r="H252">
        <v>1.9910001589941999</v>
      </c>
      <c r="I252">
        <v>1.0974056587246801</v>
      </c>
      <c r="J252">
        <v>1.6574695514676718</v>
      </c>
    </row>
    <row r="253" spans="1:10" x14ac:dyDescent="0.25">
      <c r="A253" t="s">
        <v>197</v>
      </c>
      <c r="B253" t="s">
        <v>479</v>
      </c>
      <c r="C253" t="s">
        <v>605</v>
      </c>
      <c r="D253" t="s">
        <v>606</v>
      </c>
      <c r="E253">
        <v>2.1425304804523502</v>
      </c>
      <c r="F253">
        <v>2.6108891741598499</v>
      </c>
      <c r="G253">
        <v>3.2051281105753602</v>
      </c>
      <c r="H253">
        <v>3.6033247571737701</v>
      </c>
      <c r="I253">
        <v>2.32389435749795</v>
      </c>
      <c r="J253">
        <v>2.7771533759718561</v>
      </c>
    </row>
    <row r="254" spans="1:10" x14ac:dyDescent="0.25">
      <c r="A254" t="s">
        <v>198</v>
      </c>
      <c r="B254" t="s">
        <v>480</v>
      </c>
      <c r="C254" t="s">
        <v>605</v>
      </c>
      <c r="D254" t="s">
        <v>606</v>
      </c>
      <c r="E254">
        <v>4.4217835829874401</v>
      </c>
      <c r="F254">
        <v>3.2830605653309899</v>
      </c>
      <c r="G254">
        <v>3.80087103565933</v>
      </c>
      <c r="H254">
        <v>3.7664983639235499</v>
      </c>
      <c r="I254">
        <v>0.194103020682487</v>
      </c>
      <c r="J254">
        <v>3.0932633137167591</v>
      </c>
    </row>
    <row r="255" spans="1:10" x14ac:dyDescent="0.25">
      <c r="A255" t="s">
        <v>593</v>
      </c>
      <c r="B255" t="s">
        <v>594</v>
      </c>
      <c r="C255" t="s">
        <v>605</v>
      </c>
      <c r="D255" t="s">
        <v>606</v>
      </c>
      <c r="E255">
        <v>2.1500474528435198</v>
      </c>
      <c r="F255">
        <v>1.8198021891368901</v>
      </c>
      <c r="G255">
        <v>1.9631266900669</v>
      </c>
      <c r="H255">
        <v>1.7146564485623399</v>
      </c>
      <c r="I255">
        <v>1.6933475211209901</v>
      </c>
      <c r="J255">
        <v>1.8681960603461281</v>
      </c>
    </row>
    <row r="256" spans="1:10" x14ac:dyDescent="0.25">
      <c r="A256" t="s">
        <v>202</v>
      </c>
      <c r="B256" t="s">
        <v>485</v>
      </c>
      <c r="C256" t="s">
        <v>605</v>
      </c>
      <c r="D256" t="s">
        <v>606</v>
      </c>
      <c r="E256">
        <v>-0.900908868689829</v>
      </c>
      <c r="F256">
        <v>4.1823811990787796</v>
      </c>
      <c r="G256">
        <v>2.4170989135672101</v>
      </c>
      <c r="H256">
        <v>2.3008442113936902</v>
      </c>
      <c r="I256">
        <v>0.76473350704026599</v>
      </c>
      <c r="J256">
        <v>1.7528297924780234</v>
      </c>
    </row>
    <row r="257" spans="1:10" x14ac:dyDescent="0.25">
      <c r="A257" t="s">
        <v>483</v>
      </c>
      <c r="B257" t="s">
        <v>484</v>
      </c>
      <c r="C257" t="s">
        <v>605</v>
      </c>
      <c r="D257" t="s">
        <v>606</v>
      </c>
      <c r="E257">
        <v>2.5374976591968199</v>
      </c>
      <c r="F257">
        <v>1.95498166240004</v>
      </c>
      <c r="G257">
        <v>1.0460046181167999</v>
      </c>
      <c r="H257">
        <v>1.4726537992924</v>
      </c>
      <c r="I257">
        <v>0.71271094922110301</v>
      </c>
      <c r="J257">
        <v>1.5447697376454326</v>
      </c>
    </row>
    <row r="258" spans="1:10" x14ac:dyDescent="0.25">
      <c r="A258" t="s">
        <v>203</v>
      </c>
      <c r="B258" t="s">
        <v>486</v>
      </c>
      <c r="C258" t="s">
        <v>605</v>
      </c>
      <c r="D258" t="s">
        <v>606</v>
      </c>
      <c r="E258">
        <v>1.93048466478695</v>
      </c>
      <c r="F258">
        <v>2.8966835420375001</v>
      </c>
      <c r="G258">
        <v>1.18686912904352</v>
      </c>
      <c r="H258">
        <v>3.8667549690280199</v>
      </c>
      <c r="I258">
        <v>2.8854977620732898</v>
      </c>
      <c r="J258">
        <v>2.5532580133938558</v>
      </c>
    </row>
    <row r="259" spans="1:10" x14ac:dyDescent="0.25">
      <c r="A259" t="s">
        <v>456</v>
      </c>
      <c r="B259" t="s">
        <v>457</v>
      </c>
      <c r="C259" t="s">
        <v>605</v>
      </c>
      <c r="D259" t="s">
        <v>606</v>
      </c>
      <c r="E259">
        <v>9.8543165095386307</v>
      </c>
      <c r="F259">
        <v>19.262776503361401</v>
      </c>
      <c r="G259">
        <v>4.70252898503196</v>
      </c>
      <c r="H259">
        <v>8.1697032847723801</v>
      </c>
      <c r="I259">
        <v>3.5384438403577598</v>
      </c>
      <c r="J259">
        <v>9.105553824612425</v>
      </c>
    </row>
    <row r="260" spans="1:10" x14ac:dyDescent="0.25">
      <c r="A260" t="s">
        <v>488</v>
      </c>
      <c r="B260" t="s">
        <v>489</v>
      </c>
      <c r="C260" t="s">
        <v>605</v>
      </c>
      <c r="D260" t="s">
        <v>606</v>
      </c>
      <c r="J260" t="e">
        <v>#DIV/0!</v>
      </c>
    </row>
    <row r="261" spans="1:10" x14ac:dyDescent="0.25">
      <c r="A261" t="s">
        <v>35</v>
      </c>
      <c r="B261" t="s">
        <v>263</v>
      </c>
      <c r="C261" t="s">
        <v>605</v>
      </c>
      <c r="D261" t="s">
        <v>606</v>
      </c>
      <c r="J261" t="e">
        <v>#DIV/0!</v>
      </c>
    </row>
    <row r="262" spans="1:10" x14ac:dyDescent="0.25">
      <c r="A262" t="s">
        <v>492</v>
      </c>
      <c r="B262" t="s">
        <v>493</v>
      </c>
      <c r="C262" t="s">
        <v>605</v>
      </c>
      <c r="D262" t="s">
        <v>606</v>
      </c>
      <c r="J262" t="e">
        <v>#DIV/0!</v>
      </c>
    </row>
    <row r="263" spans="1:10" x14ac:dyDescent="0.25">
      <c r="A263" t="s">
        <v>490</v>
      </c>
      <c r="B263" t="s">
        <v>491</v>
      </c>
      <c r="C263" t="s">
        <v>605</v>
      </c>
      <c r="D263" t="s">
        <v>606</v>
      </c>
      <c r="E263">
        <v>4.9008938908394502</v>
      </c>
      <c r="F263">
        <v>5.0114908478050202</v>
      </c>
      <c r="G263">
        <v>5.0210221002393496</v>
      </c>
      <c r="H263">
        <v>4.8790626635327499</v>
      </c>
      <c r="I263">
        <v>4.6031586239188602</v>
      </c>
      <c r="J263">
        <v>4.8831256252670858</v>
      </c>
    </row>
    <row r="264" spans="1:10" x14ac:dyDescent="0.25">
      <c r="A264" t="s">
        <v>204</v>
      </c>
      <c r="B264" t="s">
        <v>487</v>
      </c>
      <c r="C264" t="s">
        <v>605</v>
      </c>
      <c r="D264" t="s">
        <v>606</v>
      </c>
      <c r="E264">
        <v>6.2784476271159502</v>
      </c>
      <c r="F264">
        <v>4.3431810130814403</v>
      </c>
      <c r="G264">
        <v>4.10866391285911</v>
      </c>
      <c r="H264">
        <v>2.8632580662164502</v>
      </c>
      <c r="I264">
        <v>2.7250202371860799</v>
      </c>
      <c r="J264">
        <v>4.0637141712918057</v>
      </c>
    </row>
    <row r="265" spans="1:10" x14ac:dyDescent="0.25">
      <c r="A265" t="s">
        <v>595</v>
      </c>
      <c r="B265" t="s">
        <v>596</v>
      </c>
      <c r="C265" t="s">
        <v>605</v>
      </c>
      <c r="D265" t="s">
        <v>606</v>
      </c>
      <c r="E265">
        <v>3.5150858969730501</v>
      </c>
      <c r="F265">
        <v>2.6424310571417302</v>
      </c>
      <c r="G265">
        <v>1.03912188870249</v>
      </c>
      <c r="H265">
        <v>1.84355121770692</v>
      </c>
      <c r="I265">
        <v>1.30761527364167</v>
      </c>
      <c r="J265">
        <v>2.0695610668331721</v>
      </c>
    </row>
    <row r="266" spans="1:10" x14ac:dyDescent="0.25">
      <c r="A266" t="s">
        <v>427</v>
      </c>
      <c r="B266" t="s">
        <v>428</v>
      </c>
      <c r="C266" t="s">
        <v>605</v>
      </c>
      <c r="D266" t="s">
        <v>606</v>
      </c>
      <c r="E266">
        <v>0.31528364620594901</v>
      </c>
      <c r="F266">
        <v>1.1075827803145399</v>
      </c>
      <c r="G266">
        <v>2.0350318595018</v>
      </c>
      <c r="H266">
        <v>-0.25572739243600701</v>
      </c>
      <c r="I266">
        <v>0.54826509415264102</v>
      </c>
      <c r="J266">
        <v>0.75008719754778452</v>
      </c>
    </row>
    <row r="267" spans="1:10" x14ac:dyDescent="0.25">
      <c r="A267" t="s">
        <v>359</v>
      </c>
      <c r="B267" t="s">
        <v>360</v>
      </c>
      <c r="C267" t="s">
        <v>605</v>
      </c>
      <c r="D267" t="s">
        <v>606</v>
      </c>
      <c r="E267">
        <v>3.64796125503785</v>
      </c>
      <c r="F267">
        <v>3.9944668815753999</v>
      </c>
      <c r="G267">
        <v>4.0431890306089597</v>
      </c>
      <c r="H267">
        <v>3.6086824644781101</v>
      </c>
      <c r="I267">
        <v>5.1137627002830701</v>
      </c>
      <c r="J267">
        <v>4.0816124663966775</v>
      </c>
    </row>
    <row r="268" spans="1:10" x14ac:dyDescent="0.25">
      <c r="A268" t="s">
        <v>496</v>
      </c>
      <c r="B268" t="s">
        <v>497</v>
      </c>
      <c r="C268" t="s">
        <v>605</v>
      </c>
      <c r="D268" t="s">
        <v>606</v>
      </c>
      <c r="E268">
        <v>-1.7913119311663499</v>
      </c>
      <c r="F268">
        <v>-1.0053188125124899</v>
      </c>
      <c r="G268">
        <v>-1.3056383891408201</v>
      </c>
      <c r="H268">
        <v>-1.69494388021925</v>
      </c>
      <c r="J268">
        <v>-1.4493032532597274</v>
      </c>
    </row>
    <row r="269" spans="1:10" x14ac:dyDescent="0.25">
      <c r="A269" t="s">
        <v>175</v>
      </c>
      <c r="B269" t="s">
        <v>445</v>
      </c>
      <c r="C269" t="s">
        <v>605</v>
      </c>
      <c r="D269" t="s">
        <v>606</v>
      </c>
      <c r="E269">
        <v>0.68461255345579497</v>
      </c>
      <c r="F269">
        <v>0.53967395675945595</v>
      </c>
      <c r="G269">
        <v>1.37571218998329</v>
      </c>
      <c r="H269">
        <v>1.3188044544316599</v>
      </c>
      <c r="I269">
        <v>0.94011829658450996</v>
      </c>
      <c r="J269">
        <v>0.97178429024294233</v>
      </c>
    </row>
    <row r="270" spans="1:10" x14ac:dyDescent="0.25">
      <c r="A270" t="s">
        <v>210</v>
      </c>
      <c r="B270" t="s">
        <v>498</v>
      </c>
      <c r="C270" t="s">
        <v>605</v>
      </c>
      <c r="D270" t="s">
        <v>606</v>
      </c>
      <c r="E270">
        <v>3.16251974813899</v>
      </c>
      <c r="F270">
        <v>4.2805011705957403</v>
      </c>
      <c r="G270">
        <v>1.5523139692302399</v>
      </c>
      <c r="H270">
        <v>2.3509190433173099</v>
      </c>
      <c r="I270">
        <v>-0.95387515717013804</v>
      </c>
      <c r="J270">
        <v>2.0784757548224282</v>
      </c>
    </row>
    <row r="271" spans="1:10" x14ac:dyDescent="0.25">
      <c r="A271" t="s">
        <v>211</v>
      </c>
      <c r="B271" t="s">
        <v>499</v>
      </c>
      <c r="C271" t="s">
        <v>605</v>
      </c>
      <c r="D271" t="s">
        <v>606</v>
      </c>
      <c r="E271">
        <v>1.6692743528840399</v>
      </c>
      <c r="F271">
        <v>1.74688452657802</v>
      </c>
      <c r="G271">
        <v>3.9627036899328001</v>
      </c>
      <c r="H271">
        <v>1.2937992706817201</v>
      </c>
      <c r="I271">
        <v>0.83296536094390405</v>
      </c>
      <c r="J271">
        <v>1.9011254402040969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2"/>
  <sheetViews>
    <sheetView workbookViewId="0">
      <selection activeCell="T8" sqref="T8"/>
    </sheetView>
  </sheetViews>
  <sheetFormatPr defaultRowHeight="15" x14ac:dyDescent="0.25"/>
  <cols>
    <col min="3" max="3" width="49.140625" bestFit="1" customWidth="1"/>
    <col min="5" max="10" width="0" hidden="1" customWidth="1"/>
    <col min="19" max="19" width="12.42578125" bestFit="1" customWidth="1"/>
  </cols>
  <sheetData>
    <row r="1" spans="1:1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</row>
    <row r="2" spans="1:17" x14ac:dyDescent="0.25">
      <c r="A2" t="s">
        <v>230</v>
      </c>
      <c r="B2" t="s">
        <v>231</v>
      </c>
      <c r="C2" t="s">
        <v>4</v>
      </c>
      <c r="D2" t="s">
        <v>232</v>
      </c>
      <c r="E2" t="s">
        <v>233</v>
      </c>
      <c r="F2" t="s">
        <v>233</v>
      </c>
      <c r="G2" t="s">
        <v>233</v>
      </c>
      <c r="H2" t="s">
        <v>233</v>
      </c>
      <c r="I2" t="s">
        <v>233</v>
      </c>
      <c r="J2" t="s">
        <v>233</v>
      </c>
      <c r="K2" t="s">
        <v>233</v>
      </c>
      <c r="L2" t="s">
        <v>233</v>
      </c>
      <c r="M2" t="s">
        <v>233</v>
      </c>
      <c r="N2" t="s">
        <v>233</v>
      </c>
      <c r="O2" t="s">
        <v>233</v>
      </c>
      <c r="P2" t="s">
        <v>233</v>
      </c>
      <c r="Q2" t="e">
        <f>_xlfn.AGGREGATE(1, 6, K2:O2)</f>
        <v>#DIV/0!</v>
      </c>
    </row>
    <row r="3" spans="1:17" x14ac:dyDescent="0.25">
      <c r="A3" t="s">
        <v>230</v>
      </c>
      <c r="B3" t="s">
        <v>231</v>
      </c>
      <c r="C3" t="s">
        <v>6</v>
      </c>
      <c r="D3" t="s">
        <v>234</v>
      </c>
      <c r="E3">
        <v>30.360946807546998</v>
      </c>
      <c r="F3">
        <v>30.796258571944499</v>
      </c>
      <c r="G3">
        <v>28.328549959446601</v>
      </c>
      <c r="H3">
        <v>28.0524964575465</v>
      </c>
      <c r="I3">
        <v>25.674692629926799</v>
      </c>
      <c r="J3">
        <v>25.819048502168599</v>
      </c>
      <c r="K3">
        <v>25.223825942509201</v>
      </c>
      <c r="L3">
        <v>25.052545876070901</v>
      </c>
      <c r="M3">
        <v>23.9101849968016</v>
      </c>
      <c r="N3">
        <v>23.0125955147467</v>
      </c>
      <c r="O3">
        <v>23.2001266540471</v>
      </c>
      <c r="P3">
        <v>24.115679698216798</v>
      </c>
      <c r="Q3">
        <f t="shared" ref="Q3:Q66" si="0">_xlfn.AGGREGATE(1, 6, K3:O3)</f>
        <v>24.079855796835101</v>
      </c>
    </row>
    <row r="4" spans="1:17" x14ac:dyDescent="0.25">
      <c r="A4" t="s">
        <v>230</v>
      </c>
      <c r="B4" t="s">
        <v>231</v>
      </c>
      <c r="C4" t="s">
        <v>8</v>
      </c>
      <c r="D4" t="s">
        <v>235</v>
      </c>
      <c r="E4">
        <v>28.5894206651089</v>
      </c>
      <c r="F4">
        <v>23.5639069007647</v>
      </c>
      <c r="G4">
        <v>39.152729142326699</v>
      </c>
      <c r="H4">
        <v>43.411161479101402</v>
      </c>
      <c r="I4">
        <v>45.626573909264103</v>
      </c>
      <c r="J4">
        <v>50.780688394432801</v>
      </c>
      <c r="K4">
        <v>50.777723886338499</v>
      </c>
      <c r="L4">
        <v>48.5437410628085</v>
      </c>
      <c r="M4">
        <v>47.414978401967197</v>
      </c>
      <c r="N4">
        <v>45.827995803923898</v>
      </c>
      <c r="O4">
        <v>43.384392780600301</v>
      </c>
      <c r="P4">
        <v>39.758760865729897</v>
      </c>
      <c r="Q4">
        <f t="shared" si="0"/>
        <v>47.189766387127676</v>
      </c>
    </row>
    <row r="5" spans="1:17" x14ac:dyDescent="0.25">
      <c r="A5" t="s">
        <v>230</v>
      </c>
      <c r="B5" t="s">
        <v>231</v>
      </c>
      <c r="C5" t="s">
        <v>10</v>
      </c>
      <c r="D5" t="s">
        <v>236</v>
      </c>
      <c r="E5" t="s">
        <v>233</v>
      </c>
      <c r="F5" t="s">
        <v>233</v>
      </c>
      <c r="G5" t="s">
        <v>233</v>
      </c>
      <c r="H5" t="s">
        <v>233</v>
      </c>
      <c r="I5" t="s">
        <v>233</v>
      </c>
      <c r="J5" t="s">
        <v>233</v>
      </c>
      <c r="K5" t="s">
        <v>233</v>
      </c>
      <c r="L5" t="s">
        <v>233</v>
      </c>
      <c r="M5" t="s">
        <v>233</v>
      </c>
      <c r="N5" t="s">
        <v>233</v>
      </c>
      <c r="O5" t="s">
        <v>233</v>
      </c>
      <c r="P5" t="s">
        <v>233</v>
      </c>
      <c r="Q5" t="e">
        <f t="shared" si="0"/>
        <v>#DIV/0!</v>
      </c>
    </row>
    <row r="6" spans="1:17" x14ac:dyDescent="0.25">
      <c r="A6" t="s">
        <v>230</v>
      </c>
      <c r="B6" t="s">
        <v>231</v>
      </c>
      <c r="C6" t="s">
        <v>237</v>
      </c>
      <c r="D6" t="s">
        <v>238</v>
      </c>
      <c r="E6" t="s">
        <v>233</v>
      </c>
      <c r="F6" t="s">
        <v>233</v>
      </c>
      <c r="G6" t="s">
        <v>233</v>
      </c>
      <c r="H6" t="s">
        <v>233</v>
      </c>
      <c r="I6" t="s">
        <v>233</v>
      </c>
      <c r="J6" t="s">
        <v>233</v>
      </c>
      <c r="K6" t="s">
        <v>233</v>
      </c>
      <c r="L6" t="s">
        <v>233</v>
      </c>
      <c r="M6" t="s">
        <v>233</v>
      </c>
      <c r="N6" t="s">
        <v>233</v>
      </c>
      <c r="O6" t="s">
        <v>233</v>
      </c>
      <c r="P6" t="s">
        <v>233</v>
      </c>
      <c r="Q6" t="e">
        <f t="shared" si="0"/>
        <v>#DIV/0!</v>
      </c>
    </row>
    <row r="7" spans="1:17" x14ac:dyDescent="0.25">
      <c r="A7" t="s">
        <v>230</v>
      </c>
      <c r="B7" t="s">
        <v>231</v>
      </c>
      <c r="C7" t="s">
        <v>12</v>
      </c>
      <c r="D7" t="s">
        <v>239</v>
      </c>
      <c r="E7">
        <v>0</v>
      </c>
      <c r="F7">
        <v>30.493218976262799</v>
      </c>
      <c r="G7">
        <v>26.667577372504599</v>
      </c>
      <c r="H7">
        <v>26.142970475795199</v>
      </c>
      <c r="I7">
        <v>27.500459198879302</v>
      </c>
      <c r="J7">
        <v>34.202490829761203</v>
      </c>
      <c r="K7">
        <v>27.214709268793499</v>
      </c>
      <c r="L7">
        <v>24.130305864646299</v>
      </c>
      <c r="M7">
        <v>17.869420567758201</v>
      </c>
      <c r="N7">
        <v>17.712255240438601</v>
      </c>
      <c r="O7">
        <v>16.030133995920998</v>
      </c>
      <c r="P7">
        <v>19.501108787504101</v>
      </c>
      <c r="Q7">
        <f t="shared" si="0"/>
        <v>20.591364987511518</v>
      </c>
    </row>
    <row r="8" spans="1:17" x14ac:dyDescent="0.25">
      <c r="A8" t="s">
        <v>230</v>
      </c>
      <c r="B8" t="s">
        <v>231</v>
      </c>
      <c r="C8" t="s">
        <v>13</v>
      </c>
      <c r="D8" t="s">
        <v>240</v>
      </c>
      <c r="E8" t="s">
        <v>233</v>
      </c>
      <c r="F8">
        <v>28.997848691287199</v>
      </c>
      <c r="G8">
        <v>22.1305858895137</v>
      </c>
      <c r="H8">
        <v>23.731077052330601</v>
      </c>
      <c r="I8">
        <v>24.9637433763647</v>
      </c>
      <c r="J8">
        <v>23.928435857437002</v>
      </c>
      <c r="K8">
        <v>27.1825754489814</v>
      </c>
      <c r="L8">
        <v>32.567210120246003</v>
      </c>
      <c r="M8">
        <v>36.9735473530056</v>
      </c>
      <c r="N8">
        <v>41.880076991620498</v>
      </c>
      <c r="O8">
        <v>57.6519693169287</v>
      </c>
      <c r="P8" t="s">
        <v>233</v>
      </c>
      <c r="Q8">
        <f t="shared" si="0"/>
        <v>39.251075846156439</v>
      </c>
    </row>
    <row r="9" spans="1:17" x14ac:dyDescent="0.25">
      <c r="A9" t="s">
        <v>230</v>
      </c>
      <c r="B9" t="s">
        <v>231</v>
      </c>
      <c r="C9" t="s">
        <v>15</v>
      </c>
      <c r="D9" t="s">
        <v>241</v>
      </c>
      <c r="E9">
        <v>13.996981575666201</v>
      </c>
      <c r="F9">
        <v>17.533487436390299</v>
      </c>
      <c r="G9">
        <v>16.5019865298875</v>
      </c>
      <c r="H9">
        <v>17.3057789012596</v>
      </c>
      <c r="I9">
        <v>17.262881006465101</v>
      </c>
      <c r="J9">
        <v>17.0707048841583</v>
      </c>
      <c r="K9">
        <v>17.663227860620299</v>
      </c>
      <c r="L9">
        <v>18.212567174775401</v>
      </c>
      <c r="M9">
        <v>16.613885015637099</v>
      </c>
      <c r="N9">
        <v>15.0265881068441</v>
      </c>
      <c r="O9">
        <v>14.019729733279499</v>
      </c>
      <c r="P9">
        <v>17.105078978299201</v>
      </c>
      <c r="Q9">
        <f t="shared" si="0"/>
        <v>16.30719957823128</v>
      </c>
    </row>
    <row r="10" spans="1:17" x14ac:dyDescent="0.25">
      <c r="A10" t="s">
        <v>230</v>
      </c>
      <c r="B10" t="s">
        <v>231</v>
      </c>
      <c r="C10" t="s">
        <v>17</v>
      </c>
      <c r="D10" t="s">
        <v>242</v>
      </c>
      <c r="E10">
        <v>47.147684356986701</v>
      </c>
      <c r="F10">
        <v>21.92233140183</v>
      </c>
      <c r="G10">
        <v>24.680952747599601</v>
      </c>
      <c r="H10">
        <v>22.152490072631299</v>
      </c>
      <c r="I10">
        <v>21.2830406859193</v>
      </c>
      <c r="J10">
        <v>20.730530126576198</v>
      </c>
      <c r="K10">
        <v>18.015508673417099</v>
      </c>
      <c r="L10">
        <v>18.421740214872798</v>
      </c>
      <c r="M10">
        <v>22.399739326770099</v>
      </c>
      <c r="N10">
        <v>17.408529410856701</v>
      </c>
      <c r="O10">
        <v>18.5324741278</v>
      </c>
      <c r="P10">
        <v>19.632589485042001</v>
      </c>
      <c r="Q10">
        <f t="shared" si="0"/>
        <v>18.95559835074334</v>
      </c>
    </row>
    <row r="11" spans="1:17" x14ac:dyDescent="0.25">
      <c r="A11" t="s">
        <v>230</v>
      </c>
      <c r="B11" t="s">
        <v>231</v>
      </c>
      <c r="C11" t="s">
        <v>243</v>
      </c>
      <c r="D11" t="s">
        <v>244</v>
      </c>
      <c r="E11" t="s">
        <v>233</v>
      </c>
      <c r="F11">
        <v>25.499552639427399</v>
      </c>
      <c r="G11">
        <v>23.520615253151</v>
      </c>
      <c r="H11">
        <v>23.817325414704101</v>
      </c>
      <c r="I11">
        <v>23.1184947958367</v>
      </c>
      <c r="J11">
        <v>21.530920060331798</v>
      </c>
      <c r="K11">
        <v>20.5766710353866</v>
      </c>
      <c r="L11">
        <v>20.560072267389302</v>
      </c>
      <c r="M11">
        <v>21.580600139567299</v>
      </c>
      <c r="N11">
        <v>21.451476793248901</v>
      </c>
      <c r="O11">
        <v>22.465876034907101</v>
      </c>
      <c r="P11" t="s">
        <v>233</v>
      </c>
      <c r="Q11">
        <f t="shared" si="0"/>
        <v>21.326939254099837</v>
      </c>
    </row>
    <row r="12" spans="1:17" x14ac:dyDescent="0.25">
      <c r="A12" t="s">
        <v>230</v>
      </c>
      <c r="B12" t="s">
        <v>231</v>
      </c>
      <c r="C12" t="s">
        <v>18</v>
      </c>
      <c r="D12" t="s">
        <v>245</v>
      </c>
      <c r="E12">
        <v>28.951550909733601</v>
      </c>
      <c r="F12">
        <v>26.289287646473898</v>
      </c>
      <c r="G12">
        <v>27.730090065101798</v>
      </c>
      <c r="H12">
        <v>27.884336270399199</v>
      </c>
      <c r="I12">
        <v>26.7355539666186</v>
      </c>
      <c r="J12">
        <v>26.283154274223801</v>
      </c>
      <c r="K12">
        <v>25.413453464467398</v>
      </c>
      <c r="L12">
        <v>24.100757454325901</v>
      </c>
      <c r="M12">
        <v>24.5555214314473</v>
      </c>
      <c r="N12">
        <v>23.2871996497841</v>
      </c>
      <c r="O12">
        <v>22.268947016103098</v>
      </c>
      <c r="P12">
        <v>22.681989927479801</v>
      </c>
      <c r="Q12">
        <f t="shared" si="0"/>
        <v>23.92517580322556</v>
      </c>
    </row>
    <row r="13" spans="1:17" x14ac:dyDescent="0.25">
      <c r="A13" t="s">
        <v>230</v>
      </c>
      <c r="B13" t="s">
        <v>231</v>
      </c>
      <c r="C13" t="s">
        <v>19</v>
      </c>
      <c r="D13" t="s">
        <v>246</v>
      </c>
      <c r="E13">
        <v>26.689308635830301</v>
      </c>
      <c r="F13">
        <v>25.926970942080001</v>
      </c>
      <c r="G13">
        <v>23.977106887164801</v>
      </c>
      <c r="H13">
        <v>23.7233900013028</v>
      </c>
      <c r="I13">
        <v>23.531542785421401</v>
      </c>
      <c r="J13">
        <v>23.805525692784101</v>
      </c>
      <c r="K13">
        <v>24.256325956959301</v>
      </c>
      <c r="L13">
        <v>24.838419298667699</v>
      </c>
      <c r="M13">
        <v>25.722532292038402</v>
      </c>
      <c r="N13">
        <v>25.403703183252802</v>
      </c>
      <c r="O13">
        <v>25.901203457044399</v>
      </c>
      <c r="P13">
        <v>27.5709872932431</v>
      </c>
      <c r="Q13">
        <f t="shared" si="0"/>
        <v>25.224436837592524</v>
      </c>
    </row>
    <row r="14" spans="1:17" x14ac:dyDescent="0.25">
      <c r="A14" t="s">
        <v>230</v>
      </c>
      <c r="B14" t="s">
        <v>231</v>
      </c>
      <c r="C14" t="s">
        <v>20</v>
      </c>
      <c r="D14" t="s">
        <v>247</v>
      </c>
      <c r="E14">
        <v>26.5347885402456</v>
      </c>
      <c r="F14">
        <v>20.673576227718801</v>
      </c>
      <c r="G14">
        <v>22.3167232028526</v>
      </c>
      <c r="H14">
        <v>25.6579354439517</v>
      </c>
      <c r="I14">
        <v>27.5100357372221</v>
      </c>
      <c r="J14">
        <v>27.913571165869801</v>
      </c>
      <c r="K14">
        <v>25.681338249604501</v>
      </c>
      <c r="L14">
        <v>24.378925698557499</v>
      </c>
      <c r="M14">
        <v>20.129476102482101</v>
      </c>
      <c r="N14">
        <v>20.307779848149199</v>
      </c>
      <c r="O14">
        <v>23.665954330576302</v>
      </c>
      <c r="P14">
        <v>17.3135884261618</v>
      </c>
      <c r="Q14">
        <f t="shared" si="0"/>
        <v>22.83269484587392</v>
      </c>
    </row>
    <row r="15" spans="1:17" x14ac:dyDescent="0.25">
      <c r="A15" t="s">
        <v>230</v>
      </c>
      <c r="B15" t="s">
        <v>231</v>
      </c>
      <c r="C15" t="s">
        <v>248</v>
      </c>
      <c r="D15" t="s">
        <v>249</v>
      </c>
      <c r="E15">
        <v>29.414718888187</v>
      </c>
      <c r="F15">
        <v>30.1852170564615</v>
      </c>
      <c r="G15">
        <v>31.341821743388799</v>
      </c>
      <c r="H15">
        <v>28.993259363047699</v>
      </c>
      <c r="I15">
        <v>31.3660400318537</v>
      </c>
      <c r="J15">
        <v>24.582065267790199</v>
      </c>
      <c r="K15">
        <v>26.119175975529402</v>
      </c>
      <c r="L15">
        <v>27.7400142422477</v>
      </c>
      <c r="M15">
        <v>26.393483748569299</v>
      </c>
      <c r="N15">
        <v>26.374234430901701</v>
      </c>
      <c r="O15">
        <v>24.518789628331401</v>
      </c>
      <c r="P15">
        <v>25.7793123137591</v>
      </c>
      <c r="Q15">
        <f t="shared" si="0"/>
        <v>26.229139605115897</v>
      </c>
    </row>
    <row r="16" spans="1:17" x14ac:dyDescent="0.25">
      <c r="A16" t="s">
        <v>230</v>
      </c>
      <c r="B16" t="s">
        <v>231</v>
      </c>
      <c r="C16" t="s">
        <v>22</v>
      </c>
      <c r="D16" t="s">
        <v>250</v>
      </c>
      <c r="E16">
        <v>16.429828973843101</v>
      </c>
      <c r="F16">
        <v>16.575059058295299</v>
      </c>
      <c r="G16">
        <v>28.146368972144298</v>
      </c>
      <c r="H16">
        <v>25.9405926027639</v>
      </c>
      <c r="I16">
        <v>26.844504205107899</v>
      </c>
      <c r="J16">
        <v>25.530790472666499</v>
      </c>
      <c r="K16">
        <v>29.153943574236699</v>
      </c>
      <c r="L16">
        <v>32.943423895685598</v>
      </c>
      <c r="M16">
        <v>35.264438436720297</v>
      </c>
      <c r="N16">
        <v>32.636954813738598</v>
      </c>
      <c r="O16">
        <v>35.273791423003097</v>
      </c>
      <c r="P16" t="s">
        <v>233</v>
      </c>
      <c r="Q16">
        <f t="shared" si="0"/>
        <v>33.054510428676863</v>
      </c>
    </row>
    <row r="17" spans="1:17" x14ac:dyDescent="0.25">
      <c r="A17" t="s">
        <v>230</v>
      </c>
      <c r="B17" t="s">
        <v>231</v>
      </c>
      <c r="C17" t="s">
        <v>23</v>
      </c>
      <c r="D17" t="s">
        <v>251</v>
      </c>
      <c r="E17">
        <v>16.458675515153502</v>
      </c>
      <c r="F17">
        <v>23.8085625731369</v>
      </c>
      <c r="G17">
        <v>28.262335008915102</v>
      </c>
      <c r="H17">
        <v>28.389620754356901</v>
      </c>
      <c r="I17">
        <v>28.577875711556299</v>
      </c>
      <c r="J17">
        <v>28.886689247008</v>
      </c>
      <c r="K17">
        <v>30.239763917998498</v>
      </c>
      <c r="L17">
        <v>30.946873115567499</v>
      </c>
      <c r="M17">
        <v>31.822574770443101</v>
      </c>
      <c r="N17">
        <v>32.213733112626599</v>
      </c>
      <c r="O17">
        <v>31.307937199837401</v>
      </c>
      <c r="P17">
        <v>31.0187387357172</v>
      </c>
      <c r="Q17">
        <f t="shared" si="0"/>
        <v>31.30617642329462</v>
      </c>
    </row>
    <row r="18" spans="1:17" x14ac:dyDescent="0.25">
      <c r="A18" t="s">
        <v>230</v>
      </c>
      <c r="B18" t="s">
        <v>231</v>
      </c>
      <c r="C18" t="s">
        <v>24</v>
      </c>
      <c r="D18" t="s">
        <v>252</v>
      </c>
      <c r="E18">
        <v>14.9295774647887</v>
      </c>
      <c r="F18">
        <v>18.1075339107697</v>
      </c>
      <c r="G18">
        <v>16.180235919428402</v>
      </c>
      <c r="H18">
        <v>16.5226526002856</v>
      </c>
      <c r="I18">
        <v>16.534026657099499</v>
      </c>
      <c r="J18">
        <v>16.888588284319301</v>
      </c>
      <c r="K18">
        <v>16.385082621096</v>
      </c>
      <c r="L18">
        <v>15.6210324705738</v>
      </c>
      <c r="M18">
        <v>14.262688657156099</v>
      </c>
      <c r="N18">
        <v>14.549534866039799</v>
      </c>
      <c r="O18">
        <v>18.103447873334002</v>
      </c>
      <c r="P18" t="s">
        <v>233</v>
      </c>
      <c r="Q18">
        <f t="shared" si="0"/>
        <v>15.784357297639939</v>
      </c>
    </row>
    <row r="19" spans="1:17" x14ac:dyDescent="0.25">
      <c r="A19" t="s">
        <v>230</v>
      </c>
      <c r="B19" t="s">
        <v>231</v>
      </c>
      <c r="C19" t="s">
        <v>25</v>
      </c>
      <c r="D19" t="s">
        <v>253</v>
      </c>
      <c r="E19">
        <v>26.512702078521901</v>
      </c>
      <c r="F19">
        <v>25.398673060500599</v>
      </c>
      <c r="G19">
        <v>35.0942730563184</v>
      </c>
      <c r="H19">
        <v>38.798026207397299</v>
      </c>
      <c r="I19">
        <v>34.841032935642097</v>
      </c>
      <c r="J19">
        <v>29.034695991460801</v>
      </c>
      <c r="K19">
        <v>26.4775827022928</v>
      </c>
      <c r="L19">
        <v>28.0303589091824</v>
      </c>
      <c r="M19">
        <v>28.078878545320201</v>
      </c>
      <c r="N19">
        <v>29.149994693172602</v>
      </c>
      <c r="O19">
        <v>27.455066423547802</v>
      </c>
      <c r="P19">
        <v>24.751520331729701</v>
      </c>
      <c r="Q19">
        <f t="shared" si="0"/>
        <v>27.83837625470316</v>
      </c>
    </row>
    <row r="20" spans="1:17" x14ac:dyDescent="0.25">
      <c r="A20" t="s">
        <v>230</v>
      </c>
      <c r="B20" t="s">
        <v>231</v>
      </c>
      <c r="C20" t="s">
        <v>26</v>
      </c>
      <c r="D20" t="s">
        <v>254</v>
      </c>
      <c r="E20">
        <v>24.3463734360231</v>
      </c>
      <c r="F20">
        <v>23.7829613022103</v>
      </c>
      <c r="G20">
        <v>23.689925828905899</v>
      </c>
      <c r="H20">
        <v>22.428196904907399</v>
      </c>
      <c r="I20">
        <v>23.136187718562098</v>
      </c>
      <c r="J20">
        <v>23.627950374056802</v>
      </c>
      <c r="K20">
        <v>24.252212293700801</v>
      </c>
      <c r="L20">
        <v>24.456415131689699</v>
      </c>
      <c r="M20">
        <v>25.327668375673799</v>
      </c>
      <c r="N20">
        <v>24.912653487618801</v>
      </c>
      <c r="O20">
        <v>24.197411389404898</v>
      </c>
      <c r="P20">
        <v>26.289732808458801</v>
      </c>
      <c r="Q20">
        <f t="shared" si="0"/>
        <v>24.629272135617601</v>
      </c>
    </row>
    <row r="21" spans="1:17" x14ac:dyDescent="0.25">
      <c r="A21" t="s">
        <v>230</v>
      </c>
      <c r="B21" t="s">
        <v>231</v>
      </c>
      <c r="C21" t="s">
        <v>27</v>
      </c>
      <c r="D21" t="s">
        <v>255</v>
      </c>
      <c r="E21">
        <v>24.9064206850964</v>
      </c>
      <c r="F21">
        <v>31.7071668458678</v>
      </c>
      <c r="G21">
        <v>14.836592242911999</v>
      </c>
      <c r="H21">
        <v>18.0611887689799</v>
      </c>
      <c r="I21">
        <v>19.148096971745701</v>
      </c>
      <c r="J21">
        <v>21.564641858208599</v>
      </c>
      <c r="K21">
        <v>21.333620499250099</v>
      </c>
      <c r="L21">
        <v>17.754285424006799</v>
      </c>
      <c r="M21">
        <v>16.4930191535056</v>
      </c>
      <c r="N21">
        <v>17.170027479837099</v>
      </c>
      <c r="O21">
        <v>23.533208056985401</v>
      </c>
      <c r="P21">
        <v>21.2627530814861</v>
      </c>
      <c r="Q21">
        <f t="shared" si="0"/>
        <v>19.256832122717</v>
      </c>
    </row>
    <row r="22" spans="1:17" x14ac:dyDescent="0.25">
      <c r="A22" t="s">
        <v>230</v>
      </c>
      <c r="B22" t="s">
        <v>231</v>
      </c>
      <c r="C22" t="s">
        <v>28</v>
      </c>
      <c r="D22" t="s">
        <v>256</v>
      </c>
      <c r="E22">
        <v>14.060356419347</v>
      </c>
      <c r="F22">
        <v>16.008402448712499</v>
      </c>
      <c r="G22">
        <v>15.276312739626</v>
      </c>
      <c r="H22">
        <v>18.861872347679999</v>
      </c>
      <c r="I22">
        <v>19.257585627989901</v>
      </c>
      <c r="J22">
        <v>20.731866348899601</v>
      </c>
      <c r="K22">
        <v>20.272039604695401</v>
      </c>
      <c r="L22">
        <v>23.960422229250099</v>
      </c>
      <c r="M22">
        <v>26.386513024951299</v>
      </c>
      <c r="N22">
        <v>25.629800579060401</v>
      </c>
      <c r="O22">
        <v>25.633843508156701</v>
      </c>
      <c r="P22" t="s">
        <v>233</v>
      </c>
      <c r="Q22">
        <f t="shared" si="0"/>
        <v>24.37652378922278</v>
      </c>
    </row>
    <row r="23" spans="1:17" x14ac:dyDescent="0.25">
      <c r="A23" t="s">
        <v>230</v>
      </c>
      <c r="B23" t="s">
        <v>231</v>
      </c>
      <c r="C23" t="s">
        <v>29</v>
      </c>
      <c r="D23" t="s">
        <v>257</v>
      </c>
      <c r="E23" t="s">
        <v>233</v>
      </c>
      <c r="F23" t="s">
        <v>233</v>
      </c>
      <c r="G23">
        <v>11.0144291764369</v>
      </c>
      <c r="H23">
        <v>10.8931113391845</v>
      </c>
      <c r="I23">
        <v>12.0945969964397</v>
      </c>
      <c r="J23">
        <v>11.892585829736401</v>
      </c>
      <c r="K23">
        <v>12.803208621096701</v>
      </c>
      <c r="L23">
        <v>13.763644733725</v>
      </c>
      <c r="M23">
        <v>13.4097576009445</v>
      </c>
      <c r="N23">
        <v>14.7695853620917</v>
      </c>
      <c r="O23">
        <v>12.369962372461799</v>
      </c>
      <c r="P23">
        <v>13.5293536132413</v>
      </c>
      <c r="Q23">
        <f t="shared" si="0"/>
        <v>13.423231738063942</v>
      </c>
    </row>
    <row r="24" spans="1:17" x14ac:dyDescent="0.25">
      <c r="A24" t="s">
        <v>230</v>
      </c>
      <c r="B24" t="s">
        <v>231</v>
      </c>
      <c r="C24" t="s">
        <v>30</v>
      </c>
      <c r="D24" t="s">
        <v>258</v>
      </c>
      <c r="E24">
        <v>27.857030203821498</v>
      </c>
      <c r="F24">
        <v>50.343629723790798</v>
      </c>
      <c r="G24">
        <v>69.484495153245902</v>
      </c>
      <c r="H24">
        <v>47.0196135512452</v>
      </c>
      <c r="I24">
        <v>53.109463657425401</v>
      </c>
      <c r="J24">
        <v>55.4612879656258</v>
      </c>
      <c r="K24">
        <v>57.269052510932099</v>
      </c>
      <c r="L24">
        <v>52.250623509272302</v>
      </c>
      <c r="M24">
        <v>47.588213443566403</v>
      </c>
      <c r="N24">
        <v>37.991161056813603</v>
      </c>
      <c r="O24">
        <v>33.748879271606199</v>
      </c>
      <c r="P24" t="s">
        <v>233</v>
      </c>
      <c r="Q24">
        <f t="shared" si="0"/>
        <v>45.769585958438121</v>
      </c>
    </row>
    <row r="25" spans="1:17" x14ac:dyDescent="0.25">
      <c r="A25" t="s">
        <v>230</v>
      </c>
      <c r="B25" t="s">
        <v>231</v>
      </c>
      <c r="C25" t="s">
        <v>31</v>
      </c>
      <c r="D25" t="s">
        <v>259</v>
      </c>
      <c r="E25">
        <v>12.5319367063192</v>
      </c>
      <c r="F25">
        <v>18.1434786934628</v>
      </c>
      <c r="G25">
        <v>17.6729919914841</v>
      </c>
      <c r="H25">
        <v>19.017726885894501</v>
      </c>
      <c r="I25">
        <v>21.033797031271501</v>
      </c>
      <c r="J25">
        <v>20.2812768788265</v>
      </c>
      <c r="K25">
        <v>21.0573618533858</v>
      </c>
      <c r="L25">
        <v>22.220286318471</v>
      </c>
      <c r="M25">
        <v>20.596352559712301</v>
      </c>
      <c r="N25">
        <v>19.875010889092501</v>
      </c>
      <c r="O25">
        <v>15.778129514866199</v>
      </c>
      <c r="P25">
        <v>16.834754186038602</v>
      </c>
      <c r="Q25">
        <f t="shared" si="0"/>
        <v>19.90542822710556</v>
      </c>
    </row>
    <row r="26" spans="1:17" x14ac:dyDescent="0.25">
      <c r="A26" t="s">
        <v>230</v>
      </c>
      <c r="B26" t="s">
        <v>231</v>
      </c>
      <c r="C26" t="s">
        <v>32</v>
      </c>
      <c r="D26" t="s">
        <v>260</v>
      </c>
      <c r="E26" t="s">
        <v>233</v>
      </c>
      <c r="F26">
        <v>29.7272486017105</v>
      </c>
      <c r="G26">
        <v>22.436411587028299</v>
      </c>
      <c r="H26">
        <v>21.233580546727499</v>
      </c>
      <c r="I26">
        <v>22.525864222317502</v>
      </c>
      <c r="J26">
        <v>21.9474503812271</v>
      </c>
      <c r="K26">
        <v>22.988908151905399</v>
      </c>
      <c r="L26">
        <v>24.9694484675613</v>
      </c>
      <c r="M26">
        <v>24.773375010527801</v>
      </c>
      <c r="N26">
        <v>25.188079541852801</v>
      </c>
      <c r="O26">
        <v>23.4564957441636</v>
      </c>
      <c r="P26">
        <v>22.3772775085719</v>
      </c>
      <c r="Q26">
        <f t="shared" si="0"/>
        <v>24.275261383202182</v>
      </c>
    </row>
    <row r="27" spans="1:17" x14ac:dyDescent="0.25">
      <c r="A27" t="s">
        <v>230</v>
      </c>
      <c r="B27" t="s">
        <v>231</v>
      </c>
      <c r="C27" t="s">
        <v>33</v>
      </c>
      <c r="D27" t="s">
        <v>261</v>
      </c>
      <c r="E27">
        <v>37.366976965125097</v>
      </c>
      <c r="F27">
        <v>29.551080393757001</v>
      </c>
      <c r="G27">
        <v>38.0828313721074</v>
      </c>
      <c r="H27">
        <v>29.409075608179101</v>
      </c>
      <c r="I27">
        <v>24.9553437358114</v>
      </c>
      <c r="J27">
        <v>29.074111235196899</v>
      </c>
      <c r="K27">
        <v>22.0676908030863</v>
      </c>
      <c r="L27">
        <v>23.830519572184201</v>
      </c>
      <c r="M27">
        <v>27.3182541922837</v>
      </c>
      <c r="N27">
        <v>29.6506230938129</v>
      </c>
      <c r="O27">
        <v>33.280675670698201</v>
      </c>
      <c r="P27" t="s">
        <v>233</v>
      </c>
      <c r="Q27">
        <f t="shared" si="0"/>
        <v>27.22955266641306</v>
      </c>
    </row>
    <row r="28" spans="1:17" x14ac:dyDescent="0.25">
      <c r="A28" t="s">
        <v>230</v>
      </c>
      <c r="B28" t="s">
        <v>231</v>
      </c>
      <c r="C28" t="s">
        <v>34</v>
      </c>
      <c r="D28" t="s">
        <v>262</v>
      </c>
      <c r="E28">
        <v>20.167708963328302</v>
      </c>
      <c r="F28">
        <v>18.903119268969999</v>
      </c>
      <c r="G28">
        <v>21.417225382110399</v>
      </c>
      <c r="H28">
        <v>21.693766958190899</v>
      </c>
      <c r="I28">
        <v>20.548410768726601</v>
      </c>
      <c r="J28">
        <v>17.411625867559501</v>
      </c>
      <c r="K28">
        <v>14.969546966378401</v>
      </c>
      <c r="L28">
        <v>14.6255875996813</v>
      </c>
      <c r="M28">
        <v>15.095041628074901</v>
      </c>
      <c r="N28">
        <v>15.516790826295701</v>
      </c>
      <c r="O28">
        <v>15.9306220546893</v>
      </c>
      <c r="P28">
        <v>18.919750156044898</v>
      </c>
      <c r="Q28">
        <f t="shared" si="0"/>
        <v>15.227517815023919</v>
      </c>
    </row>
    <row r="29" spans="1:17" x14ac:dyDescent="0.25">
      <c r="A29" t="s">
        <v>230</v>
      </c>
      <c r="B29" t="s">
        <v>231</v>
      </c>
      <c r="C29" t="s">
        <v>35</v>
      </c>
      <c r="D29" t="s">
        <v>263</v>
      </c>
      <c r="E29" t="s">
        <v>233</v>
      </c>
      <c r="F29" t="s">
        <v>233</v>
      </c>
      <c r="G29" t="s">
        <v>233</v>
      </c>
      <c r="H29" t="s">
        <v>233</v>
      </c>
      <c r="I29" t="s">
        <v>233</v>
      </c>
      <c r="J29" t="s">
        <v>233</v>
      </c>
      <c r="K29" t="s">
        <v>233</v>
      </c>
      <c r="L29" t="s">
        <v>233</v>
      </c>
      <c r="M29" t="s">
        <v>233</v>
      </c>
      <c r="N29" t="s">
        <v>233</v>
      </c>
      <c r="O29" t="s">
        <v>233</v>
      </c>
      <c r="P29" t="s">
        <v>233</v>
      </c>
      <c r="Q29" t="e">
        <f t="shared" si="0"/>
        <v>#DIV/0!</v>
      </c>
    </row>
    <row r="30" spans="1:17" x14ac:dyDescent="0.25">
      <c r="A30" t="s">
        <v>230</v>
      </c>
      <c r="B30" t="s">
        <v>231</v>
      </c>
      <c r="C30" t="s">
        <v>36</v>
      </c>
      <c r="D30" t="s">
        <v>264</v>
      </c>
      <c r="E30">
        <v>18.680457608525298</v>
      </c>
      <c r="F30">
        <v>13.0579192709893</v>
      </c>
      <c r="G30">
        <v>32.883368251098297</v>
      </c>
      <c r="H30">
        <v>39.590971332655997</v>
      </c>
      <c r="I30">
        <v>27.442345685850899</v>
      </c>
      <c r="J30">
        <v>35.245809427382198</v>
      </c>
      <c r="K30">
        <v>34.619654559309097</v>
      </c>
      <c r="L30">
        <v>34.804714677239303</v>
      </c>
      <c r="M30">
        <v>41.0658341074258</v>
      </c>
      <c r="N30">
        <v>38.677753499120897</v>
      </c>
      <c r="O30">
        <v>40.587830073108499</v>
      </c>
      <c r="P30">
        <v>31.272567472440901</v>
      </c>
      <c r="Q30">
        <f t="shared" si="0"/>
        <v>37.951157383240727</v>
      </c>
    </row>
    <row r="31" spans="1:17" x14ac:dyDescent="0.25">
      <c r="A31" t="s">
        <v>230</v>
      </c>
      <c r="B31" t="s">
        <v>231</v>
      </c>
      <c r="C31" t="s">
        <v>37</v>
      </c>
      <c r="D31" t="s">
        <v>265</v>
      </c>
      <c r="E31">
        <v>25.588778293303001</v>
      </c>
      <c r="F31">
        <v>19.0461441629669</v>
      </c>
      <c r="G31">
        <v>21.886270106183702</v>
      </c>
      <c r="H31">
        <v>21.008974509562201</v>
      </c>
      <c r="I31">
        <v>21.507166088449299</v>
      </c>
      <c r="J31">
        <v>20.993280617787399</v>
      </c>
      <c r="K31">
        <v>18.954271867622499</v>
      </c>
      <c r="L31">
        <v>19.805874094166899</v>
      </c>
      <c r="M31">
        <v>21.214296024785</v>
      </c>
      <c r="N31">
        <v>20.9978896838705</v>
      </c>
      <c r="O31">
        <v>20.339765657980202</v>
      </c>
      <c r="P31">
        <v>19.5559969991325</v>
      </c>
      <c r="Q31">
        <f t="shared" si="0"/>
        <v>20.262419465685021</v>
      </c>
    </row>
    <row r="32" spans="1:17" x14ac:dyDescent="0.25">
      <c r="A32" t="s">
        <v>230</v>
      </c>
      <c r="B32" t="s">
        <v>231</v>
      </c>
      <c r="C32" t="s">
        <v>38</v>
      </c>
      <c r="D32" t="s">
        <v>266</v>
      </c>
      <c r="E32">
        <v>18.913396629357099</v>
      </c>
      <c r="F32">
        <v>14.570699062607501</v>
      </c>
      <c r="G32">
        <v>24.652992897320701</v>
      </c>
      <c r="H32">
        <v>23.709915006143301</v>
      </c>
      <c r="I32">
        <v>19.262249193164799</v>
      </c>
      <c r="J32">
        <v>19.406699716424299</v>
      </c>
      <c r="K32">
        <v>20.795547948402699</v>
      </c>
      <c r="L32">
        <v>22.0618365902649</v>
      </c>
      <c r="M32">
        <v>21.739104819001799</v>
      </c>
      <c r="N32">
        <v>22.208344834786502</v>
      </c>
      <c r="O32" t="s">
        <v>233</v>
      </c>
      <c r="P32" t="s">
        <v>233</v>
      </c>
      <c r="Q32">
        <f t="shared" si="0"/>
        <v>21.701208548113975</v>
      </c>
    </row>
    <row r="33" spans="1:17" x14ac:dyDescent="0.25">
      <c r="A33" t="s">
        <v>230</v>
      </c>
      <c r="B33" t="s">
        <v>231</v>
      </c>
      <c r="C33" t="s">
        <v>39</v>
      </c>
      <c r="D33" t="s">
        <v>267</v>
      </c>
      <c r="E33">
        <v>14.5369768617378</v>
      </c>
      <c r="F33">
        <v>2.78113770989619</v>
      </c>
      <c r="G33">
        <v>16.338144687030798</v>
      </c>
      <c r="H33">
        <v>14.632638517119201</v>
      </c>
      <c r="I33">
        <v>14.203057157241901</v>
      </c>
      <c r="J33">
        <v>12.163458250549599</v>
      </c>
      <c r="K33">
        <v>9.2374099696943208</v>
      </c>
      <c r="L33">
        <v>8.8060156045467401</v>
      </c>
      <c r="M33">
        <v>11.1034585930148</v>
      </c>
      <c r="N33">
        <v>14.128734018444201</v>
      </c>
      <c r="O33">
        <v>11.4459897084716</v>
      </c>
      <c r="P33">
        <v>13.112630310309299</v>
      </c>
      <c r="Q33">
        <f t="shared" si="0"/>
        <v>10.944321578834332</v>
      </c>
    </row>
    <row r="34" spans="1:17" x14ac:dyDescent="0.25">
      <c r="A34" t="s">
        <v>230</v>
      </c>
      <c r="B34" t="s">
        <v>231</v>
      </c>
      <c r="C34" t="s">
        <v>268</v>
      </c>
      <c r="D34" t="s">
        <v>269</v>
      </c>
      <c r="E34" t="s">
        <v>233</v>
      </c>
      <c r="F34" t="s">
        <v>233</v>
      </c>
      <c r="G34">
        <v>37.193523237885501</v>
      </c>
      <c r="H34">
        <v>31.629584647279099</v>
      </c>
      <c r="I34">
        <v>37.004225804771004</v>
      </c>
      <c r="J34">
        <v>30.186594179372801</v>
      </c>
      <c r="K34">
        <v>35.2566223972293</v>
      </c>
      <c r="L34">
        <v>38.213368277882601</v>
      </c>
      <c r="M34">
        <v>39.638691708679502</v>
      </c>
      <c r="N34">
        <v>35.418761572475503</v>
      </c>
      <c r="O34">
        <v>50.797196696253302</v>
      </c>
      <c r="P34">
        <v>45.595560102762597</v>
      </c>
      <c r="Q34">
        <f t="shared" si="0"/>
        <v>39.86492813050404</v>
      </c>
    </row>
    <row r="35" spans="1:17" x14ac:dyDescent="0.25">
      <c r="A35" t="s">
        <v>230</v>
      </c>
      <c r="B35" t="s">
        <v>231</v>
      </c>
      <c r="C35" t="s">
        <v>40</v>
      </c>
      <c r="D35" t="s">
        <v>270</v>
      </c>
      <c r="E35" t="s">
        <v>233</v>
      </c>
      <c r="F35">
        <v>17.528993197826399</v>
      </c>
      <c r="G35">
        <v>18.511342314049301</v>
      </c>
      <c r="H35">
        <v>20.008916947689102</v>
      </c>
      <c r="I35">
        <v>22.094500188294798</v>
      </c>
      <c r="J35">
        <v>22.452998198041801</v>
      </c>
      <c r="K35">
        <v>22.7058326479494</v>
      </c>
      <c r="L35">
        <v>22.891967991337001</v>
      </c>
      <c r="M35">
        <v>23.448256175835901</v>
      </c>
      <c r="N35">
        <v>24.2334887287942</v>
      </c>
      <c r="O35">
        <v>24.879560233387298</v>
      </c>
      <c r="P35">
        <v>26.577455494622999</v>
      </c>
      <c r="Q35">
        <f t="shared" si="0"/>
        <v>23.631821155460763</v>
      </c>
    </row>
    <row r="36" spans="1:17" x14ac:dyDescent="0.25">
      <c r="A36" t="s">
        <v>230</v>
      </c>
      <c r="B36" t="s">
        <v>231</v>
      </c>
      <c r="C36" t="s">
        <v>41</v>
      </c>
      <c r="D36" t="s">
        <v>271</v>
      </c>
      <c r="E36">
        <v>17.811978374605101</v>
      </c>
      <c r="F36">
        <v>17.192330566625099</v>
      </c>
      <c r="G36">
        <v>18.000738169724301</v>
      </c>
      <c r="H36">
        <v>18.651545969330101</v>
      </c>
      <c r="I36">
        <v>19.727834339451</v>
      </c>
      <c r="J36">
        <v>18.249855488239401</v>
      </c>
      <c r="K36">
        <v>19.818054844842699</v>
      </c>
      <c r="L36">
        <v>19.445137402487902</v>
      </c>
      <c r="M36">
        <v>19.538029635105602</v>
      </c>
      <c r="N36">
        <v>18.934645496049601</v>
      </c>
      <c r="O36">
        <v>17.743032477847901</v>
      </c>
      <c r="P36">
        <v>17.857626902440401</v>
      </c>
      <c r="Q36">
        <f t="shared" si="0"/>
        <v>19.095779971266744</v>
      </c>
    </row>
    <row r="37" spans="1:17" x14ac:dyDescent="0.25">
      <c r="A37" t="s">
        <v>230</v>
      </c>
      <c r="B37" t="s">
        <v>231</v>
      </c>
      <c r="C37" t="s">
        <v>42</v>
      </c>
      <c r="D37" t="s">
        <v>272</v>
      </c>
      <c r="E37">
        <v>21.3811892403575</v>
      </c>
      <c r="F37">
        <v>20.614467711152098</v>
      </c>
      <c r="G37">
        <v>24.867543598009</v>
      </c>
      <c r="H37">
        <v>24.907675073031999</v>
      </c>
      <c r="I37">
        <v>24.870707610468099</v>
      </c>
      <c r="J37">
        <v>23.821593394833901</v>
      </c>
      <c r="K37">
        <v>22.761120159483902</v>
      </c>
      <c r="L37">
        <v>23.5504692286096</v>
      </c>
      <c r="M37">
        <v>23.153575300849099</v>
      </c>
      <c r="N37">
        <v>22.982580320807301</v>
      </c>
      <c r="O37">
        <v>22.257069627744499</v>
      </c>
      <c r="P37">
        <v>23.6920161687706</v>
      </c>
      <c r="Q37">
        <f t="shared" si="0"/>
        <v>22.94096292749888</v>
      </c>
    </row>
    <row r="38" spans="1:17" x14ac:dyDescent="0.25">
      <c r="A38" t="s">
        <v>230</v>
      </c>
      <c r="B38" t="s">
        <v>231</v>
      </c>
      <c r="C38" t="s">
        <v>44</v>
      </c>
      <c r="D38" t="s">
        <v>273</v>
      </c>
      <c r="E38" t="s">
        <v>233</v>
      </c>
      <c r="F38" t="s">
        <v>233</v>
      </c>
      <c r="G38" t="s">
        <v>233</v>
      </c>
      <c r="H38" t="s">
        <v>233</v>
      </c>
      <c r="I38" t="s">
        <v>233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t="s">
        <v>233</v>
      </c>
      <c r="P38" t="s">
        <v>233</v>
      </c>
      <c r="Q38" t="e">
        <f t="shared" si="0"/>
        <v>#DIV/0!</v>
      </c>
    </row>
    <row r="39" spans="1:17" x14ac:dyDescent="0.25">
      <c r="A39" t="s">
        <v>230</v>
      </c>
      <c r="B39" t="s">
        <v>231</v>
      </c>
      <c r="C39" t="s">
        <v>45</v>
      </c>
      <c r="D39" t="s">
        <v>274</v>
      </c>
      <c r="E39">
        <v>12.708059808032999</v>
      </c>
      <c r="F39">
        <v>11.0722959362908</v>
      </c>
      <c r="G39">
        <v>10.833975128768699</v>
      </c>
      <c r="H39">
        <v>7.5153240218180999</v>
      </c>
      <c r="I39">
        <v>21.990790719747601</v>
      </c>
      <c r="J39">
        <v>21.805380453863599</v>
      </c>
      <c r="K39">
        <v>22.463467946845</v>
      </c>
      <c r="L39">
        <v>25.601251200840299</v>
      </c>
      <c r="M39">
        <v>26</v>
      </c>
      <c r="N39">
        <v>26</v>
      </c>
      <c r="O39">
        <v>25.9999999979092</v>
      </c>
      <c r="P39">
        <v>26.000000003009699</v>
      </c>
      <c r="Q39">
        <f t="shared" si="0"/>
        <v>25.212943829118899</v>
      </c>
    </row>
    <row r="40" spans="1:17" x14ac:dyDescent="0.25">
      <c r="A40" t="s">
        <v>230</v>
      </c>
      <c r="B40" t="s">
        <v>231</v>
      </c>
      <c r="C40" t="s">
        <v>46</v>
      </c>
      <c r="D40" t="s">
        <v>275</v>
      </c>
      <c r="E40">
        <v>6.7535074561314703</v>
      </c>
      <c r="F40">
        <v>23.2739022193722</v>
      </c>
      <c r="G40">
        <v>31.100264325905499</v>
      </c>
      <c r="H40">
        <v>29.252546920431001</v>
      </c>
      <c r="I40">
        <v>33.7597111060361</v>
      </c>
      <c r="J40">
        <v>28.459156263515599</v>
      </c>
      <c r="K40">
        <v>24.391798596256699</v>
      </c>
      <c r="L40">
        <v>21.293134691391401</v>
      </c>
      <c r="M40">
        <v>20.867530302321601</v>
      </c>
      <c r="N40">
        <v>21.413452583866601</v>
      </c>
      <c r="O40">
        <v>20.555101212264301</v>
      </c>
      <c r="P40">
        <v>18.973323733945499</v>
      </c>
      <c r="Q40">
        <f t="shared" si="0"/>
        <v>21.704203477220123</v>
      </c>
    </row>
    <row r="41" spans="1:17" x14ac:dyDescent="0.25">
      <c r="A41" t="s">
        <v>230</v>
      </c>
      <c r="B41" t="s">
        <v>231</v>
      </c>
      <c r="C41" t="s">
        <v>276</v>
      </c>
      <c r="D41" t="s">
        <v>277</v>
      </c>
      <c r="E41" t="s">
        <v>233</v>
      </c>
      <c r="F41" t="s">
        <v>233</v>
      </c>
      <c r="G41" t="s">
        <v>233</v>
      </c>
      <c r="H41" t="s">
        <v>233</v>
      </c>
      <c r="I41" t="s">
        <v>233</v>
      </c>
      <c r="J41" t="s">
        <v>233</v>
      </c>
      <c r="K41" t="s">
        <v>233</v>
      </c>
      <c r="L41" t="s">
        <v>233</v>
      </c>
      <c r="M41" t="s">
        <v>233</v>
      </c>
      <c r="N41" t="s">
        <v>233</v>
      </c>
      <c r="O41" t="s">
        <v>233</v>
      </c>
      <c r="P41" t="s">
        <v>233</v>
      </c>
      <c r="Q41" t="e">
        <f t="shared" si="0"/>
        <v>#DIV/0!</v>
      </c>
    </row>
    <row r="42" spans="1:17" x14ac:dyDescent="0.25">
      <c r="A42" t="s">
        <v>230</v>
      </c>
      <c r="B42" t="s">
        <v>231</v>
      </c>
      <c r="C42" t="s">
        <v>47</v>
      </c>
      <c r="D42" t="s">
        <v>278</v>
      </c>
      <c r="E42">
        <v>25.9489647328807</v>
      </c>
      <c r="F42">
        <v>23.750755552135399</v>
      </c>
      <c r="G42">
        <v>28.791349466539401</v>
      </c>
      <c r="H42">
        <v>27.496958797385499</v>
      </c>
      <c r="I42">
        <v>25.158093417075499</v>
      </c>
      <c r="J42">
        <v>25.599437945973801</v>
      </c>
      <c r="K42">
        <v>23.708790293114799</v>
      </c>
      <c r="L42">
        <v>22.6366699629063</v>
      </c>
      <c r="M42">
        <v>24.203078424359699</v>
      </c>
      <c r="N42">
        <v>25.0545675853493</v>
      </c>
      <c r="O42">
        <v>21.634381538250601</v>
      </c>
      <c r="P42">
        <v>25.323561657361299</v>
      </c>
      <c r="Q42">
        <f t="shared" si="0"/>
        <v>23.447497560796144</v>
      </c>
    </row>
    <row r="43" spans="1:17" x14ac:dyDescent="0.25">
      <c r="A43" t="s">
        <v>230</v>
      </c>
      <c r="B43" t="s">
        <v>231</v>
      </c>
      <c r="C43" t="s">
        <v>48</v>
      </c>
      <c r="D43" t="s">
        <v>279</v>
      </c>
      <c r="E43">
        <v>34.157848854484001</v>
      </c>
      <c r="F43">
        <v>33.573028493768099</v>
      </c>
      <c r="G43">
        <v>46.225265595097902</v>
      </c>
      <c r="H43">
        <v>46.398949336075901</v>
      </c>
      <c r="I43">
        <v>45.823952757353503</v>
      </c>
      <c r="J43">
        <v>43.234806656224698</v>
      </c>
      <c r="K43">
        <v>42.631376932341702</v>
      </c>
      <c r="L43">
        <v>43.0132973858151</v>
      </c>
      <c r="M43">
        <v>43.793475172235198</v>
      </c>
      <c r="N43">
        <v>43.251105643347898</v>
      </c>
      <c r="O43">
        <v>43.366674329373403</v>
      </c>
      <c r="P43" t="s">
        <v>233</v>
      </c>
      <c r="Q43">
        <f t="shared" si="0"/>
        <v>43.211185892622659</v>
      </c>
    </row>
    <row r="44" spans="1:17" x14ac:dyDescent="0.25">
      <c r="A44" t="s">
        <v>230</v>
      </c>
      <c r="B44" t="s">
        <v>231</v>
      </c>
      <c r="C44" t="s">
        <v>49</v>
      </c>
      <c r="D44" t="s">
        <v>280</v>
      </c>
      <c r="E44">
        <v>20.606730546634001</v>
      </c>
      <c r="F44">
        <v>14.895627029074801</v>
      </c>
      <c r="G44">
        <v>22.104644062252898</v>
      </c>
      <c r="H44">
        <v>22.182544850600699</v>
      </c>
      <c r="I44">
        <v>24.0033136584861</v>
      </c>
      <c r="J44">
        <v>23.773692294691699</v>
      </c>
      <c r="K44">
        <v>23.167419557249399</v>
      </c>
      <c r="L44">
        <v>21.599376840769601</v>
      </c>
      <c r="M44">
        <v>21.1954755611258</v>
      </c>
      <c r="N44">
        <v>21.380609545802699</v>
      </c>
      <c r="O44">
        <v>19.244352014931099</v>
      </c>
      <c r="P44">
        <v>19.737049147796199</v>
      </c>
      <c r="Q44">
        <f t="shared" si="0"/>
        <v>21.317446703975719</v>
      </c>
    </row>
    <row r="45" spans="1:17" x14ac:dyDescent="0.25">
      <c r="A45" t="s">
        <v>230</v>
      </c>
      <c r="B45" t="s">
        <v>231</v>
      </c>
      <c r="C45" t="s">
        <v>281</v>
      </c>
      <c r="D45" t="s">
        <v>282</v>
      </c>
      <c r="E45">
        <v>18.042280019663199</v>
      </c>
      <c r="F45">
        <v>18.042295185393101</v>
      </c>
      <c r="G45">
        <v>16.1515640746149</v>
      </c>
      <c r="H45">
        <v>16.356169750675399</v>
      </c>
      <c r="I45">
        <v>15.2029653780834</v>
      </c>
      <c r="J45">
        <v>13.6380402758518</v>
      </c>
      <c r="K45">
        <v>12.5606730066488</v>
      </c>
      <c r="L45">
        <v>13.4334433748138</v>
      </c>
      <c r="M45">
        <v>14.8680929255808</v>
      </c>
      <c r="N45">
        <v>12.7348062616273</v>
      </c>
      <c r="O45">
        <v>11.847883615448399</v>
      </c>
      <c r="P45">
        <v>10.814754733695599</v>
      </c>
      <c r="Q45">
        <f t="shared" si="0"/>
        <v>13.088979836823819</v>
      </c>
    </row>
    <row r="46" spans="1:17" x14ac:dyDescent="0.25">
      <c r="A46" t="s">
        <v>230</v>
      </c>
      <c r="B46" t="s">
        <v>231</v>
      </c>
      <c r="C46" t="s">
        <v>283</v>
      </c>
      <c r="D46" t="s">
        <v>284</v>
      </c>
      <c r="E46" t="s">
        <v>233</v>
      </c>
      <c r="F46">
        <v>14.433496333940599</v>
      </c>
      <c r="G46">
        <v>14.328231277819</v>
      </c>
      <c r="H46">
        <v>21.842423441079099</v>
      </c>
      <c r="I46">
        <v>23.223474339245499</v>
      </c>
      <c r="J46">
        <v>21.7715411934571</v>
      </c>
      <c r="K46">
        <v>20.1412744692025</v>
      </c>
      <c r="L46">
        <v>24.987678381753</v>
      </c>
      <c r="M46">
        <v>20.6009596164618</v>
      </c>
      <c r="N46">
        <v>20.5945396795622</v>
      </c>
      <c r="O46">
        <v>24.602280952328002</v>
      </c>
      <c r="P46">
        <v>25.036815437991699</v>
      </c>
      <c r="Q46">
        <f t="shared" si="0"/>
        <v>22.185346619861502</v>
      </c>
    </row>
    <row r="47" spans="1:17" x14ac:dyDescent="0.25">
      <c r="A47" t="s">
        <v>230</v>
      </c>
      <c r="B47" t="s">
        <v>231</v>
      </c>
      <c r="C47" t="s">
        <v>285</v>
      </c>
      <c r="D47" t="s">
        <v>286</v>
      </c>
      <c r="E47">
        <v>15.905511811023599</v>
      </c>
      <c r="F47">
        <v>22.625954198473298</v>
      </c>
      <c r="G47">
        <v>43.816828270027102</v>
      </c>
      <c r="H47">
        <v>47.064482387894103</v>
      </c>
      <c r="I47">
        <v>53.5859276532614</v>
      </c>
      <c r="J47">
        <v>79.401079659049998</v>
      </c>
      <c r="K47">
        <v>74.0097204386024</v>
      </c>
      <c r="L47">
        <v>37.277224912419101</v>
      </c>
      <c r="M47">
        <v>25.1863845239588</v>
      </c>
      <c r="N47">
        <v>24.067139467966101</v>
      </c>
      <c r="O47" t="s">
        <v>233</v>
      </c>
      <c r="P47" t="s">
        <v>233</v>
      </c>
      <c r="Q47">
        <f t="shared" si="0"/>
        <v>40.135117335736595</v>
      </c>
    </row>
    <row r="48" spans="1:17" x14ac:dyDescent="0.25">
      <c r="A48" t="s">
        <v>230</v>
      </c>
      <c r="B48" t="s">
        <v>231</v>
      </c>
      <c r="C48" t="s">
        <v>51</v>
      </c>
      <c r="D48" t="s">
        <v>287</v>
      </c>
      <c r="E48">
        <v>27.3228217996094</v>
      </c>
      <c r="F48">
        <v>20.686690308043101</v>
      </c>
      <c r="G48">
        <v>19.8541955079701</v>
      </c>
      <c r="H48">
        <v>19.5904601616081</v>
      </c>
      <c r="I48">
        <v>19.223153289200699</v>
      </c>
      <c r="J48">
        <v>18.853726442118699</v>
      </c>
      <c r="K48">
        <v>18.888940977992998</v>
      </c>
      <c r="L48">
        <v>18.064874242415701</v>
      </c>
      <c r="M48">
        <v>18.369860566009098</v>
      </c>
      <c r="N48">
        <v>16.064085199446399</v>
      </c>
      <c r="O48">
        <v>15.803904764190699</v>
      </c>
      <c r="P48">
        <v>19.640852539341701</v>
      </c>
      <c r="Q48">
        <f t="shared" si="0"/>
        <v>17.43833315001098</v>
      </c>
    </row>
    <row r="49" spans="1:17" x14ac:dyDescent="0.25">
      <c r="A49" t="s">
        <v>230</v>
      </c>
      <c r="B49" t="s">
        <v>231</v>
      </c>
      <c r="C49" t="s">
        <v>288</v>
      </c>
      <c r="D49" t="s">
        <v>289</v>
      </c>
      <c r="E49">
        <v>6.6888033393073698</v>
      </c>
      <c r="F49">
        <v>15.8924072729353</v>
      </c>
      <c r="G49">
        <v>20.450817103654298</v>
      </c>
      <c r="H49">
        <v>22.909801329157101</v>
      </c>
      <c r="I49">
        <v>22.620455825759802</v>
      </c>
      <c r="J49">
        <v>23.4847625077761</v>
      </c>
      <c r="K49">
        <v>21.742838432227799</v>
      </c>
      <c r="L49">
        <v>20.121926181964199</v>
      </c>
      <c r="M49">
        <v>21.212424973464</v>
      </c>
      <c r="N49">
        <v>20.058644458292001</v>
      </c>
      <c r="O49">
        <v>22.131027294788399</v>
      </c>
      <c r="P49">
        <v>23.374644844453702</v>
      </c>
      <c r="Q49">
        <f t="shared" si="0"/>
        <v>21.053372268147278</v>
      </c>
    </row>
    <row r="50" spans="1:17" x14ac:dyDescent="0.25">
      <c r="A50" t="s">
        <v>230</v>
      </c>
      <c r="B50" t="s">
        <v>231</v>
      </c>
      <c r="C50" t="s">
        <v>52</v>
      </c>
      <c r="D50" t="s">
        <v>290</v>
      </c>
      <c r="E50" t="s">
        <v>233</v>
      </c>
      <c r="F50">
        <v>20.020781455080101</v>
      </c>
      <c r="G50">
        <v>18.620081596416998</v>
      </c>
      <c r="H50">
        <v>19.163410507981201</v>
      </c>
      <c r="I50">
        <v>18.766699006863501</v>
      </c>
      <c r="J50">
        <v>20.354722076407999</v>
      </c>
      <c r="K50">
        <v>20.7335243659711</v>
      </c>
      <c r="L50">
        <v>21.6942581920663</v>
      </c>
      <c r="M50">
        <v>23.1780152072273</v>
      </c>
      <c r="N50">
        <v>22.787638421026902</v>
      </c>
      <c r="O50">
        <v>23.908877977116699</v>
      </c>
      <c r="P50">
        <v>20.222129504144</v>
      </c>
      <c r="Q50">
        <f t="shared" si="0"/>
        <v>22.46046283268166</v>
      </c>
    </row>
    <row r="51" spans="1:17" x14ac:dyDescent="0.25">
      <c r="A51" t="s">
        <v>230</v>
      </c>
      <c r="B51" t="s">
        <v>231</v>
      </c>
      <c r="C51" t="s">
        <v>53</v>
      </c>
      <c r="D51" t="s">
        <v>291</v>
      </c>
      <c r="E51">
        <v>24.802492235370199</v>
      </c>
      <c r="F51">
        <v>12.5033534650291</v>
      </c>
      <c r="G51">
        <v>8.5752177301376804</v>
      </c>
      <c r="H51">
        <v>9.3936330170581197</v>
      </c>
      <c r="I51">
        <v>7.6113370363023201</v>
      </c>
      <c r="J51">
        <v>9.3890948320383796</v>
      </c>
      <c r="K51">
        <v>9.5600306446317198</v>
      </c>
      <c r="L51">
        <v>10.2982932545869</v>
      </c>
      <c r="M51">
        <v>12.033983008495801</v>
      </c>
      <c r="N51">
        <v>11.4949530107901</v>
      </c>
      <c r="O51">
        <v>9.8749906848498394</v>
      </c>
      <c r="P51" t="s">
        <v>233</v>
      </c>
      <c r="Q51">
        <f t="shared" si="0"/>
        <v>10.652450120670872</v>
      </c>
    </row>
    <row r="52" spans="1:17" x14ac:dyDescent="0.25">
      <c r="A52" t="s">
        <v>230</v>
      </c>
      <c r="B52" t="s">
        <v>231</v>
      </c>
      <c r="C52" t="s">
        <v>292</v>
      </c>
      <c r="D52" t="s">
        <v>293</v>
      </c>
      <c r="E52" t="s">
        <v>233</v>
      </c>
      <c r="F52" t="s">
        <v>233</v>
      </c>
      <c r="G52">
        <v>42.799091228134998</v>
      </c>
      <c r="H52">
        <v>40.876596526693</v>
      </c>
      <c r="I52">
        <v>31.881906646874501</v>
      </c>
      <c r="J52">
        <v>34.624070503993401</v>
      </c>
      <c r="K52">
        <v>35.827588762879003</v>
      </c>
      <c r="L52" t="s">
        <v>233</v>
      </c>
      <c r="M52" t="s">
        <v>233</v>
      </c>
      <c r="N52" t="s">
        <v>233</v>
      </c>
      <c r="O52" t="s">
        <v>233</v>
      </c>
      <c r="P52" t="s">
        <v>233</v>
      </c>
      <c r="Q52">
        <f t="shared" si="0"/>
        <v>35.827588762879003</v>
      </c>
    </row>
    <row r="53" spans="1:17" x14ac:dyDescent="0.25">
      <c r="A53" t="s">
        <v>230</v>
      </c>
      <c r="B53" t="s">
        <v>231</v>
      </c>
      <c r="C53" t="s">
        <v>54</v>
      </c>
      <c r="D53" t="s">
        <v>294</v>
      </c>
      <c r="E53">
        <v>27.0454275173864</v>
      </c>
      <c r="F53">
        <v>20.5791874473395</v>
      </c>
      <c r="G53">
        <v>16.2028606161163</v>
      </c>
      <c r="H53">
        <v>12.925158462363401</v>
      </c>
      <c r="I53">
        <v>13.5649062564597</v>
      </c>
      <c r="J53">
        <v>13.678979022486001</v>
      </c>
      <c r="K53">
        <v>17.439630753106002</v>
      </c>
      <c r="L53">
        <v>20.711384224121201</v>
      </c>
      <c r="M53">
        <v>19.343398697370901</v>
      </c>
      <c r="N53">
        <v>20.313837397497</v>
      </c>
      <c r="O53">
        <v>19.1692405332055</v>
      </c>
      <c r="P53">
        <v>16.823225966113</v>
      </c>
      <c r="Q53">
        <f t="shared" si="0"/>
        <v>19.395498321060121</v>
      </c>
    </row>
    <row r="54" spans="1:17" x14ac:dyDescent="0.25">
      <c r="A54" t="s">
        <v>230</v>
      </c>
      <c r="B54" t="s">
        <v>231</v>
      </c>
      <c r="C54" t="s">
        <v>295</v>
      </c>
      <c r="D54" t="s">
        <v>296</v>
      </c>
      <c r="E54">
        <v>24.5535938987618</v>
      </c>
      <c r="F54">
        <v>31.946298206126698</v>
      </c>
      <c r="G54">
        <v>26.3598482921618</v>
      </c>
      <c r="H54">
        <v>25.013185491686698</v>
      </c>
      <c r="I54">
        <v>26.010121115587001</v>
      </c>
      <c r="J54">
        <v>27.983248071833302</v>
      </c>
      <c r="K54">
        <v>26.023974368302</v>
      </c>
      <c r="L54">
        <v>26.3716254172828</v>
      </c>
      <c r="M54">
        <v>27.202349868245101</v>
      </c>
      <c r="N54">
        <v>27.612520007433101</v>
      </c>
      <c r="O54">
        <v>25.920103428165302</v>
      </c>
      <c r="P54">
        <v>29.824436430747699</v>
      </c>
      <c r="Q54">
        <f t="shared" si="0"/>
        <v>26.626114617885662</v>
      </c>
    </row>
    <row r="55" spans="1:17" x14ac:dyDescent="0.25">
      <c r="A55" t="s">
        <v>230</v>
      </c>
      <c r="B55" t="s">
        <v>231</v>
      </c>
      <c r="C55" t="s">
        <v>58</v>
      </c>
      <c r="D55" t="s">
        <v>297</v>
      </c>
      <c r="E55">
        <v>20.798383413200199</v>
      </c>
      <c r="F55">
        <v>22.351541764913399</v>
      </c>
      <c r="G55">
        <v>19.466390935490701</v>
      </c>
      <c r="H55">
        <v>19.690805627321399</v>
      </c>
      <c r="I55">
        <v>20.0910205766906</v>
      </c>
      <c r="J55">
        <v>20.631205909233699</v>
      </c>
      <c r="K55">
        <v>21.7753956968394</v>
      </c>
      <c r="L55">
        <v>22.053062461647201</v>
      </c>
      <c r="M55">
        <v>22.5992898345269</v>
      </c>
      <c r="N55">
        <v>21.9643830384247</v>
      </c>
      <c r="O55">
        <v>22.9259845454805</v>
      </c>
      <c r="P55">
        <v>23.308196747554</v>
      </c>
      <c r="Q55">
        <f t="shared" si="0"/>
        <v>22.263623115383741</v>
      </c>
    </row>
    <row r="56" spans="1:17" x14ac:dyDescent="0.25">
      <c r="A56" t="s">
        <v>230</v>
      </c>
      <c r="B56" t="s">
        <v>231</v>
      </c>
      <c r="C56" t="s">
        <v>59</v>
      </c>
      <c r="D56" t="s">
        <v>298</v>
      </c>
      <c r="E56" t="s">
        <v>233</v>
      </c>
      <c r="F56" t="s">
        <v>233</v>
      </c>
      <c r="G56" t="s">
        <v>233</v>
      </c>
      <c r="H56">
        <v>56.873687612189499</v>
      </c>
      <c r="I56">
        <v>2.8545037773233202</v>
      </c>
      <c r="J56">
        <v>-3.9459243567710298</v>
      </c>
      <c r="K56">
        <v>21.935940114049199</v>
      </c>
      <c r="L56">
        <v>21.632807927984899</v>
      </c>
      <c r="M56">
        <v>2.7869699600623798</v>
      </c>
      <c r="N56">
        <v>2.28153184175493</v>
      </c>
      <c r="O56">
        <v>0.91527388844007196</v>
      </c>
      <c r="P56" t="s">
        <v>233</v>
      </c>
      <c r="Q56">
        <f t="shared" si="0"/>
        <v>9.9105047464582956</v>
      </c>
    </row>
    <row r="57" spans="1:17" x14ac:dyDescent="0.25">
      <c r="A57" t="s">
        <v>230</v>
      </c>
      <c r="B57" t="s">
        <v>231</v>
      </c>
      <c r="C57" t="s">
        <v>60</v>
      </c>
      <c r="D57" t="s">
        <v>299</v>
      </c>
      <c r="E57" t="s">
        <v>233</v>
      </c>
      <c r="F57" t="s">
        <v>233</v>
      </c>
      <c r="G57">
        <v>14.956675481447</v>
      </c>
      <c r="H57">
        <v>13.6940686784599</v>
      </c>
      <c r="I57">
        <v>15.1171897248961</v>
      </c>
      <c r="J57">
        <v>13.3035157775053</v>
      </c>
      <c r="K57">
        <v>15.2067719916186</v>
      </c>
      <c r="L57">
        <v>16.827984859997599</v>
      </c>
      <c r="M57">
        <v>32.704221967046799</v>
      </c>
      <c r="N57" t="s">
        <v>233</v>
      </c>
      <c r="O57" t="s">
        <v>233</v>
      </c>
      <c r="P57" t="s">
        <v>233</v>
      </c>
      <c r="Q57">
        <f t="shared" si="0"/>
        <v>21.579659606221</v>
      </c>
    </row>
    <row r="58" spans="1:17" x14ac:dyDescent="0.25">
      <c r="A58" t="s">
        <v>230</v>
      </c>
      <c r="B58" t="s">
        <v>231</v>
      </c>
      <c r="C58" t="s">
        <v>61</v>
      </c>
      <c r="D58" t="s">
        <v>300</v>
      </c>
      <c r="E58">
        <v>23.349659149681699</v>
      </c>
      <c r="F58">
        <v>27.892662200410701</v>
      </c>
      <c r="G58">
        <v>24.295744541927299</v>
      </c>
      <c r="H58">
        <v>22.723666503789602</v>
      </c>
      <c r="I58">
        <v>23.1129396854361</v>
      </c>
      <c r="J58">
        <v>23.442145165192098</v>
      </c>
      <c r="K58">
        <v>22.972190364947402</v>
      </c>
      <c r="L58">
        <v>22.4718843183819</v>
      </c>
      <c r="M58">
        <v>25.795670918465898</v>
      </c>
      <c r="N58">
        <v>26.0034870215007</v>
      </c>
      <c r="O58">
        <v>25.381662572683901</v>
      </c>
      <c r="P58">
        <v>31.352092602899301</v>
      </c>
      <c r="Q58">
        <f t="shared" si="0"/>
        <v>24.524979039195962</v>
      </c>
    </row>
    <row r="59" spans="1:17" x14ac:dyDescent="0.25">
      <c r="A59" t="s">
        <v>230</v>
      </c>
      <c r="B59" t="s">
        <v>231</v>
      </c>
      <c r="C59" t="s">
        <v>62</v>
      </c>
      <c r="D59" t="s">
        <v>301</v>
      </c>
      <c r="E59">
        <v>24.072003016286899</v>
      </c>
      <c r="F59">
        <v>21.278721011500799</v>
      </c>
      <c r="G59">
        <v>27.795835938597499</v>
      </c>
      <c r="H59">
        <v>28.4670577868885</v>
      </c>
      <c r="I59">
        <v>28.314438077984001</v>
      </c>
      <c r="J59">
        <v>26.870098323018802</v>
      </c>
      <c r="K59">
        <v>24.9790349379277</v>
      </c>
      <c r="L59">
        <v>26.2802593261083</v>
      </c>
      <c r="M59">
        <v>26.747764879956499</v>
      </c>
      <c r="N59">
        <v>25.9060057243308</v>
      </c>
      <c r="O59">
        <v>22.045650324192099</v>
      </c>
      <c r="P59">
        <v>22.348663364173898</v>
      </c>
      <c r="Q59">
        <f t="shared" si="0"/>
        <v>25.19174303850308</v>
      </c>
    </row>
    <row r="60" spans="1:17" x14ac:dyDescent="0.25">
      <c r="A60" t="s">
        <v>230</v>
      </c>
      <c r="B60" t="s">
        <v>231</v>
      </c>
      <c r="C60" t="s">
        <v>302</v>
      </c>
      <c r="D60" t="s">
        <v>303</v>
      </c>
      <c r="E60">
        <v>28.914405845511499</v>
      </c>
      <c r="F60">
        <v>19.553072625698299</v>
      </c>
      <c r="G60">
        <v>16.0267510598913</v>
      </c>
      <c r="H60">
        <v>14.2119974199097</v>
      </c>
      <c r="I60">
        <v>13.643192488262899</v>
      </c>
      <c r="J60">
        <v>14.288637014607801</v>
      </c>
      <c r="K60">
        <v>15.0402303092936</v>
      </c>
      <c r="L60">
        <v>15.273775216138301</v>
      </c>
      <c r="M60">
        <v>16.6561499977464</v>
      </c>
      <c r="N60">
        <v>18.212735574303402</v>
      </c>
      <c r="O60">
        <v>13.793339026473101</v>
      </c>
      <c r="P60">
        <v>12.229932187352199</v>
      </c>
      <c r="Q60">
        <f t="shared" si="0"/>
        <v>15.795246024790961</v>
      </c>
    </row>
    <row r="61" spans="1:17" x14ac:dyDescent="0.25">
      <c r="A61" t="s">
        <v>230</v>
      </c>
      <c r="B61" t="s">
        <v>231</v>
      </c>
      <c r="C61" t="s">
        <v>64</v>
      </c>
      <c r="D61" t="s">
        <v>304</v>
      </c>
      <c r="E61">
        <v>13.812902123150799</v>
      </c>
      <c r="F61">
        <v>17.669060455924601</v>
      </c>
      <c r="G61">
        <v>17.709545663899299</v>
      </c>
      <c r="H61">
        <v>17.0193570448948</v>
      </c>
      <c r="I61">
        <v>16.397215655674</v>
      </c>
      <c r="J61">
        <v>16.016987623644098</v>
      </c>
      <c r="K61">
        <v>15.967514115536</v>
      </c>
      <c r="L61">
        <v>16.677001936411902</v>
      </c>
      <c r="M61">
        <v>18.371536671553802</v>
      </c>
      <c r="N61">
        <v>16.878973076954502</v>
      </c>
      <c r="O61">
        <v>17.906206166554099</v>
      </c>
      <c r="P61">
        <v>22.192341982131701</v>
      </c>
      <c r="Q61">
        <f t="shared" si="0"/>
        <v>17.160246393402062</v>
      </c>
    </row>
    <row r="62" spans="1:17" x14ac:dyDescent="0.25">
      <c r="A62" t="s">
        <v>230</v>
      </c>
      <c r="B62" t="s">
        <v>231</v>
      </c>
      <c r="C62" t="s">
        <v>65</v>
      </c>
      <c r="D62" t="s">
        <v>305</v>
      </c>
      <c r="E62" t="s">
        <v>233</v>
      </c>
      <c r="F62" t="s">
        <v>233</v>
      </c>
      <c r="G62">
        <v>41.148142895798799</v>
      </c>
      <c r="H62">
        <v>30.308045157608198</v>
      </c>
      <c r="I62">
        <v>28.709300174599999</v>
      </c>
      <c r="J62">
        <v>24.701452904397701</v>
      </c>
      <c r="K62">
        <v>16.698645990314301</v>
      </c>
      <c r="L62">
        <v>14.031716654129999</v>
      </c>
      <c r="M62">
        <v>12.501496565344</v>
      </c>
      <c r="N62">
        <v>10.8917027967662</v>
      </c>
      <c r="O62">
        <v>4.5675905004267197</v>
      </c>
      <c r="P62">
        <v>4.7649276222873604</v>
      </c>
      <c r="Q62">
        <f t="shared" si="0"/>
        <v>11.738230501396242</v>
      </c>
    </row>
    <row r="63" spans="1:17" x14ac:dyDescent="0.25">
      <c r="A63" t="s">
        <v>230</v>
      </c>
      <c r="B63" t="s">
        <v>231</v>
      </c>
      <c r="C63" t="s">
        <v>66</v>
      </c>
      <c r="D63" t="s">
        <v>306</v>
      </c>
      <c r="E63" t="s">
        <v>233</v>
      </c>
      <c r="F63">
        <v>21.996756760302699</v>
      </c>
      <c r="G63" t="s">
        <v>233</v>
      </c>
      <c r="H63" t="s">
        <v>233</v>
      </c>
      <c r="I63" t="s">
        <v>233</v>
      </c>
      <c r="J63" t="s">
        <v>233</v>
      </c>
      <c r="K63" t="s">
        <v>233</v>
      </c>
      <c r="L63" t="s">
        <v>233</v>
      </c>
      <c r="M63" t="s">
        <v>233</v>
      </c>
      <c r="N63" t="s">
        <v>233</v>
      </c>
      <c r="O63" t="s">
        <v>233</v>
      </c>
      <c r="P63" t="s">
        <v>233</v>
      </c>
      <c r="Q63" t="e">
        <f t="shared" si="0"/>
        <v>#DIV/0!</v>
      </c>
    </row>
    <row r="64" spans="1:17" x14ac:dyDescent="0.25">
      <c r="A64" t="s">
        <v>230</v>
      </c>
      <c r="B64" t="s">
        <v>231</v>
      </c>
      <c r="C64" t="s">
        <v>67</v>
      </c>
      <c r="D64" t="s">
        <v>307</v>
      </c>
      <c r="E64" t="s">
        <v>233</v>
      </c>
      <c r="F64">
        <v>28.476103210732301</v>
      </c>
      <c r="G64">
        <v>29.3615469650017</v>
      </c>
      <c r="H64">
        <v>27.1977354296892</v>
      </c>
      <c r="I64">
        <v>27.098701900108299</v>
      </c>
      <c r="J64">
        <v>25.000962127464</v>
      </c>
      <c r="K64">
        <v>25.1187125567468</v>
      </c>
      <c r="L64">
        <v>26.3826501511689</v>
      </c>
      <c r="M64">
        <v>26.913394528616799</v>
      </c>
      <c r="N64">
        <v>26.0831759656343</v>
      </c>
      <c r="O64">
        <v>30.243912309819098</v>
      </c>
      <c r="P64">
        <v>30.5234426904813</v>
      </c>
      <c r="Q64">
        <f t="shared" si="0"/>
        <v>26.94836910239718</v>
      </c>
    </row>
    <row r="65" spans="1:17" x14ac:dyDescent="0.25">
      <c r="A65" t="s">
        <v>230</v>
      </c>
      <c r="B65" t="s">
        <v>231</v>
      </c>
      <c r="C65" t="s">
        <v>180</v>
      </c>
      <c r="D65" t="s">
        <v>308</v>
      </c>
      <c r="E65">
        <v>15.114050751796601</v>
      </c>
      <c r="F65">
        <v>23.5397818001804</v>
      </c>
      <c r="G65">
        <v>11.8245478870385</v>
      </c>
      <c r="H65">
        <v>12.221315916983899</v>
      </c>
      <c r="I65">
        <v>12.5950234294915</v>
      </c>
      <c r="J65">
        <v>12.5146724554379</v>
      </c>
      <c r="K65">
        <v>12.839957467589199</v>
      </c>
      <c r="L65">
        <v>12.8307084036859</v>
      </c>
      <c r="M65">
        <v>13.245338160898401</v>
      </c>
      <c r="N65">
        <v>13.6582891759279</v>
      </c>
      <c r="O65">
        <v>12.7768124585391</v>
      </c>
      <c r="P65" t="s">
        <v>233</v>
      </c>
      <c r="Q65">
        <f t="shared" si="0"/>
        <v>13.070221133328099</v>
      </c>
    </row>
    <row r="66" spans="1:17" x14ac:dyDescent="0.25">
      <c r="A66" t="s">
        <v>230</v>
      </c>
      <c r="B66" t="s">
        <v>231</v>
      </c>
      <c r="C66" t="s">
        <v>68</v>
      </c>
      <c r="D66" t="s">
        <v>309</v>
      </c>
      <c r="E66">
        <v>0</v>
      </c>
      <c r="F66">
        <v>0</v>
      </c>
      <c r="G66">
        <v>37.097961967354202</v>
      </c>
      <c r="H66">
        <v>34.081118315587197</v>
      </c>
      <c r="I66">
        <v>37.993725303737797</v>
      </c>
      <c r="J66">
        <v>40.671272984812198</v>
      </c>
      <c r="K66">
        <v>37.3487737046879</v>
      </c>
      <c r="L66">
        <v>38.443986368293999</v>
      </c>
      <c r="M66">
        <v>34.7288171877819</v>
      </c>
      <c r="N66">
        <v>35.263983921217502</v>
      </c>
      <c r="O66">
        <v>30.578967845589599</v>
      </c>
      <c r="P66">
        <v>28.022953769775601</v>
      </c>
      <c r="Q66">
        <f t="shared" si="0"/>
        <v>35.272905805514185</v>
      </c>
    </row>
    <row r="67" spans="1:17" x14ac:dyDescent="0.25">
      <c r="A67" t="s">
        <v>230</v>
      </c>
      <c r="B67" t="s">
        <v>231</v>
      </c>
      <c r="C67" t="s">
        <v>310</v>
      </c>
      <c r="D67" t="s">
        <v>311</v>
      </c>
      <c r="E67" t="s">
        <v>233</v>
      </c>
      <c r="F67">
        <v>30.194557035321399</v>
      </c>
      <c r="G67">
        <v>25.912207818209101</v>
      </c>
      <c r="H67">
        <v>21.429188973497801</v>
      </c>
      <c r="I67">
        <v>21.7047645953349</v>
      </c>
      <c r="J67">
        <v>24.0019262345016</v>
      </c>
      <c r="K67">
        <v>22.022085109763498</v>
      </c>
      <c r="L67">
        <v>23.030831523014001</v>
      </c>
      <c r="M67">
        <v>29.846271830445801</v>
      </c>
      <c r="N67">
        <v>27.9957066583491</v>
      </c>
      <c r="O67">
        <v>28.698642090021099</v>
      </c>
      <c r="P67" t="s">
        <v>233</v>
      </c>
      <c r="Q67">
        <f t="shared" ref="Q67:Q130" si="1">_xlfn.AGGREGATE(1, 6, K67:O67)</f>
        <v>26.318707442318704</v>
      </c>
    </row>
    <row r="68" spans="1:17" x14ac:dyDescent="0.25">
      <c r="A68" t="s">
        <v>230</v>
      </c>
      <c r="B68" t="s">
        <v>231</v>
      </c>
      <c r="C68" t="s">
        <v>69</v>
      </c>
      <c r="D68" t="s">
        <v>312</v>
      </c>
      <c r="E68">
        <v>14.284747474747499</v>
      </c>
      <c r="F68">
        <v>17.3221733896929</v>
      </c>
      <c r="G68">
        <v>17.272232710762601</v>
      </c>
      <c r="H68">
        <v>27.6336339257711</v>
      </c>
      <c r="I68">
        <v>18.054652015847601</v>
      </c>
      <c r="J68">
        <v>21.038470724565201</v>
      </c>
      <c r="K68">
        <v>20.3133959869545</v>
      </c>
      <c r="L68">
        <v>20.256693214997899</v>
      </c>
      <c r="M68">
        <v>19.210242642848701</v>
      </c>
      <c r="N68">
        <v>15.847055208354501</v>
      </c>
      <c r="O68">
        <v>16.121830680041001</v>
      </c>
      <c r="P68">
        <v>16.174343407084301</v>
      </c>
      <c r="Q68">
        <f t="shared" si="1"/>
        <v>18.34984354663932</v>
      </c>
    </row>
    <row r="69" spans="1:17" x14ac:dyDescent="0.25">
      <c r="A69" t="s">
        <v>230</v>
      </c>
      <c r="B69" t="s">
        <v>231</v>
      </c>
      <c r="C69" t="s">
        <v>70</v>
      </c>
      <c r="D69" t="s">
        <v>313</v>
      </c>
      <c r="E69">
        <v>30.138853769280701</v>
      </c>
      <c r="F69">
        <v>23.864352618695101</v>
      </c>
      <c r="G69">
        <v>23.390719121355801</v>
      </c>
      <c r="H69">
        <v>22.334463907283101</v>
      </c>
      <c r="I69">
        <v>21.9210525043862</v>
      </c>
      <c r="J69">
        <v>21.712988149584898</v>
      </c>
      <c r="K69">
        <v>23.2748554142646</v>
      </c>
      <c r="L69">
        <v>24.006964176031001</v>
      </c>
      <c r="M69">
        <v>25.2574228588072</v>
      </c>
      <c r="N69">
        <v>24.0823507829828</v>
      </c>
      <c r="O69">
        <v>24.511859492846501</v>
      </c>
      <c r="P69">
        <v>24.3355974285782</v>
      </c>
      <c r="Q69">
        <f t="shared" si="1"/>
        <v>24.226690544986418</v>
      </c>
    </row>
    <row r="70" spans="1:17" x14ac:dyDescent="0.25">
      <c r="A70" t="s">
        <v>230</v>
      </c>
      <c r="B70" t="s">
        <v>231</v>
      </c>
      <c r="C70" t="s">
        <v>71</v>
      </c>
      <c r="D70" t="s">
        <v>314</v>
      </c>
      <c r="E70">
        <v>24.409660328072999</v>
      </c>
      <c r="F70">
        <v>22.4880544574712</v>
      </c>
      <c r="G70">
        <v>22.626632273779599</v>
      </c>
      <c r="H70">
        <v>22.287193065900102</v>
      </c>
      <c r="I70">
        <v>22.7098310745593</v>
      </c>
      <c r="J70">
        <v>22.712324056418399</v>
      </c>
      <c r="K70">
        <v>22.609392743212201</v>
      </c>
      <c r="L70">
        <v>23.436190005232401</v>
      </c>
      <c r="M70">
        <v>23.8572575874643</v>
      </c>
      <c r="N70">
        <v>24.364640317356798</v>
      </c>
      <c r="O70">
        <v>23.811868719765901</v>
      </c>
      <c r="P70">
        <v>25.353114169018099</v>
      </c>
      <c r="Q70">
        <f t="shared" si="1"/>
        <v>23.615869874606322</v>
      </c>
    </row>
    <row r="71" spans="1:17" x14ac:dyDescent="0.25">
      <c r="A71" t="s">
        <v>230</v>
      </c>
      <c r="B71" t="s">
        <v>231</v>
      </c>
      <c r="C71" t="s">
        <v>73</v>
      </c>
      <c r="D71" t="s">
        <v>315</v>
      </c>
      <c r="E71" t="s">
        <v>233</v>
      </c>
      <c r="F71" t="s">
        <v>233</v>
      </c>
      <c r="G71" t="s">
        <v>233</v>
      </c>
      <c r="H71" t="s">
        <v>233</v>
      </c>
      <c r="I71" t="s">
        <v>233</v>
      </c>
      <c r="J71" t="s">
        <v>233</v>
      </c>
      <c r="K71" t="s">
        <v>233</v>
      </c>
      <c r="L71">
        <v>19.674129131200399</v>
      </c>
      <c r="M71" t="s">
        <v>233</v>
      </c>
      <c r="N71">
        <v>20.690452098089899</v>
      </c>
      <c r="O71" t="s">
        <v>233</v>
      </c>
      <c r="P71" t="s">
        <v>233</v>
      </c>
      <c r="Q71">
        <f t="shared" si="1"/>
        <v>20.182290614645147</v>
      </c>
    </row>
    <row r="72" spans="1:17" x14ac:dyDescent="0.25">
      <c r="A72" t="s">
        <v>230</v>
      </c>
      <c r="B72" t="s">
        <v>231</v>
      </c>
      <c r="C72" t="s">
        <v>74</v>
      </c>
      <c r="D72" t="s">
        <v>316</v>
      </c>
      <c r="E72">
        <v>21.677156608663498</v>
      </c>
      <c r="F72">
        <v>21.902056427027301</v>
      </c>
      <c r="G72">
        <v>26.966149964162199</v>
      </c>
      <c r="H72">
        <v>29.1805950279998</v>
      </c>
      <c r="I72">
        <v>35.139048603290703</v>
      </c>
      <c r="J72">
        <v>29.230956292490198</v>
      </c>
      <c r="K72">
        <v>26.982261043107499</v>
      </c>
      <c r="L72">
        <v>21.298608436791302</v>
      </c>
      <c r="M72">
        <v>19.2582324284114</v>
      </c>
      <c r="N72">
        <v>21.898796572231898</v>
      </c>
      <c r="O72">
        <v>19.896424738269701</v>
      </c>
      <c r="P72">
        <v>18.707963114144</v>
      </c>
      <c r="Q72">
        <f t="shared" si="1"/>
        <v>21.866864643762362</v>
      </c>
    </row>
    <row r="73" spans="1:17" x14ac:dyDescent="0.25">
      <c r="A73" t="s">
        <v>230</v>
      </c>
      <c r="B73" t="s">
        <v>231</v>
      </c>
      <c r="C73" t="s">
        <v>317</v>
      </c>
      <c r="D73" t="s">
        <v>318</v>
      </c>
      <c r="E73">
        <v>22.343194265828501</v>
      </c>
      <c r="F73">
        <v>4.5624973967720903</v>
      </c>
      <c r="G73">
        <v>20.877168649491701</v>
      </c>
      <c r="H73">
        <v>14.7115331277791</v>
      </c>
      <c r="I73">
        <v>16.6526151249804</v>
      </c>
      <c r="J73">
        <v>20.349813189455801</v>
      </c>
      <c r="K73">
        <v>24.919934192265998</v>
      </c>
      <c r="L73">
        <v>22.9597298192074</v>
      </c>
      <c r="M73">
        <v>20.878424256926301</v>
      </c>
      <c r="N73">
        <v>24.653843161222799</v>
      </c>
      <c r="O73">
        <v>33.858892032273097</v>
      </c>
      <c r="P73">
        <v>35.203791025135999</v>
      </c>
      <c r="Q73">
        <f t="shared" si="1"/>
        <v>25.454164692379116</v>
      </c>
    </row>
    <row r="74" spans="1:17" x14ac:dyDescent="0.25">
      <c r="A74" t="s">
        <v>230</v>
      </c>
      <c r="B74" t="s">
        <v>231</v>
      </c>
      <c r="C74" t="s">
        <v>76</v>
      </c>
      <c r="D74" t="s">
        <v>319</v>
      </c>
      <c r="E74">
        <v>30.6666666666667</v>
      </c>
      <c r="F74">
        <v>26.581315880921998</v>
      </c>
      <c r="G74">
        <v>25.875867236193098</v>
      </c>
      <c r="H74">
        <v>20.991078267134402</v>
      </c>
      <c r="I74">
        <v>25.406117465621399</v>
      </c>
      <c r="J74">
        <v>26.294386326801199</v>
      </c>
      <c r="K74">
        <v>30.152081705547499</v>
      </c>
      <c r="L74">
        <v>27.290145627257001</v>
      </c>
      <c r="M74">
        <v>28.123024076557101</v>
      </c>
      <c r="N74">
        <v>25.298927902035299</v>
      </c>
      <c r="O74">
        <v>23.856667817991202</v>
      </c>
      <c r="P74">
        <v>21.945371954417801</v>
      </c>
      <c r="Q74">
        <f t="shared" si="1"/>
        <v>26.944169425877618</v>
      </c>
    </row>
    <row r="75" spans="1:17" x14ac:dyDescent="0.25">
      <c r="A75" t="s">
        <v>230</v>
      </c>
      <c r="B75" t="s">
        <v>231</v>
      </c>
      <c r="C75" t="s">
        <v>77</v>
      </c>
      <c r="D75" t="s">
        <v>320</v>
      </c>
      <c r="E75">
        <v>24.828315353591801</v>
      </c>
      <c r="F75">
        <v>24.486864002958601</v>
      </c>
      <c r="G75">
        <v>19.7159883583275</v>
      </c>
      <c r="H75">
        <v>20.053746420758699</v>
      </c>
      <c r="I75">
        <v>20.370290664507799</v>
      </c>
      <c r="J75">
        <v>19.742943248584002</v>
      </c>
      <c r="K75">
        <v>19.967429515685499</v>
      </c>
      <c r="L75">
        <v>20.962273044479002</v>
      </c>
      <c r="M75">
        <v>21.904651618535201</v>
      </c>
      <c r="N75">
        <v>22.1411317604042</v>
      </c>
      <c r="O75">
        <v>21.149021843708798</v>
      </c>
      <c r="P75">
        <v>22.6502400143392</v>
      </c>
      <c r="Q75">
        <f t="shared" si="1"/>
        <v>21.224901556562536</v>
      </c>
    </row>
    <row r="76" spans="1:17" x14ac:dyDescent="0.25">
      <c r="A76" t="s">
        <v>230</v>
      </c>
      <c r="B76" t="s">
        <v>231</v>
      </c>
      <c r="C76" t="s">
        <v>78</v>
      </c>
      <c r="D76" t="s">
        <v>321</v>
      </c>
      <c r="E76">
        <v>14.4439972906995</v>
      </c>
      <c r="F76">
        <v>23.998600497191799</v>
      </c>
      <c r="G76">
        <v>16.967722122965</v>
      </c>
      <c r="H76">
        <v>24.771806213827201</v>
      </c>
      <c r="I76">
        <v>27.197684561975901</v>
      </c>
      <c r="J76">
        <v>27.835892985047199</v>
      </c>
      <c r="K76">
        <v>25.7125753547129</v>
      </c>
      <c r="L76">
        <v>20.593816438964801</v>
      </c>
      <c r="M76">
        <v>22.649335513988898</v>
      </c>
      <c r="N76">
        <v>19.6644216829873</v>
      </c>
      <c r="O76">
        <v>19.072065893784199</v>
      </c>
      <c r="P76">
        <v>18.552624362940001</v>
      </c>
      <c r="Q76">
        <f t="shared" si="1"/>
        <v>21.53844297688762</v>
      </c>
    </row>
    <row r="77" spans="1:17" x14ac:dyDescent="0.25">
      <c r="A77" t="s">
        <v>230</v>
      </c>
      <c r="B77" t="s">
        <v>231</v>
      </c>
      <c r="C77" t="s">
        <v>322</v>
      </c>
      <c r="D77" t="s">
        <v>323</v>
      </c>
      <c r="E77" t="s">
        <v>233</v>
      </c>
      <c r="F77" t="s">
        <v>233</v>
      </c>
      <c r="G77" t="s">
        <v>233</v>
      </c>
      <c r="H77" t="s">
        <v>233</v>
      </c>
      <c r="I77" t="s">
        <v>233</v>
      </c>
      <c r="J77" t="s">
        <v>233</v>
      </c>
      <c r="K77" t="s">
        <v>233</v>
      </c>
      <c r="L77" t="s">
        <v>233</v>
      </c>
      <c r="M77" t="s">
        <v>233</v>
      </c>
      <c r="N77" t="s">
        <v>233</v>
      </c>
      <c r="O77" t="s">
        <v>233</v>
      </c>
      <c r="P77" t="s">
        <v>233</v>
      </c>
      <c r="Q77" t="e">
        <f t="shared" si="1"/>
        <v>#DIV/0!</v>
      </c>
    </row>
    <row r="78" spans="1:17" x14ac:dyDescent="0.25">
      <c r="A78" t="s">
        <v>230</v>
      </c>
      <c r="B78" t="s">
        <v>231</v>
      </c>
      <c r="C78" t="s">
        <v>79</v>
      </c>
      <c r="D78" t="s">
        <v>324</v>
      </c>
      <c r="E78">
        <v>27.556768124753699</v>
      </c>
      <c r="F78">
        <v>25.825686719791999</v>
      </c>
      <c r="G78">
        <v>12.0979313393973</v>
      </c>
      <c r="H78">
        <v>11.943947551199299</v>
      </c>
      <c r="I78">
        <v>11.892283652388899</v>
      </c>
      <c r="J78">
        <v>12.0769837927685</v>
      </c>
      <c r="K78">
        <v>12.836897777035301</v>
      </c>
      <c r="L78">
        <v>12.0226658882907</v>
      </c>
      <c r="M78">
        <v>13.1500554729835</v>
      </c>
      <c r="N78">
        <v>12.6054256219608</v>
      </c>
      <c r="O78">
        <v>14.998070453672799</v>
      </c>
      <c r="P78">
        <v>17.841409538626898</v>
      </c>
      <c r="Q78">
        <f t="shared" si="1"/>
        <v>13.122623042788621</v>
      </c>
    </row>
    <row r="79" spans="1:17" x14ac:dyDescent="0.25">
      <c r="A79" t="s">
        <v>230</v>
      </c>
      <c r="B79" t="s">
        <v>231</v>
      </c>
      <c r="C79" t="s">
        <v>325</v>
      </c>
      <c r="D79" t="s">
        <v>326</v>
      </c>
      <c r="E79" t="s">
        <v>233</v>
      </c>
      <c r="F79" t="s">
        <v>233</v>
      </c>
      <c r="G79">
        <v>37.6720801772897</v>
      </c>
      <c r="H79">
        <v>30.0951623064425</v>
      </c>
      <c r="I79">
        <v>22.597956240988001</v>
      </c>
      <c r="J79">
        <v>24.0296661076021</v>
      </c>
      <c r="K79">
        <v>24.496671916240899</v>
      </c>
      <c r="L79">
        <v>23.615293511569998</v>
      </c>
      <c r="M79">
        <v>21.7411808603811</v>
      </c>
      <c r="N79">
        <v>31.3098385610704</v>
      </c>
      <c r="O79">
        <v>32.264107813711298</v>
      </c>
      <c r="P79" t="s">
        <v>233</v>
      </c>
      <c r="Q79">
        <f t="shared" si="1"/>
        <v>26.685418532594735</v>
      </c>
    </row>
    <row r="80" spans="1:17" x14ac:dyDescent="0.25">
      <c r="A80" t="s">
        <v>230</v>
      </c>
      <c r="B80" t="s">
        <v>231</v>
      </c>
      <c r="C80" t="s">
        <v>80</v>
      </c>
      <c r="D80" t="s">
        <v>327</v>
      </c>
      <c r="E80" t="s">
        <v>233</v>
      </c>
      <c r="F80" t="s">
        <v>233</v>
      </c>
      <c r="G80" t="s">
        <v>233</v>
      </c>
      <c r="H80" t="s">
        <v>233</v>
      </c>
      <c r="I80" t="s">
        <v>233</v>
      </c>
      <c r="J80" t="s">
        <v>233</v>
      </c>
      <c r="K80" t="s">
        <v>233</v>
      </c>
      <c r="L80" t="s">
        <v>233</v>
      </c>
      <c r="M80" t="s">
        <v>233</v>
      </c>
      <c r="N80" t="s">
        <v>233</v>
      </c>
      <c r="O80" t="s">
        <v>233</v>
      </c>
      <c r="P80" t="s">
        <v>233</v>
      </c>
      <c r="Q80" t="e">
        <f t="shared" si="1"/>
        <v>#DIV/0!</v>
      </c>
    </row>
    <row r="81" spans="1:17" x14ac:dyDescent="0.25">
      <c r="A81" t="s">
        <v>230</v>
      </c>
      <c r="B81" t="s">
        <v>231</v>
      </c>
      <c r="C81" t="s">
        <v>82</v>
      </c>
      <c r="D81" t="s">
        <v>328</v>
      </c>
      <c r="E81" t="s">
        <v>233</v>
      </c>
      <c r="F81" t="s">
        <v>233</v>
      </c>
      <c r="G81" t="s">
        <v>233</v>
      </c>
      <c r="H81" t="s">
        <v>233</v>
      </c>
      <c r="I81" t="s">
        <v>233</v>
      </c>
      <c r="J81" t="s">
        <v>233</v>
      </c>
      <c r="K81" t="s">
        <v>233</v>
      </c>
      <c r="L81" t="s">
        <v>233</v>
      </c>
      <c r="M81" t="s">
        <v>233</v>
      </c>
      <c r="N81" t="s">
        <v>233</v>
      </c>
      <c r="O81" t="s">
        <v>233</v>
      </c>
      <c r="P81" t="s">
        <v>233</v>
      </c>
      <c r="Q81" t="e">
        <f t="shared" si="1"/>
        <v>#DIV/0!</v>
      </c>
    </row>
    <row r="82" spans="1:17" x14ac:dyDescent="0.25">
      <c r="A82" t="s">
        <v>230</v>
      </c>
      <c r="B82" t="s">
        <v>231</v>
      </c>
      <c r="C82" t="s">
        <v>83</v>
      </c>
      <c r="D82" t="s">
        <v>329</v>
      </c>
      <c r="E82">
        <v>13.602614711617701</v>
      </c>
      <c r="F82">
        <v>17.835387429035698</v>
      </c>
      <c r="G82">
        <v>15.1941445941618</v>
      </c>
      <c r="H82">
        <v>15.8426266412882</v>
      </c>
      <c r="I82">
        <v>15.0711623329069</v>
      </c>
      <c r="J82">
        <v>14.8281550980515</v>
      </c>
      <c r="K82">
        <v>13.8619687357436</v>
      </c>
      <c r="L82">
        <v>13.596106473820701</v>
      </c>
      <c r="M82">
        <v>13.796832642189701</v>
      </c>
      <c r="N82">
        <v>14.3107617935684</v>
      </c>
      <c r="O82">
        <v>12.934127542438199</v>
      </c>
      <c r="P82">
        <v>15.941931498406801</v>
      </c>
      <c r="Q82">
        <f t="shared" si="1"/>
        <v>13.699959437552121</v>
      </c>
    </row>
    <row r="83" spans="1:17" x14ac:dyDescent="0.25">
      <c r="A83" t="s">
        <v>230</v>
      </c>
      <c r="B83" t="s">
        <v>231</v>
      </c>
      <c r="C83" t="s">
        <v>84</v>
      </c>
      <c r="D83" t="s">
        <v>330</v>
      </c>
      <c r="E83">
        <v>20.107470036921299</v>
      </c>
      <c r="F83">
        <v>20.472789612431001</v>
      </c>
      <c r="G83">
        <v>26.021526239473999</v>
      </c>
      <c r="H83">
        <v>23.493960436305599</v>
      </c>
      <c r="I83">
        <v>22.816576714932999</v>
      </c>
      <c r="J83">
        <v>24.1633650429097</v>
      </c>
      <c r="K83">
        <v>52.669842196391997</v>
      </c>
      <c r="L83">
        <v>22.270417145837001</v>
      </c>
      <c r="M83">
        <v>19.547314818326399</v>
      </c>
      <c r="N83">
        <v>25.1618815850799</v>
      </c>
      <c r="O83">
        <v>22.3566588731119</v>
      </c>
      <c r="P83">
        <v>25.448429350005298</v>
      </c>
      <c r="Q83">
        <f t="shared" si="1"/>
        <v>28.40122292374944</v>
      </c>
    </row>
    <row r="84" spans="1:17" x14ac:dyDescent="0.25">
      <c r="A84" t="s">
        <v>230</v>
      </c>
      <c r="B84" t="s">
        <v>231</v>
      </c>
      <c r="C84" t="s">
        <v>85</v>
      </c>
      <c r="D84" t="s">
        <v>331</v>
      </c>
      <c r="E84">
        <v>29.925818677058601</v>
      </c>
      <c r="F84">
        <v>11.740947544155899</v>
      </c>
      <c r="G84">
        <v>6.6990387570695402</v>
      </c>
      <c r="H84">
        <v>7.2244048596589598</v>
      </c>
      <c r="I84">
        <v>11.4166024225292</v>
      </c>
      <c r="J84">
        <v>8.0855530715308106</v>
      </c>
      <c r="K84">
        <v>7.8230937445668696</v>
      </c>
      <c r="L84">
        <v>9.0009805264007507</v>
      </c>
      <c r="M84">
        <v>17.257900492679202</v>
      </c>
      <c r="N84">
        <v>20.317405809128601</v>
      </c>
      <c r="O84">
        <v>16.747166254095401</v>
      </c>
      <c r="P84" t="s">
        <v>233</v>
      </c>
      <c r="Q84">
        <f t="shared" si="1"/>
        <v>14.229309365374167</v>
      </c>
    </row>
    <row r="85" spans="1:17" x14ac:dyDescent="0.25">
      <c r="A85" t="s">
        <v>230</v>
      </c>
      <c r="B85" t="s">
        <v>231</v>
      </c>
      <c r="C85" t="s">
        <v>86</v>
      </c>
      <c r="D85" t="s">
        <v>332</v>
      </c>
      <c r="E85">
        <v>31.133098543240301</v>
      </c>
      <c r="F85">
        <v>23.775982489198501</v>
      </c>
      <c r="G85" t="s">
        <v>233</v>
      </c>
      <c r="H85" t="s">
        <v>233</v>
      </c>
      <c r="I85" t="s">
        <v>233</v>
      </c>
      <c r="J85" t="s">
        <v>233</v>
      </c>
      <c r="K85" t="s">
        <v>233</v>
      </c>
      <c r="L85" t="s">
        <v>233</v>
      </c>
      <c r="M85" t="s">
        <v>233</v>
      </c>
      <c r="N85" t="s">
        <v>233</v>
      </c>
      <c r="O85" t="s">
        <v>233</v>
      </c>
      <c r="P85" t="s">
        <v>233</v>
      </c>
      <c r="Q85" t="e">
        <f t="shared" si="1"/>
        <v>#DIV/0!</v>
      </c>
    </row>
    <row r="86" spans="1:17" x14ac:dyDescent="0.25">
      <c r="A86" t="s">
        <v>230</v>
      </c>
      <c r="B86" t="s">
        <v>231</v>
      </c>
      <c r="C86" t="s">
        <v>87</v>
      </c>
      <c r="D86" t="s">
        <v>333</v>
      </c>
      <c r="E86">
        <v>19.9200669136332</v>
      </c>
      <c r="F86">
        <v>8.5959027892174795</v>
      </c>
      <c r="G86">
        <v>17.509146696008099</v>
      </c>
      <c r="H86">
        <v>17.503971901892701</v>
      </c>
      <c r="I86">
        <v>16.5207112931949</v>
      </c>
      <c r="J86">
        <v>14.052308657115599</v>
      </c>
      <c r="K86">
        <v>16.9350820594872</v>
      </c>
      <c r="L86">
        <v>20.212479182893201</v>
      </c>
      <c r="M86">
        <v>18.709816640875399</v>
      </c>
      <c r="N86">
        <v>20.322064177263201</v>
      </c>
      <c r="O86">
        <v>17.703089271984901</v>
      </c>
      <c r="P86">
        <v>18.0480486986025</v>
      </c>
      <c r="Q86">
        <f t="shared" si="1"/>
        <v>18.776506266500782</v>
      </c>
    </row>
    <row r="87" spans="1:17" x14ac:dyDescent="0.25">
      <c r="A87" t="s">
        <v>230</v>
      </c>
      <c r="B87" t="s">
        <v>231</v>
      </c>
      <c r="C87" t="s">
        <v>88</v>
      </c>
      <c r="D87" t="s">
        <v>334</v>
      </c>
      <c r="E87">
        <v>21.0646000561748</v>
      </c>
      <c r="F87">
        <v>28.2884312103977</v>
      </c>
      <c r="G87">
        <v>24.5642087901292</v>
      </c>
      <c r="H87">
        <v>21.760352303105599</v>
      </c>
      <c r="I87">
        <v>22.183832227738499</v>
      </c>
      <c r="J87">
        <v>25.1180047488604</v>
      </c>
      <c r="K87">
        <v>23.377128535763401</v>
      </c>
      <c r="L87">
        <v>24.820713172360101</v>
      </c>
      <c r="M87">
        <v>26.572086282813999</v>
      </c>
      <c r="N87">
        <v>22.7310906809155</v>
      </c>
      <c r="O87">
        <v>18.834603307715302</v>
      </c>
      <c r="P87">
        <v>23.994751271477899</v>
      </c>
      <c r="Q87">
        <f t="shared" si="1"/>
        <v>23.267124395913662</v>
      </c>
    </row>
    <row r="88" spans="1:17" x14ac:dyDescent="0.25">
      <c r="A88" t="s">
        <v>230</v>
      </c>
      <c r="B88" t="s">
        <v>231</v>
      </c>
      <c r="C88" t="s">
        <v>335</v>
      </c>
      <c r="D88" t="s">
        <v>336</v>
      </c>
      <c r="E88">
        <v>27.170524784065599</v>
      </c>
      <c r="F88">
        <v>27.582409284179999</v>
      </c>
      <c r="G88">
        <v>25.2201335356512</v>
      </c>
      <c r="H88">
        <v>24.030388555421201</v>
      </c>
      <c r="I88">
        <v>23.8224694193154</v>
      </c>
      <c r="J88">
        <v>21.541479727137801</v>
      </c>
      <c r="K88">
        <v>21.507405048907899</v>
      </c>
      <c r="L88">
        <v>22.069016859984401</v>
      </c>
      <c r="M88">
        <v>21.994661125353499</v>
      </c>
      <c r="N88">
        <v>18.191091740387801</v>
      </c>
      <c r="O88">
        <v>18.9523173728392</v>
      </c>
      <c r="P88">
        <v>17.579308224013001</v>
      </c>
      <c r="Q88">
        <f t="shared" si="1"/>
        <v>20.542898429494564</v>
      </c>
    </row>
    <row r="89" spans="1:17" x14ac:dyDescent="0.25">
      <c r="A89" t="s">
        <v>230</v>
      </c>
      <c r="B89" t="s">
        <v>231</v>
      </c>
      <c r="C89" t="s">
        <v>89</v>
      </c>
      <c r="D89" t="s">
        <v>337</v>
      </c>
      <c r="E89" t="s">
        <v>233</v>
      </c>
      <c r="F89">
        <v>28.064900977570499</v>
      </c>
      <c r="G89">
        <v>20.1540001732725</v>
      </c>
      <c r="H89">
        <v>21.612160155833301</v>
      </c>
      <c r="I89">
        <v>24.047811126103799</v>
      </c>
      <c r="J89">
        <v>23.5055194502477</v>
      </c>
      <c r="K89">
        <v>21.5441591120975</v>
      </c>
      <c r="L89">
        <v>23.099367468389602</v>
      </c>
      <c r="M89">
        <v>26.806999265955</v>
      </c>
      <c r="N89">
        <v>28.472144582196599</v>
      </c>
      <c r="O89">
        <v>27.3155892045969</v>
      </c>
      <c r="P89">
        <v>30.5987523532906</v>
      </c>
      <c r="Q89">
        <f t="shared" si="1"/>
        <v>25.447651926647119</v>
      </c>
    </row>
    <row r="90" spans="1:17" x14ac:dyDescent="0.25">
      <c r="A90" t="s">
        <v>230</v>
      </c>
      <c r="B90" t="s">
        <v>231</v>
      </c>
      <c r="C90" t="s">
        <v>90</v>
      </c>
      <c r="D90" t="s">
        <v>338</v>
      </c>
      <c r="E90">
        <v>21.124610174496301</v>
      </c>
      <c r="F90">
        <v>24.931813961701099</v>
      </c>
      <c r="G90">
        <v>16.015855971278398</v>
      </c>
      <c r="H90">
        <v>15.469641922046099</v>
      </c>
      <c r="I90">
        <v>17.223657591055101</v>
      </c>
      <c r="J90">
        <v>19.403628682186302</v>
      </c>
      <c r="K90">
        <v>21.083890207891201</v>
      </c>
      <c r="L90">
        <v>21.741438907536899</v>
      </c>
      <c r="M90">
        <v>22.272283011631</v>
      </c>
      <c r="N90">
        <v>21.063173939979901</v>
      </c>
      <c r="O90">
        <v>21.2641147935412</v>
      </c>
      <c r="P90">
        <v>23.002968882471698</v>
      </c>
      <c r="Q90">
        <f t="shared" si="1"/>
        <v>21.484980172116042</v>
      </c>
    </row>
    <row r="91" spans="1:17" x14ac:dyDescent="0.25">
      <c r="A91" t="s">
        <v>230</v>
      </c>
      <c r="B91" t="s">
        <v>231</v>
      </c>
      <c r="C91" t="s">
        <v>91</v>
      </c>
      <c r="D91" t="s">
        <v>339</v>
      </c>
      <c r="E91">
        <v>27.3361977013715</v>
      </c>
      <c r="F91">
        <v>25.6773166834442</v>
      </c>
      <c r="G91">
        <v>38.347415673020102</v>
      </c>
      <c r="H91">
        <v>34.023202083719099</v>
      </c>
      <c r="I91">
        <v>34.267805615673097</v>
      </c>
      <c r="J91">
        <v>32.116730135846304</v>
      </c>
      <c r="K91">
        <v>30.1726916705577</v>
      </c>
      <c r="L91">
        <v>30.982175762979502</v>
      </c>
      <c r="M91">
        <v>32.343218205983099</v>
      </c>
      <c r="N91">
        <v>30.221017323675099</v>
      </c>
      <c r="O91">
        <v>27.896306695108802</v>
      </c>
      <c r="P91">
        <v>31.197362809183101</v>
      </c>
      <c r="Q91">
        <f t="shared" si="1"/>
        <v>30.323081931660841</v>
      </c>
    </row>
    <row r="92" spans="1:17" x14ac:dyDescent="0.25">
      <c r="A92" t="s">
        <v>230</v>
      </c>
      <c r="B92" t="s">
        <v>231</v>
      </c>
      <c r="C92" t="s">
        <v>92</v>
      </c>
      <c r="D92" t="s">
        <v>340</v>
      </c>
      <c r="E92">
        <v>32.707690089633203</v>
      </c>
      <c r="F92">
        <v>22.2456969315568</v>
      </c>
      <c r="G92">
        <v>35.071593610888101</v>
      </c>
      <c r="H92">
        <v>33.831356787901797</v>
      </c>
      <c r="I92">
        <v>34.6003439149803</v>
      </c>
      <c r="J92">
        <v>34.062792180338597</v>
      </c>
      <c r="K92">
        <v>33.858739303946997</v>
      </c>
      <c r="L92">
        <v>33.710594795775101</v>
      </c>
      <c r="M92">
        <v>34.570585831970703</v>
      </c>
      <c r="N92">
        <v>33.780142377399201</v>
      </c>
      <c r="O92">
        <v>32.3545906097835</v>
      </c>
      <c r="P92">
        <v>31.459921145125499</v>
      </c>
      <c r="Q92">
        <f t="shared" si="1"/>
        <v>33.654930583775105</v>
      </c>
    </row>
    <row r="93" spans="1:17" x14ac:dyDescent="0.25">
      <c r="A93" t="s">
        <v>230</v>
      </c>
      <c r="B93" t="s">
        <v>231</v>
      </c>
      <c r="C93" t="s">
        <v>341</v>
      </c>
      <c r="D93" t="s">
        <v>342</v>
      </c>
      <c r="E93">
        <v>33.021842626417097</v>
      </c>
      <c r="F93">
        <v>35.100533489276302</v>
      </c>
      <c r="G93">
        <v>36.350958176932401</v>
      </c>
      <c r="H93">
        <v>34.945211515687902</v>
      </c>
      <c r="I93">
        <v>36.939657144896501</v>
      </c>
      <c r="J93">
        <v>31.9824085202657</v>
      </c>
      <c r="K93">
        <v>29.109199339131202</v>
      </c>
      <c r="L93">
        <v>31.7965368195545</v>
      </c>
      <c r="M93">
        <v>31.536866562034898</v>
      </c>
      <c r="N93" t="s">
        <v>233</v>
      </c>
      <c r="O93" t="s">
        <v>233</v>
      </c>
      <c r="P93" t="s">
        <v>233</v>
      </c>
      <c r="Q93">
        <f t="shared" si="1"/>
        <v>30.814200906906866</v>
      </c>
    </row>
    <row r="94" spans="1:17" x14ac:dyDescent="0.25">
      <c r="A94" t="s">
        <v>230</v>
      </c>
      <c r="B94" t="s">
        <v>231</v>
      </c>
      <c r="C94" t="s">
        <v>95</v>
      </c>
      <c r="D94" t="s">
        <v>343</v>
      </c>
      <c r="E94">
        <v>44.320288235451898</v>
      </c>
      <c r="F94">
        <v>29.147342317230802</v>
      </c>
      <c r="G94">
        <v>13.4461715093466</v>
      </c>
      <c r="H94">
        <v>20.267739821453802</v>
      </c>
      <c r="I94">
        <v>18.2159749362255</v>
      </c>
      <c r="J94">
        <v>20.359651707882001</v>
      </c>
      <c r="K94">
        <v>17.877204793727898</v>
      </c>
      <c r="L94">
        <v>17.8524768622366</v>
      </c>
      <c r="M94">
        <v>17.585470516286598</v>
      </c>
      <c r="N94">
        <v>22.740724588358599</v>
      </c>
      <c r="O94">
        <v>19.160706026775099</v>
      </c>
      <c r="P94" t="s">
        <v>233</v>
      </c>
      <c r="Q94">
        <f t="shared" si="1"/>
        <v>19.04331655747696</v>
      </c>
    </row>
    <row r="95" spans="1:17" x14ac:dyDescent="0.25">
      <c r="A95" t="s">
        <v>230</v>
      </c>
      <c r="B95" t="s">
        <v>231</v>
      </c>
      <c r="C95" t="s">
        <v>96</v>
      </c>
      <c r="D95" t="s">
        <v>344</v>
      </c>
      <c r="E95">
        <v>21.527116685768299</v>
      </c>
      <c r="F95">
        <v>24.507950755354901</v>
      </c>
      <c r="G95">
        <v>20.1867608899373</v>
      </c>
      <c r="H95">
        <v>18.7766105857798</v>
      </c>
      <c r="I95">
        <v>22.232386358818299</v>
      </c>
      <c r="J95">
        <v>25.780930516963998</v>
      </c>
      <c r="K95">
        <v>37.572617382805298</v>
      </c>
      <c r="L95">
        <v>34.665871323869801</v>
      </c>
      <c r="M95">
        <v>28.551835481892301</v>
      </c>
      <c r="N95">
        <v>54.697501765809598</v>
      </c>
      <c r="O95">
        <v>40.881998503810301</v>
      </c>
      <c r="P95">
        <v>24.1963261382604</v>
      </c>
      <c r="Q95">
        <f t="shared" si="1"/>
        <v>39.273964891637462</v>
      </c>
    </row>
    <row r="96" spans="1:17" x14ac:dyDescent="0.25">
      <c r="A96" t="s">
        <v>230</v>
      </c>
      <c r="B96" t="s">
        <v>231</v>
      </c>
      <c r="C96" t="s">
        <v>345</v>
      </c>
      <c r="D96" t="s">
        <v>346</v>
      </c>
      <c r="E96" t="s">
        <v>233</v>
      </c>
      <c r="F96" t="s">
        <v>233</v>
      </c>
      <c r="G96" t="s">
        <v>233</v>
      </c>
      <c r="H96" t="s">
        <v>233</v>
      </c>
      <c r="I96" t="s">
        <v>233</v>
      </c>
      <c r="J96" t="s">
        <v>233</v>
      </c>
      <c r="K96" t="s">
        <v>233</v>
      </c>
      <c r="L96" t="s">
        <v>233</v>
      </c>
      <c r="M96" t="s">
        <v>233</v>
      </c>
      <c r="N96" t="s">
        <v>233</v>
      </c>
      <c r="O96" t="s">
        <v>233</v>
      </c>
      <c r="P96" t="s">
        <v>233</v>
      </c>
      <c r="Q96" t="e">
        <f t="shared" si="1"/>
        <v>#DIV/0!</v>
      </c>
    </row>
    <row r="97" spans="1:17" x14ac:dyDescent="0.25">
      <c r="A97" t="s">
        <v>230</v>
      </c>
      <c r="B97" t="s">
        <v>231</v>
      </c>
      <c r="C97" t="s">
        <v>97</v>
      </c>
      <c r="D97" t="s">
        <v>347</v>
      </c>
      <c r="E97" t="s">
        <v>233</v>
      </c>
      <c r="F97">
        <v>22.972012198959501</v>
      </c>
      <c r="G97">
        <v>21.3750077787222</v>
      </c>
      <c r="H97">
        <v>20.133728372179998</v>
      </c>
      <c r="I97">
        <v>20.5411016619009</v>
      </c>
      <c r="J97">
        <v>19.828855444805502</v>
      </c>
      <c r="K97">
        <v>20.973342162782998</v>
      </c>
      <c r="L97">
        <v>21.123086521041099</v>
      </c>
      <c r="M97">
        <v>21.906724640790799</v>
      </c>
      <c r="N97">
        <v>21.3134329569959</v>
      </c>
      <c r="O97">
        <v>22.117121682737999</v>
      </c>
      <c r="P97">
        <v>22.7845109326074</v>
      </c>
      <c r="Q97">
        <f t="shared" si="1"/>
        <v>21.486741592869759</v>
      </c>
    </row>
    <row r="98" spans="1:17" x14ac:dyDescent="0.25">
      <c r="A98" t="s">
        <v>230</v>
      </c>
      <c r="B98" t="s">
        <v>231</v>
      </c>
      <c r="C98" t="s">
        <v>98</v>
      </c>
      <c r="D98" t="s">
        <v>348</v>
      </c>
      <c r="E98">
        <v>22.558627741145902</v>
      </c>
      <c r="F98">
        <v>20.864575792970001</v>
      </c>
      <c r="G98">
        <v>17.789512870525499</v>
      </c>
      <c r="H98">
        <v>16.892393762137999</v>
      </c>
      <c r="I98">
        <v>16.959201811767102</v>
      </c>
      <c r="J98">
        <v>17.107267021273401</v>
      </c>
      <c r="K98">
        <v>17.5610283085114</v>
      </c>
      <c r="L98">
        <v>18.054071167403201</v>
      </c>
      <c r="M98">
        <v>18.527460224483399</v>
      </c>
      <c r="N98">
        <v>18.239932923448301</v>
      </c>
      <c r="O98">
        <v>17.70351584078</v>
      </c>
      <c r="P98">
        <v>20.007250048495099</v>
      </c>
      <c r="Q98">
        <f t="shared" si="1"/>
        <v>18.017201692925262</v>
      </c>
    </row>
    <row r="99" spans="1:17" x14ac:dyDescent="0.25">
      <c r="A99" t="s">
        <v>230</v>
      </c>
      <c r="B99" t="s">
        <v>231</v>
      </c>
      <c r="C99" t="s">
        <v>100</v>
      </c>
      <c r="D99" t="s">
        <v>349</v>
      </c>
      <c r="E99">
        <v>25.884392299553198</v>
      </c>
      <c r="F99">
        <v>23.463337888702601</v>
      </c>
      <c r="G99">
        <v>19.933172313766001</v>
      </c>
      <c r="H99">
        <v>21.2598876053002</v>
      </c>
      <c r="I99">
        <v>22.4737726862373</v>
      </c>
      <c r="J99">
        <v>21.351925706025899</v>
      </c>
      <c r="K99">
        <v>21.288137941686902</v>
      </c>
      <c r="L99">
        <v>22.531839949340998</v>
      </c>
      <c r="M99">
        <v>23.311518899238401</v>
      </c>
      <c r="N99">
        <v>24.2690954889352</v>
      </c>
      <c r="O99">
        <v>22.895801143759702</v>
      </c>
      <c r="P99">
        <v>22.060817127461899</v>
      </c>
      <c r="Q99">
        <f t="shared" si="1"/>
        <v>22.85927868459224</v>
      </c>
    </row>
    <row r="100" spans="1:17" x14ac:dyDescent="0.25">
      <c r="A100" t="s">
        <v>230</v>
      </c>
      <c r="B100" t="s">
        <v>231</v>
      </c>
      <c r="C100" t="s">
        <v>101</v>
      </c>
      <c r="D100" t="s">
        <v>350</v>
      </c>
      <c r="E100">
        <v>36.052322652683998</v>
      </c>
      <c r="F100">
        <v>28.417439318871999</v>
      </c>
      <c r="G100">
        <v>24.0049297197241</v>
      </c>
      <c r="H100">
        <v>24.4176240405457</v>
      </c>
      <c r="I100">
        <v>25.036361989240799</v>
      </c>
      <c r="J100">
        <v>25.165347879671899</v>
      </c>
      <c r="K100">
        <v>24.835597318414901</v>
      </c>
      <c r="L100">
        <v>25.214826975824199</v>
      </c>
      <c r="M100">
        <v>25.5949823636359</v>
      </c>
      <c r="N100">
        <v>25.816610897360601</v>
      </c>
      <c r="O100">
        <v>25.414908035857302</v>
      </c>
      <c r="P100" t="s">
        <v>233</v>
      </c>
      <c r="Q100">
        <f t="shared" si="1"/>
        <v>25.375385118218581</v>
      </c>
    </row>
    <row r="101" spans="1:17" x14ac:dyDescent="0.25">
      <c r="A101" t="s">
        <v>230</v>
      </c>
      <c r="B101" t="s">
        <v>231</v>
      </c>
      <c r="C101" t="s">
        <v>102</v>
      </c>
      <c r="D101" t="s">
        <v>351</v>
      </c>
      <c r="E101">
        <v>30.796872981931902</v>
      </c>
      <c r="F101">
        <v>22.362477556459702</v>
      </c>
      <c r="G101">
        <v>24.322657834014201</v>
      </c>
      <c r="H101">
        <v>22.352441134500801</v>
      </c>
      <c r="I101">
        <v>22.230863395858599</v>
      </c>
      <c r="J101">
        <v>21.8310305465174</v>
      </c>
      <c r="K101">
        <v>20.0397466980254</v>
      </c>
      <c r="L101">
        <v>21.4309873366118</v>
      </c>
      <c r="M101">
        <v>17.496845986785601</v>
      </c>
      <c r="N101">
        <v>15.8850589881378</v>
      </c>
      <c r="O101">
        <v>15.7022636926558</v>
      </c>
      <c r="P101">
        <v>17.970310680820599</v>
      </c>
      <c r="Q101">
        <f t="shared" si="1"/>
        <v>18.110980540443283</v>
      </c>
    </row>
    <row r="102" spans="1:17" x14ac:dyDescent="0.25">
      <c r="A102" t="s">
        <v>230</v>
      </c>
      <c r="B102" t="s">
        <v>231</v>
      </c>
      <c r="C102" t="s">
        <v>103</v>
      </c>
      <c r="D102" t="s">
        <v>352</v>
      </c>
      <c r="E102" t="s">
        <v>233</v>
      </c>
      <c r="F102">
        <v>18.139048031664</v>
      </c>
      <c r="G102">
        <v>25.2296602336096</v>
      </c>
      <c r="H102">
        <v>24.5696053585629</v>
      </c>
      <c r="I102">
        <v>25.790247241413301</v>
      </c>
      <c r="J102">
        <v>27.907915602741301</v>
      </c>
      <c r="K102">
        <v>27.827582888645502</v>
      </c>
      <c r="L102">
        <v>26.352482526766099</v>
      </c>
      <c r="M102">
        <v>25.258212709599</v>
      </c>
      <c r="N102">
        <v>27.627574948574701</v>
      </c>
      <c r="O102">
        <v>28.519014326724001</v>
      </c>
      <c r="P102" t="s">
        <v>233</v>
      </c>
      <c r="Q102">
        <f t="shared" si="1"/>
        <v>27.116973480061866</v>
      </c>
    </row>
    <row r="103" spans="1:17" x14ac:dyDescent="0.25">
      <c r="A103" t="s">
        <v>230</v>
      </c>
      <c r="B103" t="s">
        <v>231</v>
      </c>
      <c r="C103" t="s">
        <v>104</v>
      </c>
      <c r="D103" t="s">
        <v>353</v>
      </c>
      <c r="E103">
        <v>24.1640928963226</v>
      </c>
      <c r="F103">
        <v>17.414090615451101</v>
      </c>
      <c r="G103">
        <v>22.193362925882301</v>
      </c>
      <c r="H103">
        <v>22.404968103986199</v>
      </c>
      <c r="I103">
        <v>24.950718998773301</v>
      </c>
      <c r="J103">
        <v>22.1033982020293</v>
      </c>
      <c r="K103">
        <v>19.348435830933202</v>
      </c>
      <c r="L103">
        <v>20.6634949022773</v>
      </c>
      <c r="M103">
        <v>19.3759862497025</v>
      </c>
      <c r="N103">
        <v>19.341834373977701</v>
      </c>
      <c r="O103">
        <v>19.683101042792501</v>
      </c>
      <c r="P103">
        <v>20.299563571440402</v>
      </c>
      <c r="Q103">
        <f t="shared" si="1"/>
        <v>19.68257047993664</v>
      </c>
    </row>
    <row r="104" spans="1:17" x14ac:dyDescent="0.25">
      <c r="A104" t="s">
        <v>230</v>
      </c>
      <c r="B104" t="s">
        <v>231</v>
      </c>
      <c r="C104" t="s">
        <v>105</v>
      </c>
      <c r="D104" t="s">
        <v>354</v>
      </c>
      <c r="E104">
        <v>66.470588235294102</v>
      </c>
      <c r="F104" t="s">
        <v>233</v>
      </c>
      <c r="G104">
        <v>27.598386456747299</v>
      </c>
      <c r="H104">
        <v>31.880491250715401</v>
      </c>
      <c r="I104">
        <v>30.240657203166599</v>
      </c>
      <c r="J104">
        <v>41.848580950341898</v>
      </c>
      <c r="K104">
        <v>33.927257894900102</v>
      </c>
      <c r="L104">
        <v>29.7027525625832</v>
      </c>
      <c r="M104">
        <v>31.760047213813799</v>
      </c>
      <c r="N104" t="s">
        <v>233</v>
      </c>
      <c r="O104" t="s">
        <v>233</v>
      </c>
      <c r="P104" t="s">
        <v>233</v>
      </c>
      <c r="Q104">
        <f t="shared" si="1"/>
        <v>31.796685890432368</v>
      </c>
    </row>
    <row r="105" spans="1:17" x14ac:dyDescent="0.25">
      <c r="A105" t="s">
        <v>230</v>
      </c>
      <c r="B105" t="s">
        <v>231</v>
      </c>
      <c r="C105" t="s">
        <v>355</v>
      </c>
      <c r="D105" t="s">
        <v>356</v>
      </c>
      <c r="E105" t="s">
        <v>233</v>
      </c>
      <c r="F105" t="s">
        <v>233</v>
      </c>
      <c r="G105" t="s">
        <v>233</v>
      </c>
      <c r="H105" t="s">
        <v>233</v>
      </c>
      <c r="I105" t="s">
        <v>233</v>
      </c>
      <c r="J105" t="s">
        <v>233</v>
      </c>
      <c r="K105" t="s">
        <v>233</v>
      </c>
      <c r="L105" t="s">
        <v>233</v>
      </c>
      <c r="M105" t="s">
        <v>233</v>
      </c>
      <c r="N105" t="s">
        <v>233</v>
      </c>
      <c r="O105" t="s">
        <v>233</v>
      </c>
      <c r="P105" t="s">
        <v>233</v>
      </c>
      <c r="Q105" t="e">
        <f t="shared" si="1"/>
        <v>#DIV/0!</v>
      </c>
    </row>
    <row r="106" spans="1:17" x14ac:dyDescent="0.25">
      <c r="A106" t="s">
        <v>230</v>
      </c>
      <c r="B106" t="s">
        <v>231</v>
      </c>
      <c r="C106" t="s">
        <v>357</v>
      </c>
      <c r="D106" t="s">
        <v>358</v>
      </c>
      <c r="E106">
        <v>39.553052959718997</v>
      </c>
      <c r="F106">
        <v>32.893628697318597</v>
      </c>
      <c r="G106">
        <v>31.316646753855299</v>
      </c>
      <c r="H106">
        <v>29.885327285613599</v>
      </c>
      <c r="I106">
        <v>29.790478632777202</v>
      </c>
      <c r="J106">
        <v>29.529280821876501</v>
      </c>
      <c r="K106">
        <v>30.142678602161901</v>
      </c>
      <c r="L106">
        <v>32.288063473614599</v>
      </c>
      <c r="M106">
        <v>31.487184177201001</v>
      </c>
      <c r="N106">
        <v>31.4949336660816</v>
      </c>
      <c r="O106">
        <v>31.861011061517999</v>
      </c>
      <c r="P106">
        <v>31.816938441889</v>
      </c>
      <c r="Q106">
        <f t="shared" si="1"/>
        <v>31.454774196115419</v>
      </c>
    </row>
    <row r="107" spans="1:17" x14ac:dyDescent="0.25">
      <c r="A107" t="s">
        <v>230</v>
      </c>
      <c r="B107" t="s">
        <v>231</v>
      </c>
      <c r="C107" t="s">
        <v>359</v>
      </c>
      <c r="D107" t="s">
        <v>360</v>
      </c>
      <c r="E107" t="s">
        <v>233</v>
      </c>
      <c r="F107" t="s">
        <v>233</v>
      </c>
      <c r="G107">
        <v>31.901721686107599</v>
      </c>
      <c r="H107">
        <v>29.997858550771301</v>
      </c>
      <c r="I107">
        <v>27.846000869468099</v>
      </c>
      <c r="J107">
        <v>30.432468640423899</v>
      </c>
      <c r="K107">
        <v>33.5220002547509</v>
      </c>
      <c r="L107">
        <v>34.692649488960498</v>
      </c>
      <c r="M107">
        <v>36.294542129148702</v>
      </c>
      <c r="N107">
        <v>34.558199545022397</v>
      </c>
      <c r="O107">
        <v>33.406127530826502</v>
      </c>
      <c r="P107">
        <v>35.760405898817801</v>
      </c>
      <c r="Q107">
        <f t="shared" si="1"/>
        <v>34.494703789741799</v>
      </c>
    </row>
    <row r="108" spans="1:17" x14ac:dyDescent="0.25">
      <c r="A108" t="s">
        <v>230</v>
      </c>
      <c r="B108" t="s">
        <v>231</v>
      </c>
      <c r="C108" t="s">
        <v>107</v>
      </c>
      <c r="D108" t="s">
        <v>361</v>
      </c>
      <c r="E108">
        <v>17.625113053964402</v>
      </c>
      <c r="F108">
        <v>10.665237720716</v>
      </c>
      <c r="G108">
        <v>12.834985212110301</v>
      </c>
      <c r="H108">
        <v>14.351485358994699</v>
      </c>
      <c r="I108">
        <v>16.290193994153601</v>
      </c>
      <c r="J108">
        <v>25.428084923694598</v>
      </c>
      <c r="K108">
        <v>29.9588270706716</v>
      </c>
      <c r="L108">
        <v>27.730838747061998</v>
      </c>
      <c r="M108">
        <v>25.307660495505999</v>
      </c>
      <c r="N108">
        <v>25.018312754024301</v>
      </c>
      <c r="O108" t="s">
        <v>233</v>
      </c>
      <c r="P108" t="s">
        <v>233</v>
      </c>
      <c r="Q108">
        <f t="shared" si="1"/>
        <v>27.003909766815973</v>
      </c>
    </row>
    <row r="109" spans="1:17" x14ac:dyDescent="0.25">
      <c r="A109" t="s">
        <v>230</v>
      </c>
      <c r="B109" t="s">
        <v>231</v>
      </c>
      <c r="C109" t="s">
        <v>362</v>
      </c>
      <c r="D109" t="s">
        <v>363</v>
      </c>
      <c r="E109">
        <v>24.0654205607477</v>
      </c>
      <c r="F109">
        <v>20.010037072907998</v>
      </c>
      <c r="G109">
        <v>34.961073696667</v>
      </c>
      <c r="H109">
        <v>33.898835558527701</v>
      </c>
      <c r="I109">
        <v>36.7567270785188</v>
      </c>
      <c r="J109">
        <v>34.671469262657801</v>
      </c>
      <c r="K109">
        <v>33.939179293735101</v>
      </c>
      <c r="L109">
        <v>32.902091462436502</v>
      </c>
      <c r="M109">
        <v>36.016629152546201</v>
      </c>
      <c r="N109">
        <v>36.148590532717797</v>
      </c>
      <c r="O109">
        <v>26.405423678795799</v>
      </c>
      <c r="P109">
        <v>26.505215854249801</v>
      </c>
      <c r="Q109">
        <f t="shared" si="1"/>
        <v>33.082382824046284</v>
      </c>
    </row>
    <row r="110" spans="1:17" x14ac:dyDescent="0.25">
      <c r="A110" t="s">
        <v>230</v>
      </c>
      <c r="B110" t="s">
        <v>231</v>
      </c>
      <c r="C110" t="s">
        <v>364</v>
      </c>
      <c r="D110" t="s">
        <v>365</v>
      </c>
      <c r="E110" t="s">
        <v>233</v>
      </c>
      <c r="F110">
        <v>13.4156579557784</v>
      </c>
      <c r="G110">
        <v>32.504255276856099</v>
      </c>
      <c r="H110">
        <v>30.647322037210401</v>
      </c>
      <c r="I110">
        <v>29.8013514001657</v>
      </c>
      <c r="J110">
        <v>31.556651603895901</v>
      </c>
      <c r="K110">
        <v>29.007654095870201</v>
      </c>
      <c r="L110" t="s">
        <v>233</v>
      </c>
      <c r="M110" t="s">
        <v>233</v>
      </c>
      <c r="N110" t="s">
        <v>233</v>
      </c>
      <c r="O110" t="s">
        <v>233</v>
      </c>
      <c r="P110" t="s">
        <v>233</v>
      </c>
      <c r="Q110">
        <f t="shared" si="1"/>
        <v>29.007654095870201</v>
      </c>
    </row>
    <row r="111" spans="1:17" x14ac:dyDescent="0.25">
      <c r="A111" t="s">
        <v>230</v>
      </c>
      <c r="B111" t="s">
        <v>231</v>
      </c>
      <c r="C111" t="s">
        <v>110</v>
      </c>
      <c r="D111" t="s">
        <v>366</v>
      </c>
      <c r="E111" t="s">
        <v>233</v>
      </c>
      <c r="F111">
        <v>24.486400941109299</v>
      </c>
      <c r="G111">
        <v>27.508633623960101</v>
      </c>
      <c r="H111">
        <v>24.3405317418209</v>
      </c>
      <c r="I111">
        <v>23.889055702743999</v>
      </c>
      <c r="J111">
        <v>23.758648315575101</v>
      </c>
      <c r="K111">
        <v>21.180577726254999</v>
      </c>
      <c r="L111">
        <v>22.025999212212501</v>
      </c>
      <c r="M111">
        <v>23.266307547525301</v>
      </c>
      <c r="N111">
        <v>23.2554846243487</v>
      </c>
      <c r="O111">
        <v>21.695382827526199</v>
      </c>
      <c r="P111">
        <v>27.171284690707999</v>
      </c>
      <c r="Q111">
        <f t="shared" si="1"/>
        <v>22.284750387573542</v>
      </c>
    </row>
    <row r="112" spans="1:17" x14ac:dyDescent="0.25">
      <c r="A112" t="s">
        <v>230</v>
      </c>
      <c r="B112" t="s">
        <v>231</v>
      </c>
      <c r="C112" t="s">
        <v>111</v>
      </c>
      <c r="D112" t="s">
        <v>367</v>
      </c>
      <c r="E112">
        <v>31.312690963823002</v>
      </c>
      <c r="F112">
        <v>20.411222136817798</v>
      </c>
      <c r="G112">
        <v>24.787297879483699</v>
      </c>
      <c r="H112">
        <v>27.612429437304101</v>
      </c>
      <c r="I112">
        <v>24.967195141601099</v>
      </c>
      <c r="J112">
        <v>22.222779256449101</v>
      </c>
      <c r="K112">
        <v>23.142571371247701</v>
      </c>
      <c r="L112">
        <v>21.7879352267278</v>
      </c>
      <c r="M112">
        <v>22.4871034022975</v>
      </c>
      <c r="N112">
        <v>12.3224742609607</v>
      </c>
      <c r="O112">
        <v>9.5482684202983297</v>
      </c>
      <c r="P112" t="s">
        <v>233</v>
      </c>
      <c r="Q112">
        <f t="shared" si="1"/>
        <v>17.857670536306408</v>
      </c>
    </row>
    <row r="113" spans="1:17" x14ac:dyDescent="0.25">
      <c r="A113" t="s">
        <v>230</v>
      </c>
      <c r="B113" t="s">
        <v>231</v>
      </c>
      <c r="C113" t="s">
        <v>112</v>
      </c>
      <c r="D113" t="s">
        <v>368</v>
      </c>
      <c r="E113" t="s">
        <v>233</v>
      </c>
      <c r="F113" t="s">
        <v>233</v>
      </c>
      <c r="G113">
        <v>35.720595523515598</v>
      </c>
      <c r="H113">
        <v>32.666742215854903</v>
      </c>
      <c r="I113">
        <v>34.096818023427403</v>
      </c>
      <c r="J113">
        <v>30.435766489007101</v>
      </c>
      <c r="K113">
        <v>28.781533713150701</v>
      </c>
      <c r="L113">
        <v>22.210968514046499</v>
      </c>
      <c r="M113">
        <v>22.9842547488586</v>
      </c>
      <c r="N113">
        <v>26.295275258175899</v>
      </c>
      <c r="O113">
        <v>30.422883510630399</v>
      </c>
      <c r="P113" t="s">
        <v>233</v>
      </c>
      <c r="Q113">
        <f t="shared" si="1"/>
        <v>26.138983148972422</v>
      </c>
    </row>
    <row r="114" spans="1:17" x14ac:dyDescent="0.25">
      <c r="A114" t="s">
        <v>230</v>
      </c>
      <c r="B114" t="s">
        <v>231</v>
      </c>
      <c r="C114" t="s">
        <v>113</v>
      </c>
      <c r="D114" t="s">
        <v>369</v>
      </c>
      <c r="E114" t="s">
        <v>233</v>
      </c>
      <c r="F114" t="s">
        <v>233</v>
      </c>
      <c r="G114" t="s">
        <v>233</v>
      </c>
      <c r="H114" t="s">
        <v>233</v>
      </c>
      <c r="I114" t="s">
        <v>233</v>
      </c>
      <c r="J114" t="s">
        <v>233</v>
      </c>
      <c r="K114" t="s">
        <v>233</v>
      </c>
      <c r="L114" t="s">
        <v>233</v>
      </c>
      <c r="M114" t="s">
        <v>233</v>
      </c>
      <c r="N114" t="s">
        <v>233</v>
      </c>
      <c r="O114" t="s">
        <v>233</v>
      </c>
      <c r="P114" t="s">
        <v>233</v>
      </c>
      <c r="Q114" t="e">
        <f t="shared" si="1"/>
        <v>#DIV/0!</v>
      </c>
    </row>
    <row r="115" spans="1:17" x14ac:dyDescent="0.25">
      <c r="A115" t="s">
        <v>230</v>
      </c>
      <c r="B115" t="s">
        <v>231</v>
      </c>
      <c r="C115" t="s">
        <v>114</v>
      </c>
      <c r="D115" t="s">
        <v>370</v>
      </c>
      <c r="E115">
        <v>18.615760537568701</v>
      </c>
      <c r="F115">
        <v>11.8406285072952</v>
      </c>
      <c r="G115">
        <v>15.2187654168722</v>
      </c>
      <c r="H115">
        <v>21.6855173162296</v>
      </c>
      <c r="I115">
        <v>26.223721142399999</v>
      </c>
      <c r="J115">
        <v>17.382012837146</v>
      </c>
      <c r="K115">
        <v>13.8004674607543</v>
      </c>
      <c r="L115">
        <v>13.707756176459901</v>
      </c>
      <c r="M115">
        <v>15.1337630488594</v>
      </c>
      <c r="N115">
        <v>14.162884479349</v>
      </c>
      <c r="O115" t="s">
        <v>233</v>
      </c>
      <c r="P115" t="s">
        <v>233</v>
      </c>
      <c r="Q115">
        <f t="shared" si="1"/>
        <v>14.201217791355649</v>
      </c>
    </row>
    <row r="116" spans="1:17" x14ac:dyDescent="0.25">
      <c r="A116" t="s">
        <v>230</v>
      </c>
      <c r="B116" t="s">
        <v>231</v>
      </c>
      <c r="C116" t="s">
        <v>371</v>
      </c>
      <c r="D116" t="s">
        <v>372</v>
      </c>
      <c r="E116" t="s">
        <v>233</v>
      </c>
      <c r="F116" t="s">
        <v>233</v>
      </c>
      <c r="G116" t="s">
        <v>233</v>
      </c>
      <c r="H116" t="s">
        <v>233</v>
      </c>
      <c r="I116" t="s">
        <v>233</v>
      </c>
      <c r="J116" t="s">
        <v>233</v>
      </c>
      <c r="K116" t="s">
        <v>233</v>
      </c>
      <c r="L116" t="s">
        <v>233</v>
      </c>
      <c r="M116" t="s">
        <v>233</v>
      </c>
      <c r="N116" t="s">
        <v>233</v>
      </c>
      <c r="O116" t="s">
        <v>233</v>
      </c>
      <c r="P116" t="s">
        <v>233</v>
      </c>
      <c r="Q116" t="e">
        <f t="shared" si="1"/>
        <v>#DIV/0!</v>
      </c>
    </row>
    <row r="117" spans="1:17" x14ac:dyDescent="0.25">
      <c r="A117" t="s">
        <v>230</v>
      </c>
      <c r="B117" t="s">
        <v>231</v>
      </c>
      <c r="C117" t="s">
        <v>115</v>
      </c>
      <c r="D117" t="s">
        <v>373</v>
      </c>
      <c r="E117" t="s">
        <v>233</v>
      </c>
      <c r="F117">
        <v>18.8326305135006</v>
      </c>
      <c r="G117">
        <v>19.7601669887094</v>
      </c>
      <c r="H117">
        <v>19.525763764999098</v>
      </c>
      <c r="I117">
        <v>19.622590890742</v>
      </c>
      <c r="J117">
        <v>21.2697617808616</v>
      </c>
      <c r="K117">
        <v>19.208250211841801</v>
      </c>
      <c r="L117">
        <v>19.181119387064602</v>
      </c>
      <c r="M117">
        <v>20.3525323398631</v>
      </c>
      <c r="N117">
        <v>17.564643540803502</v>
      </c>
      <c r="O117">
        <v>13.4701738370581</v>
      </c>
      <c r="P117">
        <v>18.567626407330899</v>
      </c>
      <c r="Q117">
        <f t="shared" si="1"/>
        <v>17.95534386332622</v>
      </c>
    </row>
    <row r="118" spans="1:17" x14ac:dyDescent="0.25">
      <c r="A118" t="s">
        <v>230</v>
      </c>
      <c r="B118" t="s">
        <v>231</v>
      </c>
      <c r="C118" t="s">
        <v>116</v>
      </c>
      <c r="D118" t="s">
        <v>374</v>
      </c>
      <c r="E118">
        <v>24.712694710877201</v>
      </c>
      <c r="F118">
        <v>22.559144301013799</v>
      </c>
      <c r="G118">
        <v>18.752304882247302</v>
      </c>
      <c r="H118">
        <v>18.145372691423699</v>
      </c>
      <c r="I118">
        <v>19.093586759573299</v>
      </c>
      <c r="J118">
        <v>18.958485771126401</v>
      </c>
      <c r="K118">
        <v>17.931913261989401</v>
      </c>
      <c r="L118">
        <v>18.889717550224201</v>
      </c>
      <c r="M118">
        <v>17.095558104685601</v>
      </c>
      <c r="N118">
        <v>18.4250532891228</v>
      </c>
      <c r="O118">
        <v>17.899574091938</v>
      </c>
      <c r="P118">
        <v>18.178562424185198</v>
      </c>
      <c r="Q118">
        <f t="shared" si="1"/>
        <v>18.048363259592001</v>
      </c>
    </row>
    <row r="119" spans="1:17" x14ac:dyDescent="0.25">
      <c r="A119" t="s">
        <v>230</v>
      </c>
      <c r="B119" t="s">
        <v>231</v>
      </c>
      <c r="C119" t="s">
        <v>375</v>
      </c>
      <c r="D119" t="s">
        <v>376</v>
      </c>
      <c r="E119">
        <v>22.8110599078341</v>
      </c>
      <c r="F119">
        <v>10.3790763118689</v>
      </c>
      <c r="G119">
        <v>14.6470383679147</v>
      </c>
      <c r="H119">
        <v>14.069106885672699</v>
      </c>
      <c r="I119">
        <v>19.7963130193653</v>
      </c>
      <c r="J119">
        <v>25.336939962414</v>
      </c>
      <c r="K119">
        <v>21.847179361942999</v>
      </c>
      <c r="L119">
        <v>19.5608624663138</v>
      </c>
      <c r="M119">
        <v>17.218446591064399</v>
      </c>
      <c r="N119">
        <v>14.108589769488001</v>
      </c>
      <c r="O119">
        <v>25.5638178171322</v>
      </c>
      <c r="P119">
        <v>22.834014185108099</v>
      </c>
      <c r="Q119">
        <f t="shared" si="1"/>
        <v>19.659779201188279</v>
      </c>
    </row>
    <row r="120" spans="1:17" x14ac:dyDescent="0.25">
      <c r="A120" t="s">
        <v>230</v>
      </c>
      <c r="B120" t="s">
        <v>231</v>
      </c>
      <c r="C120" t="s">
        <v>118</v>
      </c>
      <c r="D120" t="s">
        <v>377</v>
      </c>
      <c r="E120">
        <v>35.962314214636798</v>
      </c>
      <c r="F120">
        <v>11.9305464071932</v>
      </c>
      <c r="G120">
        <v>20.168918786037501</v>
      </c>
      <c r="H120">
        <v>16.512913250912</v>
      </c>
      <c r="I120">
        <v>16.4906896466942</v>
      </c>
      <c r="J120">
        <v>15.991887928020599</v>
      </c>
      <c r="K120">
        <v>16.3659933897898</v>
      </c>
      <c r="L120">
        <v>15.8063768976943</v>
      </c>
      <c r="M120">
        <v>18.7841270613566</v>
      </c>
      <c r="N120">
        <v>22.509701549607598</v>
      </c>
      <c r="O120">
        <v>21.0496251110591</v>
      </c>
      <c r="P120">
        <v>20.465481413681299</v>
      </c>
      <c r="Q120">
        <f t="shared" si="1"/>
        <v>18.903164801901479</v>
      </c>
    </row>
    <row r="121" spans="1:17" x14ac:dyDescent="0.25">
      <c r="A121" t="s">
        <v>230</v>
      </c>
      <c r="B121" t="s">
        <v>231</v>
      </c>
      <c r="C121" t="s">
        <v>119</v>
      </c>
      <c r="D121" t="s">
        <v>378</v>
      </c>
      <c r="E121" t="s">
        <v>233</v>
      </c>
      <c r="F121" t="s">
        <v>233</v>
      </c>
      <c r="G121" t="s">
        <v>233</v>
      </c>
      <c r="H121" t="s">
        <v>233</v>
      </c>
      <c r="I121" t="s">
        <v>233</v>
      </c>
      <c r="J121" t="s">
        <v>233</v>
      </c>
      <c r="K121" t="s">
        <v>233</v>
      </c>
      <c r="L121" t="s">
        <v>233</v>
      </c>
      <c r="M121" t="s">
        <v>233</v>
      </c>
      <c r="N121" t="s">
        <v>233</v>
      </c>
      <c r="O121" t="s">
        <v>233</v>
      </c>
      <c r="P121" t="s">
        <v>233</v>
      </c>
      <c r="Q121" t="e">
        <f t="shared" si="1"/>
        <v>#DIV/0!</v>
      </c>
    </row>
    <row r="122" spans="1:17" x14ac:dyDescent="0.25">
      <c r="A122" t="s">
        <v>230</v>
      </c>
      <c r="B122" t="s">
        <v>231</v>
      </c>
      <c r="C122" t="s">
        <v>120</v>
      </c>
      <c r="D122" t="s">
        <v>379</v>
      </c>
      <c r="E122">
        <v>32.360326164543501</v>
      </c>
      <c r="F122">
        <v>26.8674891484592</v>
      </c>
      <c r="G122">
        <v>25.748621367060199</v>
      </c>
      <c r="H122">
        <v>25.937106695961401</v>
      </c>
      <c r="I122">
        <v>24.9776084262813</v>
      </c>
      <c r="J122">
        <v>25.424263277142</v>
      </c>
      <c r="K122">
        <v>25.995511999400399</v>
      </c>
      <c r="L122">
        <v>25.547343451518699</v>
      </c>
      <c r="M122">
        <v>23.897419960876299</v>
      </c>
      <c r="N122">
        <v>21.0437875517196</v>
      </c>
      <c r="O122">
        <v>19.733231304596799</v>
      </c>
      <c r="P122">
        <v>22.2709235537463</v>
      </c>
      <c r="Q122">
        <f t="shared" si="1"/>
        <v>23.243458853622361</v>
      </c>
    </row>
    <row r="123" spans="1:17" x14ac:dyDescent="0.25">
      <c r="A123" t="s">
        <v>230</v>
      </c>
      <c r="B123" t="s">
        <v>231</v>
      </c>
      <c r="C123" t="s">
        <v>121</v>
      </c>
      <c r="D123" t="s">
        <v>380</v>
      </c>
      <c r="E123" t="s">
        <v>233</v>
      </c>
      <c r="F123" t="s">
        <v>233</v>
      </c>
      <c r="G123" t="s">
        <v>233</v>
      </c>
      <c r="H123" t="s">
        <v>233</v>
      </c>
      <c r="I123">
        <v>27.859867101769201</v>
      </c>
      <c r="J123">
        <v>33.563189586118703</v>
      </c>
      <c r="K123">
        <v>43.275797282677999</v>
      </c>
      <c r="L123">
        <v>45.176992922652403</v>
      </c>
      <c r="M123">
        <v>51.780446340266202</v>
      </c>
      <c r="N123">
        <v>46.739193313197703</v>
      </c>
      <c r="O123">
        <v>45.525828105971598</v>
      </c>
      <c r="P123" t="s">
        <v>233</v>
      </c>
      <c r="Q123">
        <f t="shared" si="1"/>
        <v>46.499651592953185</v>
      </c>
    </row>
    <row r="124" spans="1:17" x14ac:dyDescent="0.25">
      <c r="A124" t="s">
        <v>230</v>
      </c>
      <c r="B124" t="s">
        <v>231</v>
      </c>
      <c r="C124" t="s">
        <v>122</v>
      </c>
      <c r="D124" t="s">
        <v>381</v>
      </c>
      <c r="E124">
        <v>19.091271064322498</v>
      </c>
      <c r="F124">
        <v>17.175657558085</v>
      </c>
      <c r="G124">
        <v>17.183062672770401</v>
      </c>
      <c r="H124">
        <v>19.322917303717102</v>
      </c>
      <c r="I124">
        <v>20.160957749648102</v>
      </c>
      <c r="J124">
        <v>20.7608977643659</v>
      </c>
      <c r="K124">
        <v>23.962648799945601</v>
      </c>
      <c r="L124">
        <v>21.589214773702199</v>
      </c>
      <c r="M124">
        <v>20.458302603114198</v>
      </c>
      <c r="N124">
        <v>22.5316826386073</v>
      </c>
      <c r="O124">
        <v>16.465768093109499</v>
      </c>
      <c r="P124">
        <v>21.2516889374972</v>
      </c>
      <c r="Q124">
        <f t="shared" si="1"/>
        <v>21.001523381695758</v>
      </c>
    </row>
    <row r="125" spans="1:17" x14ac:dyDescent="0.25">
      <c r="A125" t="s">
        <v>230</v>
      </c>
      <c r="B125" t="s">
        <v>231</v>
      </c>
      <c r="C125" t="s">
        <v>123</v>
      </c>
      <c r="D125" t="s">
        <v>382</v>
      </c>
      <c r="E125">
        <v>30.6266775247271</v>
      </c>
      <c r="F125">
        <v>26.9113569979069</v>
      </c>
      <c r="G125">
        <v>17.1554139746838</v>
      </c>
      <c r="H125">
        <v>16.1742785186199</v>
      </c>
      <c r="I125">
        <v>15.664244343169599</v>
      </c>
      <c r="J125">
        <v>24.140102335069301</v>
      </c>
      <c r="K125">
        <v>23.254549393192701</v>
      </c>
      <c r="L125">
        <v>21.307170643694899</v>
      </c>
      <c r="M125">
        <v>20.988184442117799</v>
      </c>
      <c r="N125">
        <v>21.245975228210401</v>
      </c>
      <c r="O125">
        <v>21.9861848270865</v>
      </c>
      <c r="P125">
        <v>23.2406933177678</v>
      </c>
      <c r="Q125">
        <f t="shared" si="1"/>
        <v>21.756412906860458</v>
      </c>
    </row>
    <row r="126" spans="1:17" x14ac:dyDescent="0.25">
      <c r="A126" t="s">
        <v>230</v>
      </c>
      <c r="B126" t="s">
        <v>231</v>
      </c>
      <c r="C126" t="s">
        <v>212</v>
      </c>
      <c r="D126" t="s">
        <v>383</v>
      </c>
      <c r="E126" t="s">
        <v>233</v>
      </c>
      <c r="F126" t="s">
        <v>233</v>
      </c>
      <c r="G126">
        <v>11.9470416983722</v>
      </c>
      <c r="H126">
        <v>24.1274093758724</v>
      </c>
      <c r="I126">
        <v>19.644861065054499</v>
      </c>
      <c r="J126">
        <v>15.9128533525411</v>
      </c>
      <c r="K126">
        <v>19.4197435473714</v>
      </c>
      <c r="L126">
        <v>21.902111638566002</v>
      </c>
      <c r="M126">
        <v>22.1255667589848</v>
      </c>
      <c r="N126">
        <v>50.189299187930303</v>
      </c>
      <c r="O126">
        <v>19.679427183894099</v>
      </c>
      <c r="P126" t="s">
        <v>233</v>
      </c>
      <c r="Q126">
        <f t="shared" si="1"/>
        <v>26.66322966334932</v>
      </c>
    </row>
    <row r="127" spans="1:17" x14ac:dyDescent="0.25">
      <c r="A127" t="s">
        <v>230</v>
      </c>
      <c r="B127" t="s">
        <v>231</v>
      </c>
      <c r="C127" t="s">
        <v>125</v>
      </c>
      <c r="D127" t="s">
        <v>384</v>
      </c>
      <c r="E127">
        <v>13.9512795873061</v>
      </c>
      <c r="F127">
        <v>11.295801122459901</v>
      </c>
      <c r="G127">
        <v>49.1668225188386</v>
      </c>
      <c r="H127">
        <v>47.557442448887699</v>
      </c>
      <c r="I127">
        <v>41.796719589763299</v>
      </c>
      <c r="J127">
        <v>38.461476990879099</v>
      </c>
      <c r="K127">
        <v>31.277641866084299</v>
      </c>
      <c r="L127">
        <v>37.898802375774899</v>
      </c>
      <c r="M127">
        <v>43.8178265290369</v>
      </c>
      <c r="N127">
        <v>44.047171378556101</v>
      </c>
      <c r="O127">
        <v>41.776084790662999</v>
      </c>
      <c r="P127" t="s">
        <v>233</v>
      </c>
      <c r="Q127">
        <f t="shared" si="1"/>
        <v>39.763505388023034</v>
      </c>
    </row>
    <row r="128" spans="1:17" x14ac:dyDescent="0.25">
      <c r="A128" t="s">
        <v>230</v>
      </c>
      <c r="B128" t="s">
        <v>231</v>
      </c>
      <c r="C128" t="s">
        <v>126</v>
      </c>
      <c r="D128" t="s">
        <v>385</v>
      </c>
      <c r="E128">
        <v>30.2104462474645</v>
      </c>
      <c r="F128">
        <v>25.981797605859999</v>
      </c>
      <c r="G128">
        <v>24.380568325709302</v>
      </c>
      <c r="H128">
        <v>22.032132374858001</v>
      </c>
      <c r="I128">
        <v>19.675714555350901</v>
      </c>
      <c r="J128">
        <v>18.091062789557299</v>
      </c>
      <c r="K128">
        <v>17.900934987867</v>
      </c>
      <c r="L128">
        <v>18.275113134048301</v>
      </c>
      <c r="M128">
        <v>19.404848978506202</v>
      </c>
      <c r="N128">
        <v>19.7991385919631</v>
      </c>
      <c r="O128">
        <v>18.9704750960192</v>
      </c>
      <c r="P128">
        <v>19.871292320758599</v>
      </c>
      <c r="Q128">
        <f t="shared" si="1"/>
        <v>18.870102157680762</v>
      </c>
    </row>
    <row r="129" spans="1:17" x14ac:dyDescent="0.25">
      <c r="A129" t="s">
        <v>230</v>
      </c>
      <c r="B129" t="s">
        <v>231</v>
      </c>
      <c r="C129" t="s">
        <v>127</v>
      </c>
      <c r="D129" t="s">
        <v>386</v>
      </c>
      <c r="E129">
        <v>23.270603544648001</v>
      </c>
      <c r="F129">
        <v>22.9581812252814</v>
      </c>
      <c r="G129">
        <v>23.886555167709101</v>
      </c>
      <c r="H129">
        <v>22.493383331254702</v>
      </c>
      <c r="I129">
        <v>21.8715017854012</v>
      </c>
      <c r="J129">
        <v>23.313063299654299</v>
      </c>
      <c r="K129">
        <v>23.6213119440465</v>
      </c>
      <c r="L129">
        <v>22.904972292695501</v>
      </c>
      <c r="M129">
        <v>22.711407141431199</v>
      </c>
      <c r="N129">
        <v>21.154661728179601</v>
      </c>
      <c r="O129">
        <v>19.161655189459399</v>
      </c>
      <c r="P129">
        <v>20.2173118575997</v>
      </c>
      <c r="Q129">
        <f t="shared" si="1"/>
        <v>21.910801659162438</v>
      </c>
    </row>
    <row r="130" spans="1:17" x14ac:dyDescent="0.25">
      <c r="A130" t="s">
        <v>230</v>
      </c>
      <c r="B130" t="s">
        <v>231</v>
      </c>
      <c r="C130" t="s">
        <v>387</v>
      </c>
      <c r="D130" t="s">
        <v>388</v>
      </c>
      <c r="E130" t="s">
        <v>233</v>
      </c>
      <c r="F130" t="s">
        <v>233</v>
      </c>
      <c r="G130" t="s">
        <v>233</v>
      </c>
      <c r="H130" t="s">
        <v>233</v>
      </c>
      <c r="I130" t="s">
        <v>233</v>
      </c>
      <c r="J130" t="s">
        <v>233</v>
      </c>
      <c r="K130" t="s">
        <v>233</v>
      </c>
      <c r="L130" t="s">
        <v>233</v>
      </c>
      <c r="M130" t="s">
        <v>233</v>
      </c>
      <c r="N130" t="s">
        <v>233</v>
      </c>
      <c r="O130" t="s">
        <v>233</v>
      </c>
      <c r="P130" t="s">
        <v>233</v>
      </c>
      <c r="Q130" t="e">
        <f t="shared" si="1"/>
        <v>#DIV/0!</v>
      </c>
    </row>
    <row r="131" spans="1:17" x14ac:dyDescent="0.25">
      <c r="A131" t="s">
        <v>230</v>
      </c>
      <c r="B131" t="s">
        <v>231</v>
      </c>
      <c r="C131" t="s">
        <v>389</v>
      </c>
      <c r="D131" t="s">
        <v>390</v>
      </c>
      <c r="E131" t="s">
        <v>233</v>
      </c>
      <c r="F131">
        <v>23.9469590858874</v>
      </c>
      <c r="G131">
        <v>24.198519293149399</v>
      </c>
      <c r="H131">
        <v>24.938200173024601</v>
      </c>
      <c r="I131">
        <v>26.218807116177</v>
      </c>
      <c r="J131">
        <v>23.595008794771701</v>
      </c>
      <c r="K131">
        <v>21.982103830389701</v>
      </c>
      <c r="L131">
        <v>22.7775499268385</v>
      </c>
      <c r="M131">
        <v>25.614769623281099</v>
      </c>
      <c r="N131">
        <v>25.349557916093701</v>
      </c>
      <c r="O131">
        <v>24.174289966130001</v>
      </c>
      <c r="P131">
        <v>28.666010124389199</v>
      </c>
      <c r="Q131">
        <f t="shared" ref="Q131:Q194" si="2">_xlfn.AGGREGATE(1, 6, K131:O131)</f>
        <v>23.979654252546602</v>
      </c>
    </row>
    <row r="132" spans="1:17" x14ac:dyDescent="0.25">
      <c r="A132" t="s">
        <v>230</v>
      </c>
      <c r="B132" t="s">
        <v>231</v>
      </c>
      <c r="C132" t="s">
        <v>391</v>
      </c>
      <c r="D132" t="s">
        <v>392</v>
      </c>
      <c r="E132" t="s">
        <v>233</v>
      </c>
      <c r="F132" t="s">
        <v>233</v>
      </c>
      <c r="G132" t="s">
        <v>233</v>
      </c>
      <c r="H132" t="s">
        <v>233</v>
      </c>
      <c r="I132" t="s">
        <v>233</v>
      </c>
      <c r="J132" t="s">
        <v>233</v>
      </c>
      <c r="K132" t="s">
        <v>233</v>
      </c>
      <c r="L132" t="s">
        <v>233</v>
      </c>
      <c r="M132" t="s">
        <v>233</v>
      </c>
      <c r="N132" t="s">
        <v>233</v>
      </c>
      <c r="O132" t="s">
        <v>233</v>
      </c>
      <c r="P132" t="s">
        <v>233</v>
      </c>
      <c r="Q132" t="e">
        <f t="shared" si="2"/>
        <v>#DIV/0!</v>
      </c>
    </row>
    <row r="133" spans="1:17" x14ac:dyDescent="0.25">
      <c r="A133" t="s">
        <v>230</v>
      </c>
      <c r="B133" t="s">
        <v>231</v>
      </c>
      <c r="C133" t="s">
        <v>130</v>
      </c>
      <c r="D133" t="s">
        <v>393</v>
      </c>
      <c r="E133">
        <v>29.067325377009499</v>
      </c>
      <c r="F133">
        <v>29.010740484895599</v>
      </c>
      <c r="G133">
        <v>55.898619219718398</v>
      </c>
      <c r="H133">
        <v>53.275708403101198</v>
      </c>
      <c r="I133">
        <v>35.175297642774503</v>
      </c>
      <c r="J133">
        <v>24.513848519101799</v>
      </c>
      <c r="K133">
        <v>22.629409943364902</v>
      </c>
      <c r="L133">
        <v>27.406254296884399</v>
      </c>
      <c r="M133">
        <v>39.377927513154503</v>
      </c>
      <c r="N133">
        <v>35.591845156228203</v>
      </c>
      <c r="O133">
        <v>22.3835976650142</v>
      </c>
      <c r="P133">
        <v>36.127540437986902</v>
      </c>
      <c r="Q133">
        <f t="shared" si="2"/>
        <v>29.477806914929243</v>
      </c>
    </row>
    <row r="134" spans="1:17" x14ac:dyDescent="0.25">
      <c r="A134" t="s">
        <v>230</v>
      </c>
      <c r="B134" t="s">
        <v>231</v>
      </c>
      <c r="C134" t="s">
        <v>131</v>
      </c>
      <c r="D134" t="s">
        <v>394</v>
      </c>
      <c r="E134" t="s">
        <v>233</v>
      </c>
      <c r="F134">
        <v>22.3884042304628</v>
      </c>
      <c r="G134">
        <v>20.585658799356398</v>
      </c>
      <c r="H134">
        <v>19.60638587995</v>
      </c>
      <c r="I134">
        <v>20.2213930794275</v>
      </c>
      <c r="J134">
        <v>20.095159080063201</v>
      </c>
      <c r="K134">
        <v>26.104569001358598</v>
      </c>
      <c r="L134">
        <v>30.2228075655993</v>
      </c>
      <c r="M134">
        <v>31.914851183646999</v>
      </c>
      <c r="N134">
        <v>31.977794245427098</v>
      </c>
      <c r="O134">
        <v>31.186370412051701</v>
      </c>
      <c r="P134">
        <v>25.615866048269201</v>
      </c>
      <c r="Q134">
        <f t="shared" si="2"/>
        <v>30.281278481616738</v>
      </c>
    </row>
    <row r="135" spans="1:17" x14ac:dyDescent="0.25">
      <c r="A135" t="s">
        <v>230</v>
      </c>
      <c r="B135" t="s">
        <v>231</v>
      </c>
      <c r="C135" t="s">
        <v>133</v>
      </c>
      <c r="D135" t="s">
        <v>395</v>
      </c>
      <c r="E135">
        <v>31.060294535230302</v>
      </c>
      <c r="F135">
        <v>26.3556971726243</v>
      </c>
      <c r="G135">
        <v>35.019065175419698</v>
      </c>
      <c r="H135">
        <v>34.675133613906802</v>
      </c>
      <c r="I135">
        <v>32.537908914862697</v>
      </c>
      <c r="J135">
        <v>30.800951465155102</v>
      </c>
      <c r="K135">
        <v>32.391295551153803</v>
      </c>
      <c r="L135">
        <v>32.623924669228501</v>
      </c>
      <c r="M135">
        <v>33.4013855221149</v>
      </c>
      <c r="N135">
        <v>31.942234859985099</v>
      </c>
      <c r="O135">
        <v>28.4493828021672</v>
      </c>
      <c r="P135">
        <v>31.7659323224144</v>
      </c>
      <c r="Q135">
        <f t="shared" si="2"/>
        <v>31.761644680929901</v>
      </c>
    </row>
    <row r="136" spans="1:17" x14ac:dyDescent="0.25">
      <c r="A136" t="s">
        <v>230</v>
      </c>
      <c r="B136" t="s">
        <v>231</v>
      </c>
      <c r="C136" t="s">
        <v>134</v>
      </c>
      <c r="D136" t="s">
        <v>396</v>
      </c>
      <c r="E136" t="s">
        <v>233</v>
      </c>
      <c r="F136">
        <v>37.665670513335499</v>
      </c>
      <c r="G136">
        <v>49.528651306666099</v>
      </c>
      <c r="H136">
        <v>53.987974797328803</v>
      </c>
      <c r="I136">
        <v>52.855123908438301</v>
      </c>
      <c r="J136">
        <v>41.249129757539301</v>
      </c>
      <c r="K136">
        <v>46.602322643903598</v>
      </c>
      <c r="L136">
        <v>33.186295889629399</v>
      </c>
      <c r="M136">
        <v>50.0478226960713</v>
      </c>
      <c r="N136">
        <v>60.058311497523199</v>
      </c>
      <c r="O136">
        <v>57.800892515655001</v>
      </c>
      <c r="P136" t="s">
        <v>233</v>
      </c>
      <c r="Q136">
        <f t="shared" si="2"/>
        <v>49.539129048556497</v>
      </c>
    </row>
    <row r="137" spans="1:17" x14ac:dyDescent="0.25">
      <c r="A137" t="s">
        <v>230</v>
      </c>
      <c r="B137" t="s">
        <v>231</v>
      </c>
      <c r="C137" t="s">
        <v>135</v>
      </c>
      <c r="D137" t="s">
        <v>397</v>
      </c>
      <c r="E137" t="s">
        <v>233</v>
      </c>
      <c r="F137" t="s">
        <v>233</v>
      </c>
      <c r="G137">
        <v>29.551474937705901</v>
      </c>
      <c r="H137">
        <v>30.748494891859799</v>
      </c>
      <c r="I137">
        <v>31.6236951793868</v>
      </c>
      <c r="J137">
        <v>33.232620197789103</v>
      </c>
      <c r="K137">
        <v>33.279450944545701</v>
      </c>
      <c r="L137">
        <v>34.440311332631801</v>
      </c>
      <c r="M137">
        <v>32.187024595559897</v>
      </c>
      <c r="N137">
        <v>30.6419790846955</v>
      </c>
      <c r="O137">
        <v>30.0103148319211</v>
      </c>
      <c r="P137">
        <v>30.848892493071201</v>
      </c>
      <c r="Q137">
        <f t="shared" si="2"/>
        <v>32.111816157870798</v>
      </c>
    </row>
    <row r="138" spans="1:17" x14ac:dyDescent="0.25">
      <c r="A138" t="s">
        <v>230</v>
      </c>
      <c r="B138" t="s">
        <v>231</v>
      </c>
      <c r="C138" t="s">
        <v>136</v>
      </c>
      <c r="D138" t="s">
        <v>398</v>
      </c>
      <c r="E138">
        <v>27.057536522562899</v>
      </c>
      <c r="F138">
        <v>17.0414659698036</v>
      </c>
      <c r="G138">
        <v>26.722668959670699</v>
      </c>
      <c r="H138">
        <v>29.395419161522501</v>
      </c>
      <c r="I138">
        <v>34.776552151667403</v>
      </c>
      <c r="J138">
        <v>30.556440100100701</v>
      </c>
      <c r="K138">
        <v>22.029943586391799</v>
      </c>
      <c r="L138">
        <v>17.7664956728382</v>
      </c>
      <c r="M138">
        <v>14.916347979737999</v>
      </c>
      <c r="N138">
        <v>15.019353732092799</v>
      </c>
      <c r="O138">
        <v>13.191770946810999</v>
      </c>
      <c r="P138">
        <v>15.9219424155855</v>
      </c>
      <c r="Q138">
        <f t="shared" si="2"/>
        <v>16.58478238357436</v>
      </c>
    </row>
    <row r="139" spans="1:17" x14ac:dyDescent="0.25">
      <c r="A139" t="s">
        <v>230</v>
      </c>
      <c r="B139" t="s">
        <v>231</v>
      </c>
      <c r="C139" t="s">
        <v>137</v>
      </c>
      <c r="D139" t="s">
        <v>399</v>
      </c>
      <c r="E139" t="s">
        <v>233</v>
      </c>
      <c r="F139" t="s">
        <v>233</v>
      </c>
      <c r="G139" t="s">
        <v>233</v>
      </c>
      <c r="H139" t="s">
        <v>233</v>
      </c>
      <c r="I139" t="s">
        <v>233</v>
      </c>
      <c r="J139" t="s">
        <v>233</v>
      </c>
      <c r="K139" t="s">
        <v>233</v>
      </c>
      <c r="L139" t="s">
        <v>233</v>
      </c>
      <c r="M139" t="s">
        <v>233</v>
      </c>
      <c r="N139" t="s">
        <v>233</v>
      </c>
      <c r="O139" t="s">
        <v>233</v>
      </c>
      <c r="P139" t="s">
        <v>233</v>
      </c>
      <c r="Q139" t="e">
        <f t="shared" si="2"/>
        <v>#DIV/0!</v>
      </c>
    </row>
    <row r="140" spans="1:17" x14ac:dyDescent="0.25">
      <c r="A140" t="s">
        <v>230</v>
      </c>
      <c r="B140" t="s">
        <v>231</v>
      </c>
      <c r="C140" t="s">
        <v>138</v>
      </c>
      <c r="D140" t="s">
        <v>400</v>
      </c>
      <c r="E140">
        <v>18.125821923106699</v>
      </c>
      <c r="F140">
        <v>24.314866346234901</v>
      </c>
      <c r="G140">
        <v>28.602705243178999</v>
      </c>
      <c r="H140">
        <v>29.676609018219001</v>
      </c>
      <c r="I140">
        <v>30.986088225029601</v>
      </c>
      <c r="J140">
        <v>31.277434822260201</v>
      </c>
      <c r="K140">
        <v>28.240999200301999</v>
      </c>
      <c r="L140">
        <v>37.3250540068139</v>
      </c>
      <c r="M140">
        <v>39.5478003343583</v>
      </c>
      <c r="N140">
        <v>41.378740909993198</v>
      </c>
      <c r="O140">
        <v>30.440281509284699</v>
      </c>
      <c r="P140">
        <v>35.782212502392497</v>
      </c>
      <c r="Q140">
        <f t="shared" si="2"/>
        <v>35.386575192150417</v>
      </c>
    </row>
    <row r="141" spans="1:17" x14ac:dyDescent="0.25">
      <c r="A141" t="s">
        <v>230</v>
      </c>
      <c r="B141" t="s">
        <v>231</v>
      </c>
      <c r="C141" t="s">
        <v>139</v>
      </c>
      <c r="D141" t="s">
        <v>401</v>
      </c>
      <c r="E141">
        <v>24.242847101122099</v>
      </c>
      <c r="F141">
        <v>22.570225682345601</v>
      </c>
      <c r="G141">
        <v>18.7247115470024</v>
      </c>
      <c r="H141">
        <v>18.510045225849101</v>
      </c>
      <c r="I141">
        <v>17.912621359223301</v>
      </c>
      <c r="J141">
        <v>22.474956812094899</v>
      </c>
      <c r="K141">
        <v>20.4875645349601</v>
      </c>
      <c r="L141">
        <v>20.592674078027901</v>
      </c>
      <c r="M141">
        <v>20.9575871429365</v>
      </c>
      <c r="N141">
        <v>22.096414141724701</v>
      </c>
      <c r="O141">
        <v>21.742168117536</v>
      </c>
      <c r="P141">
        <v>21.2049460973907</v>
      </c>
      <c r="Q141">
        <f t="shared" si="2"/>
        <v>21.175281603037039</v>
      </c>
    </row>
    <row r="142" spans="1:17" x14ac:dyDescent="0.25">
      <c r="A142" t="s">
        <v>230</v>
      </c>
      <c r="B142" t="s">
        <v>231</v>
      </c>
      <c r="C142" t="s">
        <v>140</v>
      </c>
      <c r="D142" t="s">
        <v>402</v>
      </c>
      <c r="E142">
        <v>31.399998600422499</v>
      </c>
      <c r="F142">
        <v>22.939796769695601</v>
      </c>
      <c r="G142">
        <v>40.917085959253001</v>
      </c>
      <c r="H142">
        <v>39.344087954882298</v>
      </c>
      <c r="I142">
        <v>35.603196951694997</v>
      </c>
      <c r="J142">
        <v>34.722532564677103</v>
      </c>
      <c r="K142">
        <v>29.235844723613798</v>
      </c>
      <c r="L142">
        <v>27.792884319890899</v>
      </c>
      <c r="M142" t="s">
        <v>233</v>
      </c>
      <c r="N142" t="s">
        <v>233</v>
      </c>
      <c r="O142" t="s">
        <v>233</v>
      </c>
      <c r="P142" t="s">
        <v>233</v>
      </c>
      <c r="Q142">
        <f t="shared" si="2"/>
        <v>28.514364521752348</v>
      </c>
    </row>
    <row r="143" spans="1:17" x14ac:dyDescent="0.25">
      <c r="A143" t="s">
        <v>230</v>
      </c>
      <c r="B143" t="s">
        <v>231</v>
      </c>
      <c r="C143" t="s">
        <v>141</v>
      </c>
      <c r="D143" t="s">
        <v>403</v>
      </c>
      <c r="E143">
        <v>20.4710549476533</v>
      </c>
      <c r="F143">
        <v>22.034563038743599</v>
      </c>
      <c r="G143">
        <v>21.120148605216801</v>
      </c>
      <c r="H143">
        <v>22.136834011331999</v>
      </c>
      <c r="I143">
        <v>22.994189640252198</v>
      </c>
      <c r="J143">
        <v>23.194172475914499</v>
      </c>
      <c r="K143">
        <v>23.109731596816498</v>
      </c>
      <c r="L143">
        <v>23.699811556924899</v>
      </c>
      <c r="M143">
        <v>23.986458914819799</v>
      </c>
      <c r="N143">
        <v>23.6875978108881</v>
      </c>
      <c r="O143">
        <v>22.347759772378499</v>
      </c>
      <c r="P143" t="s">
        <v>233</v>
      </c>
      <c r="Q143">
        <f t="shared" si="2"/>
        <v>23.366271930365556</v>
      </c>
    </row>
    <row r="144" spans="1:17" x14ac:dyDescent="0.25">
      <c r="A144" t="s">
        <v>230</v>
      </c>
      <c r="B144" t="s">
        <v>231</v>
      </c>
      <c r="C144" t="s">
        <v>142</v>
      </c>
      <c r="D144" t="s">
        <v>404</v>
      </c>
      <c r="E144">
        <v>19.275802476710499</v>
      </c>
      <c r="F144">
        <v>26.654753194790501</v>
      </c>
      <c r="G144">
        <v>31.011234142761499</v>
      </c>
      <c r="H144">
        <v>30.904504106360299</v>
      </c>
      <c r="I144">
        <v>28.8797450089655</v>
      </c>
      <c r="J144">
        <v>33.476461503507302</v>
      </c>
      <c r="K144">
        <v>31.2001493710899</v>
      </c>
      <c r="L144">
        <v>29.915588287120499</v>
      </c>
      <c r="M144">
        <v>24.074668846779002</v>
      </c>
      <c r="N144">
        <v>17.371567175268801</v>
      </c>
      <c r="O144">
        <v>19.2610037431003</v>
      </c>
      <c r="P144">
        <v>23.617434848595501</v>
      </c>
      <c r="Q144">
        <f t="shared" si="2"/>
        <v>24.364595484671703</v>
      </c>
    </row>
    <row r="145" spans="1:17" x14ac:dyDescent="0.25">
      <c r="A145" t="s">
        <v>230</v>
      </c>
      <c r="B145" t="s">
        <v>231</v>
      </c>
      <c r="C145" t="s">
        <v>143</v>
      </c>
      <c r="D145" t="s">
        <v>405</v>
      </c>
      <c r="E145">
        <v>11.284786809663601</v>
      </c>
      <c r="F145">
        <v>13.142209644930499</v>
      </c>
      <c r="G145">
        <v>29.314243691525199</v>
      </c>
      <c r="H145">
        <v>29.712481469079801</v>
      </c>
      <c r="I145">
        <v>31.110081992550601</v>
      </c>
      <c r="J145">
        <v>32.356822869215797</v>
      </c>
      <c r="K145">
        <v>27.5210696310413</v>
      </c>
      <c r="L145">
        <v>26.015258686016299</v>
      </c>
      <c r="M145">
        <v>28.983447769306402</v>
      </c>
      <c r="N145">
        <v>30.608443938849302</v>
      </c>
      <c r="O145">
        <v>31.228272074676202</v>
      </c>
      <c r="P145">
        <v>30.4109971477044</v>
      </c>
      <c r="Q145">
        <f t="shared" si="2"/>
        <v>28.871298419977904</v>
      </c>
    </row>
    <row r="146" spans="1:17" x14ac:dyDescent="0.25">
      <c r="A146" t="s">
        <v>230</v>
      </c>
      <c r="B146" t="s">
        <v>231</v>
      </c>
      <c r="C146" t="s">
        <v>144</v>
      </c>
      <c r="D146" t="s">
        <v>406</v>
      </c>
      <c r="E146">
        <v>53.186685204881002</v>
      </c>
      <c r="F146">
        <v>34.109541410550598</v>
      </c>
      <c r="G146">
        <v>14.958825914450699</v>
      </c>
      <c r="H146">
        <v>14.903905927153501</v>
      </c>
      <c r="I146">
        <v>15.8027027733729</v>
      </c>
      <c r="J146">
        <v>15.4901040894639</v>
      </c>
      <c r="K146">
        <v>15.366736145674899</v>
      </c>
      <c r="L146">
        <v>15.4743276516864</v>
      </c>
      <c r="M146">
        <v>19.813774795115101</v>
      </c>
      <c r="N146">
        <v>25.415890989336599</v>
      </c>
      <c r="O146">
        <v>27.497116710880501</v>
      </c>
      <c r="P146">
        <v>33.834694670169398</v>
      </c>
      <c r="Q146">
        <f t="shared" si="2"/>
        <v>20.713569258538701</v>
      </c>
    </row>
    <row r="147" spans="1:17" x14ac:dyDescent="0.25">
      <c r="A147" t="s">
        <v>230</v>
      </c>
      <c r="B147" t="s">
        <v>231</v>
      </c>
      <c r="C147" t="s">
        <v>117</v>
      </c>
      <c r="D147" t="s">
        <v>407</v>
      </c>
      <c r="E147">
        <v>17.7631578947368</v>
      </c>
      <c r="F147">
        <v>21.8801026358759</v>
      </c>
      <c r="G147">
        <v>28.927176384124401</v>
      </c>
      <c r="H147">
        <v>28.8080479626054</v>
      </c>
      <c r="I147">
        <v>30.295225261593799</v>
      </c>
      <c r="J147">
        <v>30.4035752494839</v>
      </c>
      <c r="K147">
        <v>32.509688211904901</v>
      </c>
      <c r="L147">
        <v>32.272943475714499</v>
      </c>
      <c r="M147">
        <v>32.328811066490303</v>
      </c>
      <c r="N147">
        <v>34.260116099283501</v>
      </c>
      <c r="O147">
        <v>29.026071339820799</v>
      </c>
      <c r="P147">
        <v>33.817866569695497</v>
      </c>
      <c r="Q147">
        <f t="shared" si="2"/>
        <v>32.079526038642797</v>
      </c>
    </row>
    <row r="148" spans="1:17" x14ac:dyDescent="0.25">
      <c r="A148" t="s">
        <v>230</v>
      </c>
      <c r="B148" t="s">
        <v>231</v>
      </c>
      <c r="C148" t="s">
        <v>408</v>
      </c>
      <c r="D148" t="s">
        <v>409</v>
      </c>
      <c r="E148" t="s">
        <v>233</v>
      </c>
      <c r="F148" t="s">
        <v>233</v>
      </c>
      <c r="G148" t="s">
        <v>233</v>
      </c>
      <c r="H148" t="s">
        <v>233</v>
      </c>
      <c r="I148" t="s">
        <v>233</v>
      </c>
      <c r="J148" t="s">
        <v>233</v>
      </c>
      <c r="K148" t="s">
        <v>233</v>
      </c>
      <c r="L148" t="s">
        <v>233</v>
      </c>
      <c r="M148" t="s">
        <v>233</v>
      </c>
      <c r="N148" t="s">
        <v>233</v>
      </c>
      <c r="O148" t="s">
        <v>233</v>
      </c>
      <c r="P148" t="s">
        <v>233</v>
      </c>
      <c r="Q148" t="e">
        <f t="shared" si="2"/>
        <v>#DIV/0!</v>
      </c>
    </row>
    <row r="149" spans="1:17" x14ac:dyDescent="0.25">
      <c r="A149" t="s">
        <v>230</v>
      </c>
      <c r="B149" t="s">
        <v>231</v>
      </c>
      <c r="C149" t="s">
        <v>146</v>
      </c>
      <c r="D149" t="s">
        <v>410</v>
      </c>
      <c r="E149">
        <v>24.583922332168701</v>
      </c>
      <c r="F149">
        <v>21.838964547467199</v>
      </c>
      <c r="G149">
        <v>26.414709858426999</v>
      </c>
      <c r="H149">
        <v>27.8506224228516</v>
      </c>
      <c r="I149">
        <v>27.7815559915359</v>
      </c>
      <c r="J149">
        <v>27.487265232864299</v>
      </c>
      <c r="K149">
        <v>28.104984009801999</v>
      </c>
      <c r="L149">
        <v>27.8342541168217</v>
      </c>
      <c r="M149">
        <v>28.057626832493899</v>
      </c>
      <c r="N149">
        <v>29.855416777513199</v>
      </c>
      <c r="O149">
        <v>30.309855239812102</v>
      </c>
      <c r="P149">
        <v>25.219816733725299</v>
      </c>
      <c r="Q149">
        <f t="shared" si="2"/>
        <v>28.83242739528858</v>
      </c>
    </row>
    <row r="150" spans="1:17" x14ac:dyDescent="0.25">
      <c r="A150" t="s">
        <v>230</v>
      </c>
      <c r="B150" t="s">
        <v>231</v>
      </c>
      <c r="C150" t="s">
        <v>147</v>
      </c>
      <c r="D150" t="s">
        <v>411</v>
      </c>
      <c r="E150">
        <v>12.348371875626</v>
      </c>
      <c r="F150">
        <v>15.370997220161501</v>
      </c>
      <c r="G150">
        <v>30.210034901677201</v>
      </c>
      <c r="H150">
        <v>32.356479392950902</v>
      </c>
      <c r="I150">
        <v>28.621769333497902</v>
      </c>
      <c r="J150">
        <v>36.371566499142602</v>
      </c>
      <c r="K150">
        <v>36.086474884896298</v>
      </c>
      <c r="L150">
        <v>33.843367835982697</v>
      </c>
      <c r="M150">
        <v>31.675193269668</v>
      </c>
      <c r="N150">
        <v>26.8649178662351</v>
      </c>
      <c r="O150">
        <v>20.746782926657801</v>
      </c>
      <c r="P150" t="s">
        <v>233</v>
      </c>
      <c r="Q150">
        <f t="shared" si="2"/>
        <v>29.843347356687978</v>
      </c>
    </row>
    <row r="151" spans="1:17" x14ac:dyDescent="0.25">
      <c r="A151" t="s">
        <v>230</v>
      </c>
      <c r="B151" t="s">
        <v>231</v>
      </c>
      <c r="C151" t="s">
        <v>148</v>
      </c>
      <c r="D151" t="s">
        <v>412</v>
      </c>
      <c r="E151">
        <v>18.935373033017399</v>
      </c>
      <c r="F151">
        <v>17.578833730460499</v>
      </c>
      <c r="G151">
        <v>15.0759583967276</v>
      </c>
      <c r="H151">
        <v>14.957331964456801</v>
      </c>
      <c r="I151">
        <v>14.6352717183037</v>
      </c>
      <c r="J151">
        <v>15.7070308154637</v>
      </c>
      <c r="K151">
        <v>15.935746956406399</v>
      </c>
      <c r="L151">
        <v>16.3328905086261</v>
      </c>
      <c r="M151">
        <v>17.068291476789501</v>
      </c>
      <c r="N151">
        <v>15.499643468719301</v>
      </c>
      <c r="O151">
        <v>14.9844770343544</v>
      </c>
      <c r="P151">
        <v>14.4737390475967</v>
      </c>
      <c r="Q151">
        <f t="shared" si="2"/>
        <v>15.964209888979138</v>
      </c>
    </row>
    <row r="152" spans="1:17" x14ac:dyDescent="0.25">
      <c r="A152" t="s">
        <v>230</v>
      </c>
      <c r="B152" t="s">
        <v>231</v>
      </c>
      <c r="C152" t="s">
        <v>413</v>
      </c>
      <c r="D152" t="s">
        <v>414</v>
      </c>
      <c r="E152" t="s">
        <v>233</v>
      </c>
      <c r="F152" t="s">
        <v>233</v>
      </c>
      <c r="G152" t="s">
        <v>233</v>
      </c>
      <c r="H152" t="s">
        <v>233</v>
      </c>
      <c r="I152" t="s">
        <v>233</v>
      </c>
      <c r="J152" t="s">
        <v>233</v>
      </c>
      <c r="K152" t="s">
        <v>233</v>
      </c>
      <c r="L152" t="s">
        <v>233</v>
      </c>
      <c r="M152" t="s">
        <v>233</v>
      </c>
      <c r="N152" t="s">
        <v>233</v>
      </c>
      <c r="O152" t="s">
        <v>233</v>
      </c>
      <c r="P152" t="s">
        <v>233</v>
      </c>
      <c r="Q152" t="e">
        <f t="shared" si="2"/>
        <v>#DIV/0!</v>
      </c>
    </row>
    <row r="153" spans="1:17" x14ac:dyDescent="0.25">
      <c r="A153" t="s">
        <v>230</v>
      </c>
      <c r="B153" t="s">
        <v>231</v>
      </c>
      <c r="C153" t="s">
        <v>149</v>
      </c>
      <c r="D153" t="s">
        <v>415</v>
      </c>
      <c r="E153">
        <v>21.140686609054701</v>
      </c>
      <c r="F153">
        <v>36.4896955205637</v>
      </c>
      <c r="G153">
        <v>43.6888845849059</v>
      </c>
      <c r="H153">
        <v>44.007900527355297</v>
      </c>
      <c r="I153">
        <v>44.3085960435087</v>
      </c>
      <c r="J153">
        <v>42.755716865454502</v>
      </c>
      <c r="K153">
        <v>40.4994532039346</v>
      </c>
      <c r="L153">
        <v>41.731044928558902</v>
      </c>
      <c r="M153">
        <v>41.481023209433403</v>
      </c>
      <c r="N153">
        <v>38.302428597911501</v>
      </c>
      <c r="O153">
        <v>24.059135183726401</v>
      </c>
      <c r="P153" t="s">
        <v>233</v>
      </c>
      <c r="Q153">
        <f t="shared" si="2"/>
        <v>37.214617024712958</v>
      </c>
    </row>
    <row r="154" spans="1:17" x14ac:dyDescent="0.25">
      <c r="A154" t="s">
        <v>230</v>
      </c>
      <c r="B154" t="s">
        <v>231</v>
      </c>
      <c r="C154" t="s">
        <v>150</v>
      </c>
      <c r="D154" t="s">
        <v>416</v>
      </c>
      <c r="E154">
        <v>24.442497236850699</v>
      </c>
      <c r="F154">
        <v>21.892017091559001</v>
      </c>
      <c r="G154" t="s">
        <v>233</v>
      </c>
      <c r="H154" t="s">
        <v>233</v>
      </c>
      <c r="I154" t="s">
        <v>233</v>
      </c>
      <c r="J154" t="s">
        <v>233</v>
      </c>
      <c r="K154" t="s">
        <v>233</v>
      </c>
      <c r="L154" t="s">
        <v>233</v>
      </c>
      <c r="M154" t="s">
        <v>233</v>
      </c>
      <c r="N154" t="s">
        <v>233</v>
      </c>
      <c r="O154" t="s">
        <v>233</v>
      </c>
      <c r="P154" t="s">
        <v>233</v>
      </c>
      <c r="Q154" t="e">
        <f t="shared" si="2"/>
        <v>#DIV/0!</v>
      </c>
    </row>
    <row r="155" spans="1:17" x14ac:dyDescent="0.25">
      <c r="A155" t="s">
        <v>230</v>
      </c>
      <c r="B155" t="s">
        <v>231</v>
      </c>
      <c r="C155" t="s">
        <v>151</v>
      </c>
      <c r="D155" t="s">
        <v>417</v>
      </c>
      <c r="E155">
        <v>17.808913266960101</v>
      </c>
      <c r="F155">
        <v>17.339244814780798</v>
      </c>
      <c r="G155">
        <v>21.2642113309923</v>
      </c>
      <c r="H155">
        <v>22.016983249423902</v>
      </c>
      <c r="I155">
        <v>22.6588058318554</v>
      </c>
      <c r="J155">
        <v>21.878682412948599</v>
      </c>
      <c r="K155">
        <v>19.806173956124699</v>
      </c>
      <c r="L155">
        <v>20.600042901810099</v>
      </c>
      <c r="M155">
        <v>22.782084795333699</v>
      </c>
      <c r="N155">
        <v>21.685311621857799</v>
      </c>
      <c r="O155">
        <v>20.041460349626298</v>
      </c>
      <c r="P155">
        <v>22.418743819004099</v>
      </c>
      <c r="Q155">
        <f t="shared" si="2"/>
        <v>20.983014724950522</v>
      </c>
    </row>
    <row r="156" spans="1:17" x14ac:dyDescent="0.25">
      <c r="A156" t="s">
        <v>230</v>
      </c>
      <c r="B156" t="s">
        <v>231</v>
      </c>
      <c r="C156" t="s">
        <v>152</v>
      </c>
      <c r="D156" t="s">
        <v>418</v>
      </c>
      <c r="E156">
        <v>16.164405509204499</v>
      </c>
      <c r="F156">
        <v>19.6279847605546</v>
      </c>
      <c r="G156">
        <v>24.6060563122502</v>
      </c>
      <c r="H156">
        <v>25.574181869025502</v>
      </c>
      <c r="I156">
        <v>24.666120507121398</v>
      </c>
      <c r="J156">
        <v>24.305114358322701</v>
      </c>
      <c r="K156">
        <v>22.0213133889585</v>
      </c>
      <c r="L156">
        <v>20.711813706323799</v>
      </c>
      <c r="M156">
        <v>21.311175142293202</v>
      </c>
      <c r="N156">
        <v>20.833639551486598</v>
      </c>
      <c r="O156">
        <v>18.564726877077302</v>
      </c>
      <c r="P156">
        <v>22.6375957762639</v>
      </c>
      <c r="Q156">
        <f t="shared" si="2"/>
        <v>20.688533733227878</v>
      </c>
    </row>
    <row r="157" spans="1:17" x14ac:dyDescent="0.25">
      <c r="A157" t="s">
        <v>230</v>
      </c>
      <c r="B157" t="s">
        <v>231</v>
      </c>
      <c r="C157" t="s">
        <v>153</v>
      </c>
      <c r="D157" t="s">
        <v>419</v>
      </c>
      <c r="E157">
        <v>23.331710584988699</v>
      </c>
      <c r="F157">
        <v>15.6843641808609</v>
      </c>
      <c r="G157">
        <v>19.560727968789699</v>
      </c>
      <c r="H157">
        <v>20.642224107669001</v>
      </c>
      <c r="I157">
        <v>20.9239704373705</v>
      </c>
      <c r="J157">
        <v>21.340947871106401</v>
      </c>
      <c r="K157">
        <v>24.618503101685</v>
      </c>
      <c r="L157">
        <v>25.558773863960202</v>
      </c>
      <c r="M157">
        <v>27.1505820415621</v>
      </c>
      <c r="N157">
        <v>26.401808464728401</v>
      </c>
      <c r="O157">
        <v>17.433379028045199</v>
      </c>
      <c r="P157">
        <v>21.183755291616599</v>
      </c>
      <c r="Q157">
        <f t="shared" si="2"/>
        <v>24.232609299996181</v>
      </c>
    </row>
    <row r="158" spans="1:17" x14ac:dyDescent="0.25">
      <c r="A158" t="s">
        <v>230</v>
      </c>
      <c r="B158" t="s">
        <v>231</v>
      </c>
      <c r="C158" t="s">
        <v>154</v>
      </c>
      <c r="D158" t="s">
        <v>420</v>
      </c>
      <c r="E158" t="s">
        <v>233</v>
      </c>
      <c r="F158">
        <v>24.584125491160101</v>
      </c>
      <c r="G158">
        <v>21.252622514386101</v>
      </c>
      <c r="H158">
        <v>19.252892409414098</v>
      </c>
      <c r="I158">
        <v>20.655675052768601</v>
      </c>
      <c r="J158">
        <v>20.5952211744744</v>
      </c>
      <c r="K158">
        <v>19.698017748446901</v>
      </c>
      <c r="L158">
        <v>19.911349433495701</v>
      </c>
      <c r="M158">
        <v>20.765429130991201</v>
      </c>
      <c r="N158">
        <v>19.7258066133816</v>
      </c>
      <c r="O158">
        <v>17.248445838147099</v>
      </c>
      <c r="P158">
        <v>20.7846239128856</v>
      </c>
      <c r="Q158">
        <f t="shared" si="2"/>
        <v>19.469809752892502</v>
      </c>
    </row>
    <row r="159" spans="1:17" x14ac:dyDescent="0.25">
      <c r="A159" t="s">
        <v>230</v>
      </c>
      <c r="B159" t="s">
        <v>231</v>
      </c>
      <c r="C159" t="s">
        <v>155</v>
      </c>
      <c r="D159" t="s">
        <v>421</v>
      </c>
      <c r="E159">
        <v>27.721131452628999</v>
      </c>
      <c r="F159">
        <v>28.776638796359698</v>
      </c>
      <c r="G159">
        <v>15.7019475658328</v>
      </c>
      <c r="H159">
        <v>14.632119184242899</v>
      </c>
      <c r="I159">
        <v>15.316618124024901</v>
      </c>
      <c r="J159">
        <v>15.855321980067099</v>
      </c>
      <c r="K159">
        <v>15.8325244911101</v>
      </c>
      <c r="L159">
        <v>17.226724993941001</v>
      </c>
      <c r="M159">
        <v>18.290471635125101</v>
      </c>
      <c r="N159">
        <v>18.492561759409799</v>
      </c>
      <c r="O159">
        <v>18.752380176577802</v>
      </c>
      <c r="P159">
        <v>19.675748214051801</v>
      </c>
      <c r="Q159">
        <f t="shared" si="2"/>
        <v>17.718932611232759</v>
      </c>
    </row>
    <row r="160" spans="1:17" x14ac:dyDescent="0.25">
      <c r="A160" t="s">
        <v>230</v>
      </c>
      <c r="B160" t="s">
        <v>231</v>
      </c>
      <c r="C160" t="s">
        <v>156</v>
      </c>
      <c r="D160" t="s">
        <v>422</v>
      </c>
      <c r="E160">
        <v>16.9543645701062</v>
      </c>
      <c r="F160">
        <v>19.714561001461899</v>
      </c>
      <c r="G160">
        <v>10.334485963640899</v>
      </c>
      <c r="H160">
        <v>9.5295265983406505</v>
      </c>
      <c r="I160">
        <v>8.9412157453014203</v>
      </c>
      <c r="J160">
        <v>8.5985557506372405</v>
      </c>
      <c r="K160">
        <v>8.0752985287056198</v>
      </c>
      <c r="L160">
        <v>7.7941505174423904</v>
      </c>
      <c r="M160">
        <v>15.075551151845399</v>
      </c>
      <c r="N160">
        <v>14.3096385059849</v>
      </c>
      <c r="O160">
        <v>11.511048756863399</v>
      </c>
      <c r="P160" t="s">
        <v>233</v>
      </c>
      <c r="Q160">
        <f t="shared" si="2"/>
        <v>11.35313749216834</v>
      </c>
    </row>
    <row r="161" spans="1:17" x14ac:dyDescent="0.25">
      <c r="A161" t="s">
        <v>230</v>
      </c>
      <c r="B161" t="s">
        <v>231</v>
      </c>
      <c r="C161" t="s">
        <v>157</v>
      </c>
      <c r="D161" t="s">
        <v>423</v>
      </c>
      <c r="E161" t="s">
        <v>233</v>
      </c>
      <c r="F161">
        <v>20.151285462364299</v>
      </c>
      <c r="G161">
        <v>27.1444010435225</v>
      </c>
      <c r="H161">
        <v>27.827904935230901</v>
      </c>
      <c r="I161">
        <v>31.790072747796099</v>
      </c>
      <c r="J161">
        <v>37.067176232874999</v>
      </c>
      <c r="K161">
        <v>48.869070221690599</v>
      </c>
      <c r="L161">
        <v>42.611361552320901</v>
      </c>
      <c r="M161">
        <v>40.659100267576399</v>
      </c>
      <c r="N161">
        <v>42.5803006173388</v>
      </c>
      <c r="O161">
        <v>43.023895304581998</v>
      </c>
      <c r="P161" t="s">
        <v>233</v>
      </c>
      <c r="Q161">
        <f t="shared" si="2"/>
        <v>43.548745592701735</v>
      </c>
    </row>
    <row r="162" spans="1:17" x14ac:dyDescent="0.25">
      <c r="A162" t="s">
        <v>230</v>
      </c>
      <c r="B162" t="s">
        <v>231</v>
      </c>
      <c r="C162" t="s">
        <v>158</v>
      </c>
      <c r="D162" t="s">
        <v>424</v>
      </c>
      <c r="E162">
        <v>30.248280685394601</v>
      </c>
      <c r="F162">
        <v>19.669581109169801</v>
      </c>
      <c r="G162">
        <v>27.042318922080099</v>
      </c>
      <c r="H162">
        <v>25.4660315058496</v>
      </c>
      <c r="I162">
        <v>24.769648198256</v>
      </c>
      <c r="J162">
        <v>25.134047607777099</v>
      </c>
      <c r="K162">
        <v>23.410766022503701</v>
      </c>
      <c r="L162">
        <v>23.426624005692101</v>
      </c>
      <c r="M162">
        <v>22.776957924450102</v>
      </c>
      <c r="N162">
        <v>23.629870897582698</v>
      </c>
      <c r="O162">
        <v>24.4421589004181</v>
      </c>
      <c r="P162">
        <v>25.908449309381002</v>
      </c>
      <c r="Q162">
        <f t="shared" si="2"/>
        <v>23.53727555012934</v>
      </c>
    </row>
    <row r="163" spans="1:17" x14ac:dyDescent="0.25">
      <c r="A163" t="s">
        <v>230</v>
      </c>
      <c r="B163" t="s">
        <v>231</v>
      </c>
      <c r="C163" t="s">
        <v>159</v>
      </c>
      <c r="D163" t="s">
        <v>425</v>
      </c>
      <c r="E163">
        <v>30.1303942874884</v>
      </c>
      <c r="F163">
        <v>18.693760194768799</v>
      </c>
      <c r="G163">
        <v>24.553693354516799</v>
      </c>
      <c r="H163">
        <v>23.271681987019399</v>
      </c>
      <c r="I163">
        <v>22.3908642287739</v>
      </c>
      <c r="J163">
        <v>22.148725318158998</v>
      </c>
      <c r="K163">
        <v>23.095422473109601</v>
      </c>
      <c r="L163">
        <v>23.606755862165102</v>
      </c>
      <c r="M163">
        <v>21.918089151246299</v>
      </c>
      <c r="N163">
        <v>22.6615137722235</v>
      </c>
      <c r="O163">
        <v>23.484069839063</v>
      </c>
      <c r="P163">
        <v>22.462198565238999</v>
      </c>
      <c r="Q163">
        <f t="shared" si="2"/>
        <v>22.9531702195615</v>
      </c>
    </row>
    <row r="164" spans="1:17" x14ac:dyDescent="0.25">
      <c r="A164" t="s">
        <v>230</v>
      </c>
      <c r="B164" t="s">
        <v>231</v>
      </c>
      <c r="C164" t="s">
        <v>160</v>
      </c>
      <c r="D164" t="s">
        <v>426</v>
      </c>
      <c r="E164">
        <v>14.6499832156687</v>
      </c>
      <c r="F164">
        <v>12.2995601493308</v>
      </c>
      <c r="G164">
        <v>23.314970732610298</v>
      </c>
      <c r="H164">
        <v>24.4419223951448</v>
      </c>
      <c r="I164">
        <v>23.2392650656715</v>
      </c>
      <c r="J164">
        <v>24.251580438337101</v>
      </c>
      <c r="K164">
        <v>26.1330357165042</v>
      </c>
      <c r="L164">
        <v>23.835030231729402</v>
      </c>
      <c r="M164">
        <v>21.406130427860099</v>
      </c>
      <c r="N164">
        <v>23.487980632959001</v>
      </c>
      <c r="O164">
        <v>25.1428981262912</v>
      </c>
      <c r="P164">
        <v>26.283783283714499</v>
      </c>
      <c r="Q164">
        <f t="shared" si="2"/>
        <v>24.001015027068778</v>
      </c>
    </row>
    <row r="165" spans="1:17" x14ac:dyDescent="0.25">
      <c r="A165" t="s">
        <v>230</v>
      </c>
      <c r="B165" t="s">
        <v>231</v>
      </c>
      <c r="C165" t="s">
        <v>427</v>
      </c>
      <c r="D165" t="s">
        <v>428</v>
      </c>
      <c r="E165" t="s">
        <v>233</v>
      </c>
      <c r="F165" t="s">
        <v>233</v>
      </c>
      <c r="G165" t="s">
        <v>233</v>
      </c>
      <c r="H165" t="s">
        <v>233</v>
      </c>
      <c r="I165" t="s">
        <v>233</v>
      </c>
      <c r="J165" t="s">
        <v>233</v>
      </c>
      <c r="K165" t="s">
        <v>233</v>
      </c>
      <c r="L165" t="s">
        <v>233</v>
      </c>
      <c r="M165" t="s">
        <v>233</v>
      </c>
      <c r="N165" t="s">
        <v>233</v>
      </c>
      <c r="O165" t="s">
        <v>233</v>
      </c>
      <c r="P165" t="s">
        <v>233</v>
      </c>
      <c r="Q165" t="e">
        <f t="shared" si="2"/>
        <v>#DIV/0!</v>
      </c>
    </row>
    <row r="166" spans="1:17" x14ac:dyDescent="0.25">
      <c r="A166" t="s">
        <v>230</v>
      </c>
      <c r="B166" t="s">
        <v>231</v>
      </c>
      <c r="C166" t="s">
        <v>429</v>
      </c>
      <c r="D166" t="s">
        <v>430</v>
      </c>
      <c r="E166" t="s">
        <v>233</v>
      </c>
      <c r="F166" t="s">
        <v>233</v>
      </c>
      <c r="G166" t="s">
        <v>233</v>
      </c>
      <c r="H166" t="s">
        <v>233</v>
      </c>
      <c r="I166" t="s">
        <v>233</v>
      </c>
      <c r="J166">
        <v>12.0862064854973</v>
      </c>
      <c r="K166">
        <v>15.7692011952972</v>
      </c>
      <c r="L166">
        <v>19.119356041881399</v>
      </c>
      <c r="M166">
        <v>20.609187871261099</v>
      </c>
      <c r="N166">
        <v>24.024475574365301</v>
      </c>
      <c r="O166">
        <v>18.0508704925175</v>
      </c>
      <c r="P166" t="s">
        <v>233</v>
      </c>
      <c r="Q166">
        <f t="shared" si="2"/>
        <v>19.5146182350645</v>
      </c>
    </row>
    <row r="167" spans="1:17" x14ac:dyDescent="0.25">
      <c r="A167" t="s">
        <v>230</v>
      </c>
      <c r="B167" t="s">
        <v>231</v>
      </c>
      <c r="C167" t="s">
        <v>164</v>
      </c>
      <c r="D167" t="s">
        <v>431</v>
      </c>
      <c r="E167" t="s">
        <v>233</v>
      </c>
      <c r="F167" t="s">
        <v>233</v>
      </c>
      <c r="G167" t="s">
        <v>233</v>
      </c>
      <c r="H167" t="s">
        <v>233</v>
      </c>
      <c r="I167" t="s">
        <v>233</v>
      </c>
      <c r="J167" t="s">
        <v>233</v>
      </c>
      <c r="K167" t="s">
        <v>233</v>
      </c>
      <c r="L167" t="s">
        <v>233</v>
      </c>
      <c r="M167" t="s">
        <v>233</v>
      </c>
      <c r="N167" t="s">
        <v>233</v>
      </c>
      <c r="O167" t="s">
        <v>233</v>
      </c>
      <c r="P167" t="s">
        <v>233</v>
      </c>
      <c r="Q167" t="e">
        <f t="shared" si="2"/>
        <v>#DIV/0!</v>
      </c>
    </row>
    <row r="168" spans="1:17" x14ac:dyDescent="0.25">
      <c r="A168" t="s">
        <v>230</v>
      </c>
      <c r="B168" t="s">
        <v>231</v>
      </c>
      <c r="C168" t="s">
        <v>165</v>
      </c>
      <c r="D168" t="s">
        <v>432</v>
      </c>
      <c r="E168">
        <v>15.6841455077529</v>
      </c>
      <c r="F168">
        <v>19.316999491704301</v>
      </c>
      <c r="G168">
        <v>26.5415486441334</v>
      </c>
      <c r="H168">
        <v>26.469739276590701</v>
      </c>
      <c r="I168">
        <v>28.750587459240801</v>
      </c>
      <c r="J168">
        <v>34.172598670971702</v>
      </c>
      <c r="K168">
        <v>30.932618754667399</v>
      </c>
      <c r="L168">
        <v>28.851757840115798</v>
      </c>
      <c r="M168">
        <v>26.376146509130798</v>
      </c>
      <c r="N168">
        <v>29.1375293457412</v>
      </c>
      <c r="O168">
        <v>27.6263351912595</v>
      </c>
      <c r="P168">
        <v>23.645288852850801</v>
      </c>
      <c r="Q168">
        <f t="shared" si="2"/>
        <v>28.584877528182936</v>
      </c>
    </row>
    <row r="169" spans="1:17" x14ac:dyDescent="0.25">
      <c r="A169" t="s">
        <v>230</v>
      </c>
      <c r="B169" t="s">
        <v>231</v>
      </c>
      <c r="C169" t="s">
        <v>166</v>
      </c>
      <c r="D169" t="s">
        <v>433</v>
      </c>
      <c r="E169">
        <v>14.5972584845911</v>
      </c>
      <c r="F169">
        <v>22.373227287341699</v>
      </c>
      <c r="G169">
        <v>24.624097253879601</v>
      </c>
      <c r="H169">
        <v>24.066348514069901</v>
      </c>
      <c r="I169">
        <v>25.880786767193499</v>
      </c>
      <c r="J169">
        <v>25.833308750410399</v>
      </c>
      <c r="K169">
        <v>25.361673028226601</v>
      </c>
      <c r="L169">
        <v>29.815574341959099</v>
      </c>
      <c r="M169">
        <v>32.648517935857697</v>
      </c>
      <c r="N169">
        <v>31.951353239451301</v>
      </c>
      <c r="O169">
        <v>35.144231029635797</v>
      </c>
      <c r="P169">
        <v>35.511362270655901</v>
      </c>
      <c r="Q169">
        <f t="shared" si="2"/>
        <v>30.984269915026097</v>
      </c>
    </row>
    <row r="170" spans="1:17" x14ac:dyDescent="0.25">
      <c r="A170" t="s">
        <v>230</v>
      </c>
      <c r="B170" t="s">
        <v>231</v>
      </c>
      <c r="C170" t="s">
        <v>167</v>
      </c>
      <c r="D170" t="s">
        <v>434</v>
      </c>
      <c r="E170" t="s">
        <v>233</v>
      </c>
      <c r="F170">
        <v>9.1654751461483404</v>
      </c>
      <c r="G170">
        <v>19.269024756815401</v>
      </c>
      <c r="H170">
        <v>17.377838135599401</v>
      </c>
      <c r="I170">
        <v>16.522487359539301</v>
      </c>
      <c r="J170">
        <v>18.681026397928498</v>
      </c>
      <c r="K170">
        <v>18.078125178396299</v>
      </c>
      <c r="L170">
        <v>19.575301158253101</v>
      </c>
      <c r="M170">
        <v>22.654988371419599</v>
      </c>
      <c r="N170">
        <v>25.087471506273101</v>
      </c>
      <c r="O170">
        <v>24.1964987817727</v>
      </c>
      <c r="P170">
        <v>25.642859125492102</v>
      </c>
      <c r="Q170">
        <f t="shared" si="2"/>
        <v>21.91847699922296</v>
      </c>
    </row>
    <row r="171" spans="1:17" x14ac:dyDescent="0.25">
      <c r="A171" t="s">
        <v>230</v>
      </c>
      <c r="B171" t="s">
        <v>231</v>
      </c>
      <c r="C171" t="s">
        <v>168</v>
      </c>
      <c r="D171" t="s">
        <v>435</v>
      </c>
      <c r="E171">
        <v>24.574246352498601</v>
      </c>
      <c r="F171">
        <v>25.1814533344719</v>
      </c>
      <c r="G171">
        <v>40.022390223511501</v>
      </c>
      <c r="H171">
        <v>33.842846176027898</v>
      </c>
      <c r="I171">
        <v>28.974699646643099</v>
      </c>
      <c r="J171">
        <v>28.794589576979199</v>
      </c>
      <c r="K171">
        <v>28.864649721641399</v>
      </c>
      <c r="L171">
        <v>29.925164967705001</v>
      </c>
      <c r="M171">
        <v>28.806962206045799</v>
      </c>
      <c r="N171">
        <v>28.079305442729499</v>
      </c>
      <c r="O171">
        <v>25.328353269349002</v>
      </c>
      <c r="P171">
        <v>34.215616045845302</v>
      </c>
      <c r="Q171">
        <f t="shared" si="2"/>
        <v>28.200887121494141</v>
      </c>
    </row>
    <row r="172" spans="1:17" x14ac:dyDescent="0.25">
      <c r="A172" t="s">
        <v>230</v>
      </c>
      <c r="B172" t="s">
        <v>231</v>
      </c>
      <c r="C172" t="s">
        <v>169</v>
      </c>
      <c r="D172" t="s">
        <v>436</v>
      </c>
      <c r="E172">
        <v>13.0059154757791</v>
      </c>
      <c r="F172">
        <v>1.09681037230364</v>
      </c>
      <c r="G172">
        <v>27.4766284218524</v>
      </c>
      <c r="H172">
        <v>13.7613158025103</v>
      </c>
      <c r="I172">
        <v>13.6891239618034</v>
      </c>
      <c r="J172">
        <v>15.5287736993293</v>
      </c>
      <c r="K172">
        <v>20.121690839642799</v>
      </c>
      <c r="L172">
        <v>18.5935817714699</v>
      </c>
      <c r="M172">
        <v>14.828376205564499</v>
      </c>
      <c r="N172">
        <v>12.532034495013599</v>
      </c>
      <c r="O172">
        <v>12.100842774783899</v>
      </c>
      <c r="P172" t="s">
        <v>233</v>
      </c>
      <c r="Q172">
        <f t="shared" si="2"/>
        <v>15.635305217294938</v>
      </c>
    </row>
    <row r="173" spans="1:17" x14ac:dyDescent="0.25">
      <c r="A173" t="s">
        <v>230</v>
      </c>
      <c r="B173" t="s">
        <v>231</v>
      </c>
      <c r="C173" t="s">
        <v>170</v>
      </c>
      <c r="D173" t="s">
        <v>437</v>
      </c>
      <c r="E173">
        <v>35.653113886197502</v>
      </c>
      <c r="F173">
        <v>35.174035997787897</v>
      </c>
      <c r="G173">
        <v>29.262942670305801</v>
      </c>
      <c r="H173">
        <v>29.979502185541499</v>
      </c>
      <c r="I173">
        <v>29.430008279276599</v>
      </c>
      <c r="J173">
        <v>25.353193018866001</v>
      </c>
      <c r="K173">
        <v>26.478464902024399</v>
      </c>
      <c r="L173">
        <v>27.322707392897101</v>
      </c>
      <c r="M173">
        <v>24.792313632914102</v>
      </c>
      <c r="N173">
        <v>24.681118402467401</v>
      </c>
      <c r="O173">
        <v>22.454181821845602</v>
      </c>
      <c r="P173">
        <v>24.351277271160001</v>
      </c>
      <c r="Q173">
        <f t="shared" si="2"/>
        <v>25.145757230429723</v>
      </c>
    </row>
    <row r="174" spans="1:17" x14ac:dyDescent="0.25">
      <c r="A174" t="s">
        <v>230</v>
      </c>
      <c r="B174" t="s">
        <v>231</v>
      </c>
      <c r="C174" t="s">
        <v>438</v>
      </c>
      <c r="D174" t="s">
        <v>439</v>
      </c>
      <c r="E174" t="s">
        <v>233</v>
      </c>
      <c r="F174" t="s">
        <v>233</v>
      </c>
      <c r="G174">
        <v>13.617045390151301</v>
      </c>
      <c r="H174">
        <v>14.1343528126707</v>
      </c>
      <c r="I174">
        <v>23.463436518618199</v>
      </c>
      <c r="J174">
        <v>17.2982612572448</v>
      </c>
      <c r="K174">
        <v>19.2749778956676</v>
      </c>
      <c r="L174">
        <v>24.191279887482398</v>
      </c>
      <c r="M174">
        <v>40.103675777568299</v>
      </c>
      <c r="N174" t="s">
        <v>233</v>
      </c>
      <c r="O174" t="s">
        <v>233</v>
      </c>
      <c r="P174" t="s">
        <v>233</v>
      </c>
      <c r="Q174">
        <f t="shared" si="2"/>
        <v>27.856644520239431</v>
      </c>
    </row>
    <row r="175" spans="1:17" x14ac:dyDescent="0.25">
      <c r="A175" t="s">
        <v>230</v>
      </c>
      <c r="B175" t="s">
        <v>231</v>
      </c>
      <c r="C175" t="s">
        <v>440</v>
      </c>
      <c r="D175" t="s">
        <v>441</v>
      </c>
      <c r="E175">
        <v>29.352209602606099</v>
      </c>
      <c r="F175">
        <v>27.0580015512427</v>
      </c>
      <c r="G175">
        <v>20.414964146268499</v>
      </c>
      <c r="H175">
        <v>20.651426650736301</v>
      </c>
      <c r="I175">
        <v>21.561110842797898</v>
      </c>
      <c r="J175">
        <v>24.367296940808998</v>
      </c>
      <c r="K175">
        <v>23.0110104577649</v>
      </c>
      <c r="L175">
        <v>22.778375650802499</v>
      </c>
      <c r="M175">
        <v>23.100426024699999</v>
      </c>
      <c r="N175">
        <v>23.489750179038801</v>
      </c>
      <c r="O175">
        <v>19.3520021279929</v>
      </c>
      <c r="P175">
        <v>21.395975262541899</v>
      </c>
      <c r="Q175">
        <f t="shared" si="2"/>
        <v>22.346312888059821</v>
      </c>
    </row>
    <row r="176" spans="1:17" x14ac:dyDescent="0.25">
      <c r="A176" t="s">
        <v>230</v>
      </c>
      <c r="B176" t="s">
        <v>231</v>
      </c>
      <c r="C176" t="s">
        <v>172</v>
      </c>
      <c r="D176" t="s">
        <v>442</v>
      </c>
      <c r="E176" t="s">
        <v>233</v>
      </c>
      <c r="F176">
        <v>28.9023377666574</v>
      </c>
      <c r="G176">
        <v>18.759266749770902</v>
      </c>
      <c r="H176">
        <v>19.5866071668353</v>
      </c>
      <c r="I176">
        <v>19.374024626263701</v>
      </c>
      <c r="J176">
        <v>19.163677959498301</v>
      </c>
      <c r="K176">
        <v>18.426867476936899</v>
      </c>
      <c r="L176">
        <v>20.030159953866999</v>
      </c>
      <c r="M176">
        <v>21.237945049530801</v>
      </c>
      <c r="N176">
        <v>20.619726074326799</v>
      </c>
      <c r="O176">
        <v>19.9976657169397</v>
      </c>
      <c r="P176">
        <v>22.016192455258601</v>
      </c>
      <c r="Q176">
        <f t="shared" si="2"/>
        <v>20.062472854320241</v>
      </c>
    </row>
    <row r="177" spans="1:17" x14ac:dyDescent="0.25">
      <c r="A177" t="s">
        <v>230</v>
      </c>
      <c r="B177" t="s">
        <v>231</v>
      </c>
      <c r="C177" t="s">
        <v>173</v>
      </c>
      <c r="D177" t="s">
        <v>443</v>
      </c>
      <c r="E177">
        <v>7.54537821796609</v>
      </c>
      <c r="F177">
        <v>7.6291202866077903</v>
      </c>
      <c r="G177">
        <v>14.3372802252469</v>
      </c>
      <c r="H177">
        <v>15.5839116897459</v>
      </c>
      <c r="I177">
        <v>13.0553877158791</v>
      </c>
      <c r="J177">
        <v>15.7561462043932</v>
      </c>
      <c r="K177">
        <v>16.190647779877501</v>
      </c>
      <c r="L177">
        <v>17.960788164500201</v>
      </c>
      <c r="M177">
        <v>12.2183182521487</v>
      </c>
      <c r="N177">
        <v>12.608119691420599</v>
      </c>
      <c r="O177">
        <v>8.7107190674962602</v>
      </c>
      <c r="P177" t="s">
        <v>233</v>
      </c>
      <c r="Q177">
        <f t="shared" si="2"/>
        <v>13.537718591088652</v>
      </c>
    </row>
    <row r="178" spans="1:17" x14ac:dyDescent="0.25">
      <c r="A178" t="s">
        <v>230</v>
      </c>
      <c r="B178" t="s">
        <v>231</v>
      </c>
      <c r="C178" t="s">
        <v>174</v>
      </c>
      <c r="D178" t="s">
        <v>444</v>
      </c>
      <c r="E178">
        <v>15.5000053142432</v>
      </c>
      <c r="F178" t="s">
        <v>233</v>
      </c>
      <c r="G178" t="s">
        <v>233</v>
      </c>
      <c r="H178" t="s">
        <v>233</v>
      </c>
      <c r="I178" t="s">
        <v>233</v>
      </c>
      <c r="J178" t="s">
        <v>233</v>
      </c>
      <c r="K178" t="s">
        <v>233</v>
      </c>
      <c r="L178" t="s">
        <v>233</v>
      </c>
      <c r="M178" t="s">
        <v>233</v>
      </c>
      <c r="N178" t="s">
        <v>233</v>
      </c>
      <c r="O178" t="s">
        <v>233</v>
      </c>
      <c r="P178" t="s">
        <v>233</v>
      </c>
      <c r="Q178" t="e">
        <f t="shared" si="2"/>
        <v>#DIV/0!</v>
      </c>
    </row>
    <row r="179" spans="1:17" x14ac:dyDescent="0.25">
      <c r="A179" t="s">
        <v>230</v>
      </c>
      <c r="B179" t="s">
        <v>231</v>
      </c>
      <c r="C179" t="s">
        <v>175</v>
      </c>
      <c r="D179" t="s">
        <v>445</v>
      </c>
      <c r="E179">
        <v>18.231241203580201</v>
      </c>
      <c r="F179">
        <v>15.060281087544601</v>
      </c>
      <c r="G179">
        <v>18.5845354435045</v>
      </c>
      <c r="H179">
        <v>19.168762594311101</v>
      </c>
      <c r="I179">
        <v>18.4879638168327</v>
      </c>
      <c r="J179">
        <v>18.633206663837601</v>
      </c>
      <c r="K179">
        <v>16.960452294824599</v>
      </c>
      <c r="L179">
        <v>16.610734061240201</v>
      </c>
      <c r="M179">
        <v>16.540896238422601</v>
      </c>
      <c r="N179">
        <v>16.021141333969702</v>
      </c>
      <c r="O179">
        <v>12.745554861191501</v>
      </c>
      <c r="P179">
        <v>12.9052039571891</v>
      </c>
      <c r="Q179">
        <f t="shared" si="2"/>
        <v>15.775755757929721</v>
      </c>
    </row>
    <row r="180" spans="1:17" x14ac:dyDescent="0.25">
      <c r="A180" t="s">
        <v>230</v>
      </c>
      <c r="B180" t="s">
        <v>231</v>
      </c>
      <c r="C180" t="s">
        <v>446</v>
      </c>
      <c r="D180" t="s">
        <v>447</v>
      </c>
      <c r="E180" t="s">
        <v>233</v>
      </c>
      <c r="F180" t="s">
        <v>233</v>
      </c>
      <c r="G180">
        <v>7.0742528372385003</v>
      </c>
      <c r="H180">
        <v>11.3677738263753</v>
      </c>
      <c r="I180">
        <v>7.9945088302123999</v>
      </c>
      <c r="J180">
        <v>5.7507563715105201</v>
      </c>
      <c r="K180" t="s">
        <v>233</v>
      </c>
      <c r="L180" t="s">
        <v>233</v>
      </c>
      <c r="M180" t="s">
        <v>233</v>
      </c>
      <c r="N180" t="s">
        <v>233</v>
      </c>
      <c r="O180" t="s">
        <v>233</v>
      </c>
      <c r="P180" t="s">
        <v>233</v>
      </c>
      <c r="Q180" t="e">
        <f t="shared" si="2"/>
        <v>#DIV/0!</v>
      </c>
    </row>
    <row r="181" spans="1:17" x14ac:dyDescent="0.25">
      <c r="A181" t="s">
        <v>230</v>
      </c>
      <c r="B181" t="s">
        <v>231</v>
      </c>
      <c r="C181" t="s">
        <v>176</v>
      </c>
      <c r="D181" t="s">
        <v>448</v>
      </c>
      <c r="E181">
        <v>26.836142073774599</v>
      </c>
      <c r="F181">
        <v>26.6403849033188</v>
      </c>
      <c r="G181">
        <v>18.435669125855</v>
      </c>
      <c r="H181">
        <v>17.215695037379401</v>
      </c>
      <c r="I181">
        <v>17.9020072508279</v>
      </c>
      <c r="J181">
        <v>18.996278733098901</v>
      </c>
      <c r="K181">
        <v>18.753321841557099</v>
      </c>
      <c r="L181">
        <v>19.411171846691602</v>
      </c>
      <c r="M181">
        <v>20.477968583654899</v>
      </c>
      <c r="N181">
        <v>20.889924660974401</v>
      </c>
      <c r="O181">
        <v>20.6911550267927</v>
      </c>
      <c r="P181">
        <v>21.496801412042402</v>
      </c>
      <c r="Q181">
        <f t="shared" si="2"/>
        <v>20.04470839193414</v>
      </c>
    </row>
    <row r="182" spans="1:17" x14ac:dyDescent="0.25">
      <c r="A182" t="s">
        <v>230</v>
      </c>
      <c r="B182" t="s">
        <v>231</v>
      </c>
      <c r="C182" t="s">
        <v>177</v>
      </c>
      <c r="D182" t="s">
        <v>449</v>
      </c>
      <c r="E182">
        <v>22.205889665116999</v>
      </c>
      <c r="F182">
        <v>28.039273684913599</v>
      </c>
      <c r="G182">
        <v>39.055540966463496</v>
      </c>
      <c r="H182">
        <v>33.2494158382693</v>
      </c>
      <c r="I182">
        <v>32.309515061735603</v>
      </c>
      <c r="J182">
        <v>31.181388695180601</v>
      </c>
      <c r="K182">
        <v>27.8521793401327</v>
      </c>
      <c r="L182">
        <v>31.594871942397699</v>
      </c>
      <c r="M182">
        <v>29.851519663106998</v>
      </c>
      <c r="N182">
        <v>26.307805717625101</v>
      </c>
      <c r="O182">
        <v>25.147866670818399</v>
      </c>
      <c r="P182">
        <v>27.697919620876501</v>
      </c>
      <c r="Q182">
        <f t="shared" si="2"/>
        <v>28.150848666816177</v>
      </c>
    </row>
    <row r="183" spans="1:17" x14ac:dyDescent="0.25">
      <c r="A183" t="s">
        <v>230</v>
      </c>
      <c r="B183" t="s">
        <v>231</v>
      </c>
      <c r="C183" t="s">
        <v>450</v>
      </c>
      <c r="D183" t="s">
        <v>451</v>
      </c>
      <c r="E183" t="s">
        <v>233</v>
      </c>
      <c r="F183" t="s">
        <v>233</v>
      </c>
      <c r="G183" t="s">
        <v>233</v>
      </c>
      <c r="H183" t="s">
        <v>233</v>
      </c>
      <c r="I183" t="s">
        <v>233</v>
      </c>
      <c r="J183" t="s">
        <v>233</v>
      </c>
      <c r="K183" t="s">
        <v>233</v>
      </c>
      <c r="L183" t="s">
        <v>233</v>
      </c>
      <c r="M183" t="s">
        <v>233</v>
      </c>
      <c r="N183" t="s">
        <v>233</v>
      </c>
      <c r="O183" t="s">
        <v>233</v>
      </c>
      <c r="P183" t="s">
        <v>233</v>
      </c>
      <c r="Q183" t="e">
        <f t="shared" si="2"/>
        <v>#DIV/0!</v>
      </c>
    </row>
    <row r="184" spans="1:17" x14ac:dyDescent="0.25">
      <c r="A184" t="s">
        <v>230</v>
      </c>
      <c r="B184" t="s">
        <v>231</v>
      </c>
      <c r="C184" t="s">
        <v>452</v>
      </c>
      <c r="D184" t="s">
        <v>453</v>
      </c>
      <c r="E184" t="s">
        <v>233</v>
      </c>
      <c r="F184" t="s">
        <v>233</v>
      </c>
      <c r="G184" t="s">
        <v>233</v>
      </c>
      <c r="H184" t="s">
        <v>233</v>
      </c>
      <c r="I184" t="s">
        <v>233</v>
      </c>
      <c r="J184" t="s">
        <v>233</v>
      </c>
      <c r="K184" t="s">
        <v>233</v>
      </c>
      <c r="L184" t="s">
        <v>233</v>
      </c>
      <c r="M184" t="s">
        <v>233</v>
      </c>
      <c r="N184" t="s">
        <v>233</v>
      </c>
      <c r="O184" t="s">
        <v>233</v>
      </c>
      <c r="P184" t="s">
        <v>233</v>
      </c>
      <c r="Q184" t="e">
        <f t="shared" si="2"/>
        <v>#DIV/0!</v>
      </c>
    </row>
    <row r="185" spans="1:17" x14ac:dyDescent="0.25">
      <c r="A185" t="s">
        <v>230</v>
      </c>
      <c r="B185" t="s">
        <v>231</v>
      </c>
      <c r="C185" t="s">
        <v>454</v>
      </c>
      <c r="D185" t="s">
        <v>455</v>
      </c>
      <c r="E185" t="s">
        <v>233</v>
      </c>
      <c r="F185" t="s">
        <v>233</v>
      </c>
      <c r="G185" t="s">
        <v>233</v>
      </c>
      <c r="H185" t="s">
        <v>233</v>
      </c>
      <c r="I185" t="s">
        <v>233</v>
      </c>
      <c r="J185" t="s">
        <v>233</v>
      </c>
      <c r="K185" t="s">
        <v>233</v>
      </c>
      <c r="L185" t="s">
        <v>233</v>
      </c>
      <c r="M185" t="s">
        <v>233</v>
      </c>
      <c r="N185" t="s">
        <v>233</v>
      </c>
      <c r="O185" t="s">
        <v>233</v>
      </c>
      <c r="P185" t="s">
        <v>233</v>
      </c>
      <c r="Q185" t="e">
        <f t="shared" si="2"/>
        <v>#DIV/0!</v>
      </c>
    </row>
    <row r="186" spans="1:17" x14ac:dyDescent="0.25">
      <c r="A186" t="s">
        <v>230</v>
      </c>
      <c r="B186" t="s">
        <v>231</v>
      </c>
      <c r="C186" t="s">
        <v>456</v>
      </c>
      <c r="D186" t="s">
        <v>457</v>
      </c>
      <c r="E186" t="s">
        <v>233</v>
      </c>
      <c r="F186" t="s">
        <v>233</v>
      </c>
      <c r="G186" t="s">
        <v>233</v>
      </c>
      <c r="H186" t="s">
        <v>233</v>
      </c>
      <c r="I186" t="s">
        <v>233</v>
      </c>
      <c r="J186" t="s">
        <v>233</v>
      </c>
      <c r="K186" t="s">
        <v>233</v>
      </c>
      <c r="L186" t="s">
        <v>233</v>
      </c>
      <c r="M186" t="s">
        <v>233</v>
      </c>
      <c r="N186" t="s">
        <v>233</v>
      </c>
      <c r="O186" t="s">
        <v>233</v>
      </c>
      <c r="P186" t="s">
        <v>233</v>
      </c>
      <c r="Q186" t="e">
        <f t="shared" si="2"/>
        <v>#DIV/0!</v>
      </c>
    </row>
    <row r="187" spans="1:17" x14ac:dyDescent="0.25">
      <c r="A187" t="s">
        <v>230</v>
      </c>
      <c r="B187" t="s">
        <v>231</v>
      </c>
      <c r="C187" t="s">
        <v>178</v>
      </c>
      <c r="D187" t="s">
        <v>458</v>
      </c>
      <c r="E187">
        <v>11.196580914288401</v>
      </c>
      <c r="F187">
        <v>24.888030863039202</v>
      </c>
      <c r="G187">
        <v>24.599380829868601</v>
      </c>
      <c r="H187">
        <v>26.657817621920099</v>
      </c>
      <c r="I187">
        <v>34.845515908105398</v>
      </c>
      <c r="J187">
        <v>37.0588484401203</v>
      </c>
      <c r="K187">
        <v>35.533798873054003</v>
      </c>
      <c r="L187">
        <v>39.5490817756084</v>
      </c>
      <c r="M187">
        <v>36.710063929811398</v>
      </c>
      <c r="N187">
        <v>35.804238544219402</v>
      </c>
      <c r="O187">
        <v>31.927451385653999</v>
      </c>
      <c r="P187">
        <v>3.4622941830893499</v>
      </c>
      <c r="Q187">
        <f t="shared" si="2"/>
        <v>35.904926901669441</v>
      </c>
    </row>
    <row r="188" spans="1:17" x14ac:dyDescent="0.25">
      <c r="A188" t="s">
        <v>230</v>
      </c>
      <c r="B188" t="s">
        <v>231</v>
      </c>
      <c r="C188" t="s">
        <v>179</v>
      </c>
      <c r="D188" t="s">
        <v>459</v>
      </c>
      <c r="E188" t="s">
        <v>233</v>
      </c>
      <c r="F188" t="s">
        <v>233</v>
      </c>
      <c r="G188" t="s">
        <v>233</v>
      </c>
      <c r="H188" t="s">
        <v>233</v>
      </c>
      <c r="I188" t="s">
        <v>233</v>
      </c>
      <c r="J188" t="s">
        <v>233</v>
      </c>
      <c r="K188" t="s">
        <v>233</v>
      </c>
      <c r="L188" t="s">
        <v>233</v>
      </c>
      <c r="M188" t="s">
        <v>233</v>
      </c>
      <c r="N188" t="s">
        <v>233</v>
      </c>
      <c r="O188" t="s">
        <v>233</v>
      </c>
      <c r="P188" t="s">
        <v>233</v>
      </c>
      <c r="Q188" t="e">
        <f t="shared" si="2"/>
        <v>#DIV/0!</v>
      </c>
    </row>
    <row r="189" spans="1:17" x14ac:dyDescent="0.25">
      <c r="A189" t="s">
        <v>230</v>
      </c>
      <c r="B189" t="s">
        <v>231</v>
      </c>
      <c r="C189" t="s">
        <v>181</v>
      </c>
      <c r="D189" t="s">
        <v>460</v>
      </c>
      <c r="E189">
        <v>29.6710894553228</v>
      </c>
      <c r="F189">
        <v>22.9100251603824</v>
      </c>
      <c r="G189">
        <v>22.5912255288818</v>
      </c>
      <c r="H189">
        <v>22.523125845776399</v>
      </c>
      <c r="I189">
        <v>23.504118735802301</v>
      </c>
      <c r="J189">
        <v>24.4286897924407</v>
      </c>
      <c r="K189">
        <v>24.715387049377501</v>
      </c>
      <c r="L189">
        <v>25.7247095950915</v>
      </c>
      <c r="M189">
        <v>26.0083971479852</v>
      </c>
      <c r="N189">
        <v>25.123796468604901</v>
      </c>
      <c r="O189">
        <v>24.770876376305701</v>
      </c>
      <c r="P189">
        <v>25.6126117604733</v>
      </c>
      <c r="Q189">
        <f t="shared" si="2"/>
        <v>25.268633327472958</v>
      </c>
    </row>
    <row r="190" spans="1:17" x14ac:dyDescent="0.25">
      <c r="A190" t="s">
        <v>230</v>
      </c>
      <c r="B190" t="s">
        <v>231</v>
      </c>
      <c r="C190" t="s">
        <v>182</v>
      </c>
      <c r="D190" t="s">
        <v>461</v>
      </c>
      <c r="E190">
        <v>34.829414516432102</v>
      </c>
      <c r="F190">
        <v>26.8909825143006</v>
      </c>
      <c r="G190">
        <v>25.6372291816051</v>
      </c>
      <c r="H190">
        <v>24.337227664385299</v>
      </c>
      <c r="I190">
        <v>25.3908034111669</v>
      </c>
      <c r="J190">
        <v>24.6889806668568</v>
      </c>
      <c r="K190">
        <v>24.754279647801201</v>
      </c>
      <c r="L190">
        <v>25.122859877182901</v>
      </c>
      <c r="M190">
        <v>24.813018204093598</v>
      </c>
      <c r="N190">
        <v>25.2878239192666</v>
      </c>
      <c r="O190">
        <v>28.356883215901501</v>
      </c>
      <c r="P190">
        <v>23.552859896262099</v>
      </c>
      <c r="Q190">
        <f t="shared" si="2"/>
        <v>25.666972972849159</v>
      </c>
    </row>
    <row r="191" spans="1:17" x14ac:dyDescent="0.25">
      <c r="A191" t="s">
        <v>230</v>
      </c>
      <c r="B191" t="s">
        <v>231</v>
      </c>
      <c r="C191" t="s">
        <v>183</v>
      </c>
      <c r="D191" t="s">
        <v>462</v>
      </c>
      <c r="E191" t="s">
        <v>233</v>
      </c>
      <c r="F191" t="s">
        <v>233</v>
      </c>
      <c r="G191" t="s">
        <v>233</v>
      </c>
      <c r="H191" t="s">
        <v>233</v>
      </c>
      <c r="I191" t="s">
        <v>233</v>
      </c>
      <c r="J191" t="s">
        <v>233</v>
      </c>
      <c r="K191" t="s">
        <v>233</v>
      </c>
      <c r="L191" t="s">
        <v>233</v>
      </c>
      <c r="M191" t="s">
        <v>233</v>
      </c>
      <c r="N191" t="s">
        <v>233</v>
      </c>
      <c r="O191" t="s">
        <v>233</v>
      </c>
      <c r="P191" t="s">
        <v>233</v>
      </c>
      <c r="Q191" t="e">
        <f t="shared" si="2"/>
        <v>#DIV/0!</v>
      </c>
    </row>
    <row r="192" spans="1:17" x14ac:dyDescent="0.25">
      <c r="A192" t="s">
        <v>230</v>
      </c>
      <c r="B192" t="s">
        <v>231</v>
      </c>
      <c r="C192" t="s">
        <v>185</v>
      </c>
      <c r="D192" t="s">
        <v>463</v>
      </c>
      <c r="E192" t="s">
        <v>233</v>
      </c>
      <c r="F192">
        <v>9.4140034700845092</v>
      </c>
      <c r="G192">
        <v>23.267363693931099</v>
      </c>
      <c r="H192">
        <v>24.905714754212401</v>
      </c>
      <c r="I192">
        <v>26.515698724943899</v>
      </c>
      <c r="J192">
        <v>44.6894530560362</v>
      </c>
      <c r="K192">
        <v>40.522318731600301</v>
      </c>
      <c r="L192">
        <v>29.929556152546098</v>
      </c>
      <c r="M192">
        <v>37.263436683779197</v>
      </c>
      <c r="N192">
        <v>35.3886623401905</v>
      </c>
      <c r="O192">
        <v>33.474951255563802</v>
      </c>
      <c r="P192" t="s">
        <v>233</v>
      </c>
      <c r="Q192">
        <f t="shared" si="2"/>
        <v>35.315785032735981</v>
      </c>
    </row>
    <row r="193" spans="1:17" x14ac:dyDescent="0.25">
      <c r="A193" t="s">
        <v>230</v>
      </c>
      <c r="B193" t="s">
        <v>231</v>
      </c>
      <c r="C193" t="s">
        <v>464</v>
      </c>
      <c r="D193" t="s">
        <v>465</v>
      </c>
      <c r="E193">
        <v>26.1119330486714</v>
      </c>
      <c r="F193">
        <v>17.4567931160332</v>
      </c>
      <c r="G193">
        <v>34.844439282747203</v>
      </c>
      <c r="H193">
        <v>37.469952753835699</v>
      </c>
      <c r="I193">
        <v>37.6539670885373</v>
      </c>
      <c r="J193">
        <v>32.758692201677199</v>
      </c>
      <c r="K193">
        <v>32.174786498999403</v>
      </c>
      <c r="L193">
        <v>34.017162406286701</v>
      </c>
      <c r="M193">
        <v>38.376574576197903</v>
      </c>
      <c r="N193">
        <v>39.6548582548374</v>
      </c>
      <c r="O193">
        <v>41.018251194079703</v>
      </c>
      <c r="P193">
        <v>43.217699098037102</v>
      </c>
      <c r="Q193">
        <f t="shared" si="2"/>
        <v>37.048326586080222</v>
      </c>
    </row>
    <row r="194" spans="1:17" x14ac:dyDescent="0.25">
      <c r="A194" t="s">
        <v>230</v>
      </c>
      <c r="B194" t="s">
        <v>231</v>
      </c>
      <c r="C194" t="s">
        <v>187</v>
      </c>
      <c r="D194" t="s">
        <v>466</v>
      </c>
      <c r="E194">
        <v>41.353762586048802</v>
      </c>
      <c r="F194">
        <v>22.282605694087799</v>
      </c>
      <c r="G194">
        <v>28.0241657146011</v>
      </c>
      <c r="H194">
        <v>27.4571011829666</v>
      </c>
      <c r="I194">
        <v>23.919019547850102</v>
      </c>
      <c r="J194">
        <v>22.355640638324498</v>
      </c>
      <c r="K194">
        <v>21.1054892015174</v>
      </c>
      <c r="L194">
        <v>22.934295688769499</v>
      </c>
      <c r="M194">
        <v>25.2195901594439</v>
      </c>
      <c r="N194">
        <v>23.8057610603957</v>
      </c>
      <c r="O194">
        <v>23.687835388761101</v>
      </c>
      <c r="P194">
        <v>29.110325413882698</v>
      </c>
      <c r="Q194">
        <f t="shared" si="2"/>
        <v>23.350594299777519</v>
      </c>
    </row>
    <row r="195" spans="1:17" x14ac:dyDescent="0.25">
      <c r="A195" t="s">
        <v>230</v>
      </c>
      <c r="B195" t="s">
        <v>231</v>
      </c>
      <c r="C195" t="s">
        <v>188</v>
      </c>
      <c r="D195" t="s">
        <v>467</v>
      </c>
      <c r="E195" t="s">
        <v>233</v>
      </c>
      <c r="F195">
        <v>33.516577364712901</v>
      </c>
      <c r="G195">
        <v>60.023423169547797</v>
      </c>
      <c r="H195">
        <v>41.780108283681599</v>
      </c>
      <c r="I195">
        <v>43.138681486465501</v>
      </c>
      <c r="J195">
        <v>36.8401018833978</v>
      </c>
      <c r="K195">
        <v>39.592916231097597</v>
      </c>
      <c r="L195">
        <v>34.948007554052197</v>
      </c>
      <c r="M195">
        <v>35.2836856819996</v>
      </c>
      <c r="N195">
        <v>26.543648892196899</v>
      </c>
      <c r="O195">
        <v>18.216794745838001</v>
      </c>
      <c r="P195" t="s">
        <v>233</v>
      </c>
      <c r="Q195">
        <f t="shared" ref="Q195:Q258" si="3">_xlfn.AGGREGATE(1, 6, K195:O195)</f>
        <v>30.917010621036859</v>
      </c>
    </row>
    <row r="196" spans="1:17" x14ac:dyDescent="0.25">
      <c r="A196" t="s">
        <v>230</v>
      </c>
      <c r="B196" t="s">
        <v>231</v>
      </c>
      <c r="C196" t="s">
        <v>189</v>
      </c>
      <c r="D196" t="s">
        <v>468</v>
      </c>
      <c r="E196">
        <v>26.5709739928568</v>
      </c>
      <c r="F196">
        <v>15.3044727352006</v>
      </c>
      <c r="G196">
        <v>25.5801368163104</v>
      </c>
      <c r="H196">
        <v>27.390313760269599</v>
      </c>
      <c r="I196">
        <v>27.9172954664879</v>
      </c>
      <c r="J196">
        <v>32.223295224447803</v>
      </c>
      <c r="K196">
        <v>21.412474726378999</v>
      </c>
      <c r="L196">
        <v>18.316290452270501</v>
      </c>
      <c r="M196">
        <v>18.109912625077602</v>
      </c>
      <c r="N196">
        <v>20.543100132868201</v>
      </c>
      <c r="O196">
        <v>23.612604088897498</v>
      </c>
      <c r="P196">
        <v>23.648030234634799</v>
      </c>
      <c r="Q196">
        <f t="shared" si="3"/>
        <v>20.398876405098559</v>
      </c>
    </row>
    <row r="197" spans="1:17" x14ac:dyDescent="0.25">
      <c r="A197" t="s">
        <v>230</v>
      </c>
      <c r="B197" t="s">
        <v>231</v>
      </c>
      <c r="C197" t="s">
        <v>191</v>
      </c>
      <c r="D197" t="s">
        <v>469</v>
      </c>
      <c r="E197">
        <v>18.493299627606099</v>
      </c>
      <c r="F197">
        <v>20.518094285059099</v>
      </c>
      <c r="G197">
        <v>36.774631357988099</v>
      </c>
      <c r="H197">
        <v>23.9713031399573</v>
      </c>
      <c r="I197">
        <v>22.654455812674598</v>
      </c>
      <c r="J197">
        <v>25.3918050447814</v>
      </c>
      <c r="K197">
        <v>24.706358067999702</v>
      </c>
      <c r="L197">
        <v>27.878981369269599</v>
      </c>
      <c r="M197">
        <v>24.731727801257598</v>
      </c>
      <c r="N197">
        <v>25.372838900347901</v>
      </c>
      <c r="O197">
        <v>24.815299339975599</v>
      </c>
      <c r="P197" t="s">
        <v>233</v>
      </c>
      <c r="Q197">
        <f t="shared" si="3"/>
        <v>25.501041095770081</v>
      </c>
    </row>
    <row r="198" spans="1:17" x14ac:dyDescent="0.25">
      <c r="A198" t="s">
        <v>230</v>
      </c>
      <c r="B198" t="s">
        <v>231</v>
      </c>
      <c r="C198" t="s">
        <v>470</v>
      </c>
      <c r="D198" t="s">
        <v>471</v>
      </c>
      <c r="E198" t="s">
        <v>233</v>
      </c>
      <c r="F198" t="s">
        <v>233</v>
      </c>
      <c r="G198" t="s">
        <v>233</v>
      </c>
      <c r="H198" t="s">
        <v>233</v>
      </c>
      <c r="I198" t="s">
        <v>233</v>
      </c>
      <c r="J198" t="s">
        <v>233</v>
      </c>
      <c r="K198" t="s">
        <v>233</v>
      </c>
      <c r="L198" t="s">
        <v>233</v>
      </c>
      <c r="M198" t="s">
        <v>233</v>
      </c>
      <c r="N198" t="s">
        <v>233</v>
      </c>
      <c r="O198" t="s">
        <v>233</v>
      </c>
      <c r="P198" t="s">
        <v>233</v>
      </c>
      <c r="Q198" t="e">
        <f t="shared" si="3"/>
        <v>#DIV/0!</v>
      </c>
    </row>
    <row r="199" spans="1:17" x14ac:dyDescent="0.25">
      <c r="A199" t="s">
        <v>230</v>
      </c>
      <c r="B199" t="s">
        <v>231</v>
      </c>
      <c r="C199" t="s">
        <v>193</v>
      </c>
      <c r="D199" t="s">
        <v>472</v>
      </c>
      <c r="E199">
        <v>27.0680584705567</v>
      </c>
      <c r="F199">
        <v>25.898808836220098</v>
      </c>
      <c r="G199">
        <v>26.097026468530501</v>
      </c>
      <c r="H199">
        <v>23.867775218338998</v>
      </c>
      <c r="I199">
        <v>21.953597507534099</v>
      </c>
      <c r="J199">
        <v>21.738975505081701</v>
      </c>
      <c r="K199">
        <v>20.475072045807099</v>
      </c>
      <c r="L199">
        <v>21.294539052421499</v>
      </c>
      <c r="M199">
        <v>22.9635661213165</v>
      </c>
      <c r="N199">
        <v>19.620177780098299</v>
      </c>
      <c r="O199">
        <v>12.3189714870683</v>
      </c>
      <c r="P199" t="s">
        <v>233</v>
      </c>
      <c r="Q199">
        <f t="shared" si="3"/>
        <v>19.334465297342341</v>
      </c>
    </row>
    <row r="200" spans="1:17" x14ac:dyDescent="0.25">
      <c r="A200" t="s">
        <v>230</v>
      </c>
      <c r="B200" t="s">
        <v>231</v>
      </c>
      <c r="C200" t="s">
        <v>473</v>
      </c>
      <c r="D200" t="s">
        <v>474</v>
      </c>
      <c r="E200">
        <v>24.5492675167824</v>
      </c>
      <c r="F200">
        <v>23.718204188934401</v>
      </c>
      <c r="G200">
        <v>28.072859732263002</v>
      </c>
      <c r="H200">
        <v>29.6194607828599</v>
      </c>
      <c r="I200">
        <v>28.9674633636774</v>
      </c>
      <c r="J200">
        <v>28.199202170200699</v>
      </c>
      <c r="K200">
        <v>28.019603609623601</v>
      </c>
      <c r="L200">
        <v>30.694218101762701</v>
      </c>
      <c r="M200">
        <v>29.3770492537735</v>
      </c>
      <c r="N200">
        <v>25.049197483439499</v>
      </c>
      <c r="O200">
        <v>31.886232776573198</v>
      </c>
      <c r="P200">
        <v>31.9251730660547</v>
      </c>
      <c r="Q200">
        <f t="shared" si="3"/>
        <v>29.005260245034503</v>
      </c>
    </row>
    <row r="201" spans="1:17" x14ac:dyDescent="0.25">
      <c r="A201" t="s">
        <v>230</v>
      </c>
      <c r="B201" t="s">
        <v>231</v>
      </c>
      <c r="C201" t="s">
        <v>195</v>
      </c>
      <c r="D201" t="s">
        <v>475</v>
      </c>
      <c r="E201">
        <v>40</v>
      </c>
      <c r="F201">
        <v>34.738655944859303</v>
      </c>
      <c r="G201">
        <v>47.2</v>
      </c>
      <c r="H201" t="s">
        <v>233</v>
      </c>
      <c r="I201" t="s">
        <v>233</v>
      </c>
      <c r="J201" t="s">
        <v>233</v>
      </c>
      <c r="K201" t="s">
        <v>233</v>
      </c>
      <c r="L201" t="s">
        <v>233</v>
      </c>
      <c r="M201" t="s">
        <v>233</v>
      </c>
      <c r="N201" t="s">
        <v>233</v>
      </c>
      <c r="O201" t="s">
        <v>233</v>
      </c>
      <c r="P201" t="s">
        <v>233</v>
      </c>
      <c r="Q201" t="e">
        <f t="shared" si="3"/>
        <v>#DIV/0!</v>
      </c>
    </row>
    <row r="202" spans="1:17" x14ac:dyDescent="0.25">
      <c r="A202" t="s">
        <v>230</v>
      </c>
      <c r="B202" t="s">
        <v>231</v>
      </c>
      <c r="C202" t="s">
        <v>476</v>
      </c>
      <c r="D202" t="s">
        <v>477</v>
      </c>
      <c r="E202" t="s">
        <v>233</v>
      </c>
      <c r="F202" t="s">
        <v>233</v>
      </c>
      <c r="G202" t="s">
        <v>233</v>
      </c>
      <c r="H202" t="s">
        <v>233</v>
      </c>
      <c r="I202" t="s">
        <v>233</v>
      </c>
      <c r="J202" t="s">
        <v>233</v>
      </c>
      <c r="K202" t="s">
        <v>233</v>
      </c>
      <c r="L202" t="s">
        <v>233</v>
      </c>
      <c r="M202" t="s">
        <v>233</v>
      </c>
      <c r="N202" t="s">
        <v>233</v>
      </c>
      <c r="O202" t="s">
        <v>233</v>
      </c>
      <c r="P202" t="s">
        <v>233</v>
      </c>
      <c r="Q202" t="e">
        <f t="shared" si="3"/>
        <v>#DIV/0!</v>
      </c>
    </row>
    <row r="203" spans="1:17" x14ac:dyDescent="0.25">
      <c r="A203" t="s">
        <v>230</v>
      </c>
      <c r="B203" t="s">
        <v>231</v>
      </c>
      <c r="C203" t="s">
        <v>196</v>
      </c>
      <c r="D203" t="s">
        <v>478</v>
      </c>
      <c r="E203" t="s">
        <v>233</v>
      </c>
      <c r="F203" t="s">
        <v>233</v>
      </c>
      <c r="G203" t="s">
        <v>233</v>
      </c>
      <c r="H203" t="s">
        <v>233</v>
      </c>
      <c r="I203" t="s">
        <v>233</v>
      </c>
      <c r="J203" t="s">
        <v>233</v>
      </c>
      <c r="K203" t="s">
        <v>233</v>
      </c>
      <c r="L203" t="s">
        <v>233</v>
      </c>
      <c r="M203" t="s">
        <v>233</v>
      </c>
      <c r="N203" t="s">
        <v>233</v>
      </c>
      <c r="O203" t="s">
        <v>233</v>
      </c>
      <c r="P203" t="s">
        <v>233</v>
      </c>
      <c r="Q203" t="e">
        <f t="shared" si="3"/>
        <v>#DIV/0!</v>
      </c>
    </row>
    <row r="204" spans="1:17" x14ac:dyDescent="0.25">
      <c r="A204" t="s">
        <v>230</v>
      </c>
      <c r="B204" t="s">
        <v>231</v>
      </c>
      <c r="C204" t="s">
        <v>197</v>
      </c>
      <c r="D204" t="s">
        <v>479</v>
      </c>
      <c r="E204">
        <v>12.7040800379721</v>
      </c>
      <c r="F204">
        <v>19.483821715744</v>
      </c>
      <c r="G204">
        <v>25.429547323576301</v>
      </c>
      <c r="H204">
        <v>30.819461372592102</v>
      </c>
      <c r="I204">
        <v>26.1072742514006</v>
      </c>
      <c r="J204">
        <v>23.040356672030601</v>
      </c>
      <c r="K204">
        <v>25.415446387783099</v>
      </c>
      <c r="L204">
        <v>24.614206573377199</v>
      </c>
      <c r="M204">
        <v>24.328766126036701</v>
      </c>
      <c r="N204">
        <v>25.529640736625101</v>
      </c>
      <c r="O204">
        <v>24.2161497040073</v>
      </c>
      <c r="P204">
        <v>24.091193692351201</v>
      </c>
      <c r="Q204">
        <f t="shared" si="3"/>
        <v>24.820841905565878</v>
      </c>
    </row>
    <row r="205" spans="1:17" x14ac:dyDescent="0.25">
      <c r="A205" t="s">
        <v>230</v>
      </c>
      <c r="B205" t="s">
        <v>231</v>
      </c>
      <c r="C205" t="s">
        <v>198</v>
      </c>
      <c r="D205" t="s">
        <v>480</v>
      </c>
      <c r="E205" t="s">
        <v>233</v>
      </c>
      <c r="F205">
        <v>19.803779069767401</v>
      </c>
      <c r="G205">
        <v>19.6146792260413</v>
      </c>
      <c r="H205">
        <v>16.425761021687698</v>
      </c>
      <c r="I205">
        <v>13.396495716531801</v>
      </c>
      <c r="J205">
        <v>15.9333160342442</v>
      </c>
      <c r="K205">
        <v>21.7241623615989</v>
      </c>
      <c r="L205">
        <v>19.964732641962499</v>
      </c>
      <c r="M205">
        <v>18.5883388544006</v>
      </c>
      <c r="N205">
        <v>14.8903574828309</v>
      </c>
      <c r="O205">
        <v>8.9322993273845306</v>
      </c>
      <c r="P205">
        <v>13.817360109048799</v>
      </c>
      <c r="Q205">
        <f t="shared" si="3"/>
        <v>16.819978133635487</v>
      </c>
    </row>
    <row r="206" spans="1:17" x14ac:dyDescent="0.25">
      <c r="A206" t="s">
        <v>230</v>
      </c>
      <c r="B206" t="s">
        <v>231</v>
      </c>
      <c r="C206" t="s">
        <v>199</v>
      </c>
      <c r="D206" t="s">
        <v>481</v>
      </c>
      <c r="E206" t="s">
        <v>233</v>
      </c>
      <c r="F206" t="s">
        <v>233</v>
      </c>
      <c r="G206">
        <v>21.884803960391999</v>
      </c>
      <c r="H206">
        <v>19.2579783420002</v>
      </c>
      <c r="I206">
        <v>22.168429742924399</v>
      </c>
      <c r="J206">
        <v>25.639187573995201</v>
      </c>
      <c r="K206">
        <v>26.0197205557625</v>
      </c>
      <c r="L206">
        <v>25.295620631326699</v>
      </c>
      <c r="M206">
        <v>23.511502986220599</v>
      </c>
      <c r="N206">
        <v>22.464368867014102</v>
      </c>
      <c r="O206">
        <v>22.1898623846619</v>
      </c>
      <c r="P206" t="s">
        <v>233</v>
      </c>
      <c r="Q206">
        <f t="shared" si="3"/>
        <v>23.896215084997163</v>
      </c>
    </row>
    <row r="207" spans="1:17" x14ac:dyDescent="0.25">
      <c r="A207" t="s">
        <v>230</v>
      </c>
      <c r="B207" t="s">
        <v>231</v>
      </c>
      <c r="C207" t="s">
        <v>200</v>
      </c>
      <c r="D207" t="s">
        <v>482</v>
      </c>
      <c r="E207">
        <v>23.049979940650299</v>
      </c>
      <c r="F207">
        <v>18.2232134729176</v>
      </c>
      <c r="G207">
        <v>15.921352655321</v>
      </c>
      <c r="H207">
        <v>16.448104040085799</v>
      </c>
      <c r="I207">
        <v>17.5633021029101</v>
      </c>
      <c r="J207">
        <v>17.691188355590999</v>
      </c>
      <c r="K207">
        <v>17.810385403825599</v>
      </c>
      <c r="L207">
        <v>18.228990583856199</v>
      </c>
      <c r="M207">
        <v>17.9970842263082</v>
      </c>
      <c r="N207">
        <v>17.864188219394201</v>
      </c>
      <c r="O207">
        <v>16.720013802205301</v>
      </c>
      <c r="P207">
        <v>17.4297621030843</v>
      </c>
      <c r="Q207">
        <f t="shared" si="3"/>
        <v>17.724132447117899</v>
      </c>
    </row>
    <row r="208" spans="1:17" x14ac:dyDescent="0.25">
      <c r="A208" t="s">
        <v>230</v>
      </c>
      <c r="B208" t="s">
        <v>231</v>
      </c>
      <c r="C208" t="s">
        <v>483</v>
      </c>
      <c r="D208" t="s">
        <v>484</v>
      </c>
      <c r="E208">
        <v>21.529213448476199</v>
      </c>
      <c r="F208">
        <v>23.6783758995788</v>
      </c>
      <c r="G208">
        <v>19.950723147015001</v>
      </c>
      <c r="H208">
        <v>20.3430335820808</v>
      </c>
      <c r="I208">
        <v>20.778368495383901</v>
      </c>
      <c r="J208">
        <v>21.200475682793201</v>
      </c>
      <c r="K208">
        <v>20.566778300998099</v>
      </c>
      <c r="L208">
        <v>20.7896970698493</v>
      </c>
      <c r="M208">
        <v>21.1446582980243</v>
      </c>
      <c r="N208">
        <v>21.365008884447398</v>
      </c>
      <c r="O208">
        <v>21.151676000832101</v>
      </c>
      <c r="P208" t="s">
        <v>233</v>
      </c>
      <c r="Q208">
        <f t="shared" si="3"/>
        <v>21.003563710830239</v>
      </c>
    </row>
    <row r="209" spans="1:17" x14ac:dyDescent="0.25">
      <c r="A209" t="s">
        <v>230</v>
      </c>
      <c r="B209" t="s">
        <v>231</v>
      </c>
      <c r="C209" t="s">
        <v>202</v>
      </c>
      <c r="D209" t="s">
        <v>485</v>
      </c>
      <c r="E209">
        <v>12.2008510128042</v>
      </c>
      <c r="F209">
        <v>14.4570209010912</v>
      </c>
      <c r="G209">
        <v>22.915379731719199</v>
      </c>
      <c r="H209">
        <v>22.484412010336602</v>
      </c>
      <c r="I209">
        <v>21.202812236188802</v>
      </c>
      <c r="J209">
        <v>19.7053903987007</v>
      </c>
      <c r="K209">
        <v>17.454745940127999</v>
      </c>
      <c r="L209">
        <v>15.828946335347799</v>
      </c>
      <c r="M209">
        <v>14.9532227294269</v>
      </c>
      <c r="N209">
        <v>14.6394205120955</v>
      </c>
      <c r="O209">
        <v>17.423473816962201</v>
      </c>
      <c r="P209">
        <v>18.381594462170799</v>
      </c>
      <c r="Q209">
        <f t="shared" si="3"/>
        <v>16.059961866792079</v>
      </c>
    </row>
    <row r="210" spans="1:17" x14ac:dyDescent="0.25">
      <c r="A210" t="s">
        <v>230</v>
      </c>
      <c r="B210" t="s">
        <v>231</v>
      </c>
      <c r="C210" t="s">
        <v>203</v>
      </c>
      <c r="D210" t="s">
        <v>486</v>
      </c>
      <c r="E210" t="s">
        <v>233</v>
      </c>
      <c r="F210">
        <v>19.6000122865217</v>
      </c>
      <c r="G210">
        <v>30.071932955685799</v>
      </c>
      <c r="H210">
        <v>27.474219975117101</v>
      </c>
      <c r="I210">
        <v>27.959170232037302</v>
      </c>
      <c r="J210">
        <v>26.343338895084099</v>
      </c>
      <c r="K210">
        <v>25.759254210870399</v>
      </c>
      <c r="L210">
        <v>29.136324829478198</v>
      </c>
      <c r="M210">
        <v>37.371959367276503</v>
      </c>
      <c r="N210">
        <v>42.071613991225</v>
      </c>
      <c r="O210">
        <v>40.175148191079202</v>
      </c>
      <c r="P210">
        <v>40.581219827842098</v>
      </c>
      <c r="Q210">
        <f t="shared" si="3"/>
        <v>34.90286011798586</v>
      </c>
    </row>
    <row r="211" spans="1:17" x14ac:dyDescent="0.25">
      <c r="A211" t="s">
        <v>230</v>
      </c>
      <c r="B211" t="s">
        <v>231</v>
      </c>
      <c r="C211" t="s">
        <v>204</v>
      </c>
      <c r="D211" t="s">
        <v>487</v>
      </c>
      <c r="E211">
        <v>31.1649552329405</v>
      </c>
      <c r="F211">
        <v>19.913998023557099</v>
      </c>
      <c r="G211">
        <v>24.088455209446</v>
      </c>
      <c r="H211">
        <v>27.392177648831101</v>
      </c>
      <c r="I211">
        <v>24.2670401493931</v>
      </c>
      <c r="J211">
        <v>32.899807926484797</v>
      </c>
      <c r="K211">
        <v>23.872879455062701</v>
      </c>
      <c r="L211">
        <v>27.9189368630716</v>
      </c>
      <c r="M211">
        <v>26.847735482078399</v>
      </c>
      <c r="N211">
        <v>24.493252675663101</v>
      </c>
      <c r="O211" t="s">
        <v>233</v>
      </c>
      <c r="P211" t="s">
        <v>233</v>
      </c>
      <c r="Q211">
        <f t="shared" si="3"/>
        <v>25.78320111896895</v>
      </c>
    </row>
    <row r="212" spans="1:17" x14ac:dyDescent="0.25">
      <c r="A212" t="s">
        <v>230</v>
      </c>
      <c r="B212" t="s">
        <v>231</v>
      </c>
      <c r="C212" t="s">
        <v>488</v>
      </c>
      <c r="D212" t="s">
        <v>489</v>
      </c>
      <c r="E212">
        <v>9.8897098664874292</v>
      </c>
      <c r="F212">
        <v>24.170391991572899</v>
      </c>
      <c r="G212">
        <v>26.596744447981202</v>
      </c>
      <c r="H212">
        <v>27.268953309822201</v>
      </c>
      <c r="I212">
        <v>24.8102028168</v>
      </c>
      <c r="J212" t="s">
        <v>233</v>
      </c>
      <c r="K212" t="s">
        <v>233</v>
      </c>
      <c r="L212" t="s">
        <v>233</v>
      </c>
      <c r="M212" t="s">
        <v>233</v>
      </c>
      <c r="N212" t="s">
        <v>233</v>
      </c>
      <c r="O212" t="s">
        <v>233</v>
      </c>
      <c r="P212" t="s">
        <v>233</v>
      </c>
      <c r="Q212" t="e">
        <f t="shared" si="3"/>
        <v>#DIV/0!</v>
      </c>
    </row>
    <row r="213" spans="1:17" x14ac:dyDescent="0.25">
      <c r="A213" t="s">
        <v>230</v>
      </c>
      <c r="B213" t="s">
        <v>231</v>
      </c>
      <c r="C213" t="s">
        <v>490</v>
      </c>
      <c r="D213" t="s">
        <v>491</v>
      </c>
      <c r="E213" t="s">
        <v>233</v>
      </c>
      <c r="F213" t="s">
        <v>233</v>
      </c>
      <c r="G213" t="s">
        <v>233</v>
      </c>
      <c r="H213" t="s">
        <v>233</v>
      </c>
      <c r="I213" t="s">
        <v>233</v>
      </c>
      <c r="J213" t="s">
        <v>233</v>
      </c>
      <c r="K213" t="s">
        <v>233</v>
      </c>
      <c r="L213" t="s">
        <v>233</v>
      </c>
      <c r="M213" t="s">
        <v>233</v>
      </c>
      <c r="N213" t="s">
        <v>233</v>
      </c>
      <c r="O213" t="s">
        <v>233</v>
      </c>
      <c r="P213" t="s">
        <v>233</v>
      </c>
      <c r="Q213" t="e">
        <f t="shared" si="3"/>
        <v>#DIV/0!</v>
      </c>
    </row>
    <row r="214" spans="1:17" x14ac:dyDescent="0.25">
      <c r="A214" t="s">
        <v>230</v>
      </c>
      <c r="B214" t="s">
        <v>231</v>
      </c>
      <c r="C214" t="s">
        <v>492</v>
      </c>
      <c r="D214" t="s">
        <v>493</v>
      </c>
      <c r="E214" t="s">
        <v>233</v>
      </c>
      <c r="F214" t="s">
        <v>233</v>
      </c>
      <c r="G214" t="s">
        <v>233</v>
      </c>
      <c r="H214" t="s">
        <v>233</v>
      </c>
      <c r="I214" t="s">
        <v>233</v>
      </c>
      <c r="J214" t="s">
        <v>233</v>
      </c>
      <c r="K214" t="s">
        <v>233</v>
      </c>
      <c r="L214" t="s">
        <v>233</v>
      </c>
      <c r="M214" t="s">
        <v>233</v>
      </c>
      <c r="N214" t="s">
        <v>233</v>
      </c>
      <c r="O214" t="s">
        <v>233</v>
      </c>
      <c r="P214" t="s">
        <v>233</v>
      </c>
      <c r="Q214" t="e">
        <f t="shared" si="3"/>
        <v>#DIV/0!</v>
      </c>
    </row>
    <row r="215" spans="1:17" x14ac:dyDescent="0.25">
      <c r="A215" t="s">
        <v>230</v>
      </c>
      <c r="B215" t="s">
        <v>231</v>
      </c>
      <c r="C215" t="s">
        <v>494</v>
      </c>
      <c r="D215" t="s">
        <v>495</v>
      </c>
      <c r="E215" t="s">
        <v>233</v>
      </c>
      <c r="F215">
        <v>31.502689169139501</v>
      </c>
      <c r="G215">
        <v>19.4824874676452</v>
      </c>
      <c r="H215">
        <v>22.6939439902334</v>
      </c>
      <c r="I215">
        <v>22.528717556488001</v>
      </c>
      <c r="J215">
        <v>25.088030689072699</v>
      </c>
      <c r="K215">
        <v>25.252833422046798</v>
      </c>
      <c r="L215">
        <v>27.5725446428571</v>
      </c>
      <c r="M215">
        <v>28.3265546858681</v>
      </c>
      <c r="N215">
        <v>26.8012957072402</v>
      </c>
      <c r="O215">
        <v>24.303843107966301</v>
      </c>
      <c r="P215">
        <v>25.7689834116917</v>
      </c>
      <c r="Q215">
        <f t="shared" si="3"/>
        <v>26.451414313195698</v>
      </c>
    </row>
    <row r="216" spans="1:17" x14ac:dyDescent="0.25">
      <c r="A216" t="s">
        <v>230</v>
      </c>
      <c r="B216" t="s">
        <v>231</v>
      </c>
      <c r="C216" t="s">
        <v>496</v>
      </c>
      <c r="D216" t="s">
        <v>497</v>
      </c>
      <c r="E216" t="s">
        <v>233</v>
      </c>
      <c r="F216" t="s">
        <v>233</v>
      </c>
      <c r="G216" t="s">
        <v>233</v>
      </c>
      <c r="H216" t="s">
        <v>233</v>
      </c>
      <c r="I216" t="s">
        <v>233</v>
      </c>
      <c r="J216" t="s">
        <v>233</v>
      </c>
      <c r="K216" t="s">
        <v>233</v>
      </c>
      <c r="L216" t="s">
        <v>233</v>
      </c>
      <c r="M216" t="s">
        <v>233</v>
      </c>
      <c r="N216" t="s">
        <v>233</v>
      </c>
      <c r="O216" t="s">
        <v>233</v>
      </c>
      <c r="P216" t="s">
        <v>233</v>
      </c>
      <c r="Q216" t="e">
        <f t="shared" si="3"/>
        <v>#DIV/0!</v>
      </c>
    </row>
    <row r="217" spans="1:17" x14ac:dyDescent="0.25">
      <c r="A217" t="s">
        <v>230</v>
      </c>
      <c r="B217" t="s">
        <v>231</v>
      </c>
      <c r="C217" t="s">
        <v>210</v>
      </c>
      <c r="D217" t="s">
        <v>498</v>
      </c>
      <c r="E217" t="s">
        <v>233</v>
      </c>
      <c r="F217" t="s">
        <v>233</v>
      </c>
      <c r="G217">
        <v>31.754929333015699</v>
      </c>
      <c r="H217">
        <v>34.038498390944397</v>
      </c>
      <c r="I217">
        <v>34.0694270680562</v>
      </c>
      <c r="J217">
        <v>42.804870733609299</v>
      </c>
      <c r="K217">
        <v>38.206232959120399</v>
      </c>
      <c r="L217">
        <v>41.002991488394002</v>
      </c>
      <c r="M217">
        <v>38.6410798039892</v>
      </c>
      <c r="N217">
        <v>39.261906982606902</v>
      </c>
      <c r="O217">
        <v>32.293135891817499</v>
      </c>
      <c r="P217" t="s">
        <v>233</v>
      </c>
      <c r="Q217">
        <f t="shared" si="3"/>
        <v>37.881069425185601</v>
      </c>
    </row>
    <row r="218" spans="1:17" x14ac:dyDescent="0.25">
      <c r="A218" t="s">
        <v>230</v>
      </c>
      <c r="B218" t="s">
        <v>231</v>
      </c>
      <c r="C218" t="s">
        <v>211</v>
      </c>
      <c r="D218" t="s">
        <v>499</v>
      </c>
      <c r="E218">
        <v>17.376942758835099</v>
      </c>
      <c r="F218">
        <v>13.5694238181719</v>
      </c>
      <c r="G218">
        <v>9.8569768934987803</v>
      </c>
      <c r="H218">
        <v>9.2094791163594198</v>
      </c>
      <c r="I218">
        <v>9.6392239784160498</v>
      </c>
      <c r="J218">
        <v>10.035640419865</v>
      </c>
      <c r="K218">
        <v>9.8613705959022209</v>
      </c>
      <c r="L218">
        <v>9.7001473483233909</v>
      </c>
      <c r="M218">
        <v>9.6877341484424502</v>
      </c>
      <c r="N218">
        <v>7.4087018963512596</v>
      </c>
      <c r="O218">
        <v>7.4514695891585401</v>
      </c>
      <c r="P218" t="s">
        <v>233</v>
      </c>
      <c r="Q218">
        <f t="shared" si="3"/>
        <v>8.8218847156355729</v>
      </c>
    </row>
    <row r="219" spans="1:17" x14ac:dyDescent="0.25">
      <c r="A219" t="s">
        <v>230</v>
      </c>
      <c r="B219" t="s">
        <v>231</v>
      </c>
      <c r="C219" t="s">
        <v>500</v>
      </c>
      <c r="D219" t="s">
        <v>501</v>
      </c>
      <c r="E219" t="s">
        <v>233</v>
      </c>
      <c r="F219">
        <v>17.9426263569942</v>
      </c>
      <c r="G219">
        <v>22.940187752365201</v>
      </c>
      <c r="H219">
        <v>23.896345736862799</v>
      </c>
      <c r="I219">
        <v>24.993477036171299</v>
      </c>
      <c r="J219">
        <v>25.534849302093502</v>
      </c>
      <c r="K219">
        <v>23.934666175018599</v>
      </c>
      <c r="L219">
        <v>24.537768602349001</v>
      </c>
      <c r="M219">
        <v>22.061654465790198</v>
      </c>
      <c r="N219">
        <v>22.4686507992574</v>
      </c>
      <c r="O219">
        <v>21.004087852355099</v>
      </c>
      <c r="P219">
        <v>19.766974970982901</v>
      </c>
      <c r="Q219">
        <f t="shared" si="3"/>
        <v>22.801365578954059</v>
      </c>
    </row>
    <row r="220" spans="1:17" x14ac:dyDescent="0.25">
      <c r="A220" t="s">
        <v>230</v>
      </c>
      <c r="B220" t="s">
        <v>231</v>
      </c>
      <c r="C220" t="s">
        <v>502</v>
      </c>
      <c r="D220" t="s">
        <v>503</v>
      </c>
      <c r="E220">
        <v>33.6849205390861</v>
      </c>
      <c r="F220">
        <v>27.020145244820899</v>
      </c>
      <c r="G220">
        <v>18.7719921066066</v>
      </c>
      <c r="H220">
        <v>19.0058818952912</v>
      </c>
      <c r="I220">
        <v>19.869746740542698</v>
      </c>
      <c r="J220">
        <v>19.607836123593302</v>
      </c>
      <c r="K220">
        <v>19.7029514264486</v>
      </c>
      <c r="L220">
        <v>18.522375205609599</v>
      </c>
      <c r="M220">
        <v>21.121327362147799</v>
      </c>
      <c r="N220">
        <v>24.059568278568602</v>
      </c>
      <c r="O220">
        <v>25.1385447022998</v>
      </c>
      <c r="P220">
        <v>28.6996157796546</v>
      </c>
      <c r="Q220">
        <f t="shared" si="3"/>
        <v>21.708953395014881</v>
      </c>
    </row>
    <row r="221" spans="1:17" x14ac:dyDescent="0.25">
      <c r="A221" t="s">
        <v>230</v>
      </c>
      <c r="B221" t="s">
        <v>231</v>
      </c>
      <c r="C221" t="s">
        <v>504</v>
      </c>
      <c r="D221" t="s">
        <v>505</v>
      </c>
      <c r="E221">
        <v>30.434350578339998</v>
      </c>
      <c r="F221">
        <v>18.444503933833399</v>
      </c>
      <c r="G221">
        <v>23.503376603541899</v>
      </c>
      <c r="H221">
        <v>24.396332733698799</v>
      </c>
      <c r="I221">
        <v>25.7722716669596</v>
      </c>
      <c r="J221">
        <v>28.727987291437799</v>
      </c>
      <c r="K221">
        <v>28.8469012574378</v>
      </c>
      <c r="L221">
        <v>28.393229978367401</v>
      </c>
      <c r="M221">
        <v>26.657893939455999</v>
      </c>
      <c r="N221">
        <v>27.1002798521844</v>
      </c>
      <c r="O221">
        <v>24.850670435495498</v>
      </c>
      <c r="P221" t="s">
        <v>233</v>
      </c>
      <c r="Q221">
        <f t="shared" si="3"/>
        <v>27.16979509258822</v>
      </c>
    </row>
    <row r="222" spans="1:17" x14ac:dyDescent="0.25">
      <c r="A222" t="s">
        <v>230</v>
      </c>
      <c r="B222" t="s">
        <v>231</v>
      </c>
      <c r="C222" t="s">
        <v>506</v>
      </c>
      <c r="D222" t="s">
        <v>507</v>
      </c>
      <c r="E222" t="s">
        <v>233</v>
      </c>
      <c r="F222" t="s">
        <v>233</v>
      </c>
      <c r="G222" t="s">
        <v>233</v>
      </c>
      <c r="H222" t="s">
        <v>233</v>
      </c>
      <c r="I222" t="s">
        <v>233</v>
      </c>
      <c r="J222" t="s">
        <v>233</v>
      </c>
      <c r="K222" t="s">
        <v>233</v>
      </c>
      <c r="L222" t="s">
        <v>233</v>
      </c>
      <c r="M222" t="s">
        <v>233</v>
      </c>
      <c r="N222" t="s">
        <v>233</v>
      </c>
      <c r="O222" t="s">
        <v>233</v>
      </c>
      <c r="P222" t="s">
        <v>233</v>
      </c>
      <c r="Q222" t="e">
        <f t="shared" si="3"/>
        <v>#DIV/0!</v>
      </c>
    </row>
    <row r="223" spans="1:17" x14ac:dyDescent="0.25">
      <c r="A223" t="s">
        <v>230</v>
      </c>
      <c r="B223" t="s">
        <v>231</v>
      </c>
      <c r="C223" t="s">
        <v>508</v>
      </c>
      <c r="D223" t="s">
        <v>509</v>
      </c>
      <c r="E223" t="s">
        <v>233</v>
      </c>
      <c r="F223">
        <v>25.467773407232801</v>
      </c>
      <c r="G223">
        <v>22.657048783830799</v>
      </c>
      <c r="H223">
        <v>21.598840173644501</v>
      </c>
      <c r="I223">
        <v>22.436805901305</v>
      </c>
      <c r="J223">
        <v>22.958682188402801</v>
      </c>
      <c r="K223">
        <v>21.6523864513889</v>
      </c>
      <c r="L223">
        <v>22.089494407298002</v>
      </c>
      <c r="M223">
        <v>23.051648740025001</v>
      </c>
      <c r="N223">
        <v>22.904332713074499</v>
      </c>
      <c r="O223">
        <v>21.357578261381899</v>
      </c>
      <c r="P223">
        <v>24.101674723899698</v>
      </c>
      <c r="Q223">
        <f t="shared" si="3"/>
        <v>22.211088114633661</v>
      </c>
    </row>
    <row r="224" spans="1:17" x14ac:dyDescent="0.25">
      <c r="A224" t="s">
        <v>230</v>
      </c>
      <c r="B224" t="s">
        <v>231</v>
      </c>
      <c r="C224" t="s">
        <v>510</v>
      </c>
      <c r="D224" t="s">
        <v>511</v>
      </c>
      <c r="E224">
        <v>22.163556665982899</v>
      </c>
      <c r="F224">
        <v>21.668809304773099</v>
      </c>
      <c r="G224">
        <v>28.174837819743299</v>
      </c>
      <c r="H224">
        <v>27.226941135847799</v>
      </c>
      <c r="I224">
        <v>27.468694689943</v>
      </c>
      <c r="J224">
        <v>27.310748428179899</v>
      </c>
      <c r="K224">
        <v>26.7809426946915</v>
      </c>
      <c r="L224">
        <v>27.293235726327499</v>
      </c>
      <c r="M224">
        <v>27.4787847465903</v>
      </c>
      <c r="N224">
        <v>26.613524573356798</v>
      </c>
      <c r="O224">
        <v>25.203613895057</v>
      </c>
      <c r="P224">
        <v>26.073112575858701</v>
      </c>
      <c r="Q224">
        <f t="shared" si="3"/>
        <v>26.674020327204619</v>
      </c>
    </row>
    <row r="225" spans="1:17" x14ac:dyDescent="0.25">
      <c r="A225" t="s">
        <v>230</v>
      </c>
      <c r="B225" t="s">
        <v>231</v>
      </c>
      <c r="C225" t="s">
        <v>512</v>
      </c>
      <c r="D225" t="s">
        <v>513</v>
      </c>
      <c r="E225">
        <v>35.033297616173598</v>
      </c>
      <c r="F225">
        <v>29.0893582339699</v>
      </c>
      <c r="G225">
        <v>34.346168843365902</v>
      </c>
      <c r="H225">
        <v>35.393556385687901</v>
      </c>
      <c r="I225">
        <v>35.672672783225202</v>
      </c>
      <c r="J225">
        <v>34.7765489792734</v>
      </c>
      <c r="K225">
        <v>34.237557102424297</v>
      </c>
      <c r="L225">
        <v>34.8582024159128</v>
      </c>
      <c r="M225">
        <v>35.698152173702503</v>
      </c>
      <c r="N225">
        <v>35.295265216104603</v>
      </c>
      <c r="O225">
        <v>35.273356378770103</v>
      </c>
      <c r="P225" t="s">
        <v>233</v>
      </c>
      <c r="Q225">
        <f t="shared" si="3"/>
        <v>35.072506657382867</v>
      </c>
    </row>
    <row r="226" spans="1:17" x14ac:dyDescent="0.25">
      <c r="A226" t="s">
        <v>230</v>
      </c>
      <c r="B226" t="s">
        <v>231</v>
      </c>
      <c r="C226" t="s">
        <v>514</v>
      </c>
      <c r="D226" t="s">
        <v>515</v>
      </c>
      <c r="E226">
        <v>33.8008892142919</v>
      </c>
      <c r="F226">
        <v>30.084660678714499</v>
      </c>
      <c r="G226">
        <v>42.940820471827202</v>
      </c>
      <c r="H226">
        <v>43.2032404744741</v>
      </c>
      <c r="I226">
        <v>42.815248663793398</v>
      </c>
      <c r="J226">
        <v>40.775496152374899</v>
      </c>
      <c r="K226">
        <v>40.224145442655498</v>
      </c>
      <c r="L226">
        <v>40.647659649948601</v>
      </c>
      <c r="M226">
        <v>41.536122649904001</v>
      </c>
      <c r="N226">
        <v>40.805696082095601</v>
      </c>
      <c r="O226">
        <v>40.733817646809797</v>
      </c>
      <c r="P226" t="s">
        <v>233</v>
      </c>
      <c r="Q226">
        <f t="shared" si="3"/>
        <v>40.789488294282698</v>
      </c>
    </row>
    <row r="227" spans="1:17" x14ac:dyDescent="0.25">
      <c r="A227" t="s">
        <v>230</v>
      </c>
      <c r="B227" t="s">
        <v>231</v>
      </c>
      <c r="C227" t="s">
        <v>516</v>
      </c>
      <c r="D227" t="s">
        <v>517</v>
      </c>
      <c r="E227">
        <v>33.808993677415103</v>
      </c>
      <c r="F227">
        <v>30.091874099092198</v>
      </c>
      <c r="G227">
        <v>42.942775499690804</v>
      </c>
      <c r="H227">
        <v>43.204989921043399</v>
      </c>
      <c r="I227">
        <v>42.816837279298603</v>
      </c>
      <c r="J227">
        <v>40.777088381850703</v>
      </c>
      <c r="K227">
        <v>40.225634093905498</v>
      </c>
      <c r="L227">
        <v>40.648830975814903</v>
      </c>
      <c r="M227">
        <v>41.537201641166398</v>
      </c>
      <c r="N227">
        <v>40.806748527954099</v>
      </c>
      <c r="O227">
        <v>40.735000013006903</v>
      </c>
      <c r="P227" t="s">
        <v>233</v>
      </c>
      <c r="Q227">
        <f t="shared" si="3"/>
        <v>40.790683050369566</v>
      </c>
    </row>
    <row r="228" spans="1:17" x14ac:dyDescent="0.25">
      <c r="A228" t="s">
        <v>230</v>
      </c>
      <c r="B228" t="s">
        <v>231</v>
      </c>
      <c r="C228" t="s">
        <v>518</v>
      </c>
      <c r="D228" t="s">
        <v>519</v>
      </c>
      <c r="E228">
        <v>24.655497874696799</v>
      </c>
      <c r="F228">
        <v>23.621949730353698</v>
      </c>
      <c r="G228">
        <v>20.002262218697702</v>
      </c>
      <c r="H228">
        <v>19.6187987315177</v>
      </c>
      <c r="I228">
        <v>19.954545669547201</v>
      </c>
      <c r="J228">
        <v>20.381568629774801</v>
      </c>
      <c r="K228">
        <v>20.692529775097299</v>
      </c>
      <c r="L228">
        <v>21.3243597339122</v>
      </c>
      <c r="M228">
        <v>21.877299972975099</v>
      </c>
      <c r="N228">
        <v>22.864480911935701</v>
      </c>
      <c r="O228">
        <v>21.996030095305201</v>
      </c>
      <c r="P228">
        <v>22.841274001035</v>
      </c>
      <c r="Q228">
        <f t="shared" si="3"/>
        <v>21.750940097845099</v>
      </c>
    </row>
    <row r="229" spans="1:17" x14ac:dyDescent="0.25">
      <c r="A229" t="s">
        <v>230</v>
      </c>
      <c r="B229" t="s">
        <v>231</v>
      </c>
      <c r="C229" t="s">
        <v>520</v>
      </c>
      <c r="D229" t="s">
        <v>521</v>
      </c>
      <c r="E229">
        <v>25.285324503973602</v>
      </c>
      <c r="F229">
        <v>22.6190766171128</v>
      </c>
      <c r="G229">
        <v>20.9505885811223</v>
      </c>
      <c r="H229">
        <v>20.6596808546688</v>
      </c>
      <c r="I229">
        <v>20.9047653517807</v>
      </c>
      <c r="J229">
        <v>21.1046425954491</v>
      </c>
      <c r="K229">
        <v>21.337899846640401</v>
      </c>
      <c r="L229">
        <v>21.98859250748</v>
      </c>
      <c r="M229">
        <v>22.132106672292</v>
      </c>
      <c r="N229">
        <v>22.616768061210099</v>
      </c>
      <c r="O229">
        <v>22.221583640494298</v>
      </c>
      <c r="P229">
        <v>22.706468788276801</v>
      </c>
      <c r="Q229">
        <f t="shared" si="3"/>
        <v>22.059390145623361</v>
      </c>
    </row>
    <row r="230" spans="1:17" x14ac:dyDescent="0.25">
      <c r="A230" t="s">
        <v>230</v>
      </c>
      <c r="B230" t="s">
        <v>231</v>
      </c>
      <c r="C230" t="s">
        <v>522</v>
      </c>
      <c r="D230" t="s">
        <v>523</v>
      </c>
      <c r="E230">
        <v>27.990554704585101</v>
      </c>
      <c r="F230">
        <v>21.0857011969903</v>
      </c>
      <c r="G230">
        <v>25.3975274426124</v>
      </c>
      <c r="H230">
        <v>24.901206758551201</v>
      </c>
      <c r="I230">
        <v>24.392388191000599</v>
      </c>
      <c r="J230">
        <v>24.580765684648402</v>
      </c>
      <c r="K230">
        <v>24.991913486671901</v>
      </c>
      <c r="L230">
        <v>25.767156000842</v>
      </c>
      <c r="M230">
        <v>24.3788844562763</v>
      </c>
      <c r="N230">
        <v>23.718452749119599</v>
      </c>
      <c r="O230">
        <v>25.437420832889501</v>
      </c>
      <c r="P230">
        <v>24.987621566268398</v>
      </c>
      <c r="Q230">
        <f t="shared" si="3"/>
        <v>24.858765505159859</v>
      </c>
    </row>
    <row r="231" spans="1:17" x14ac:dyDescent="0.25">
      <c r="A231" t="s">
        <v>230</v>
      </c>
      <c r="B231" t="s">
        <v>231</v>
      </c>
      <c r="C231" t="s">
        <v>524</v>
      </c>
      <c r="D231" t="s">
        <v>525</v>
      </c>
      <c r="E231">
        <v>30.0558059281149</v>
      </c>
      <c r="F231">
        <v>21.650650980960901</v>
      </c>
      <c r="G231">
        <v>24.9181826289744</v>
      </c>
      <c r="H231">
        <v>24.2438386373613</v>
      </c>
      <c r="I231">
        <v>23.895175942014699</v>
      </c>
      <c r="J231">
        <v>24.023475432822501</v>
      </c>
      <c r="K231">
        <v>24.125162325167999</v>
      </c>
      <c r="L231">
        <v>24.791864650668799</v>
      </c>
      <c r="M231">
        <v>23.7496175799456</v>
      </c>
      <c r="N231">
        <v>23.1309799739597</v>
      </c>
      <c r="O231">
        <v>24.091270051659802</v>
      </c>
      <c r="P231">
        <v>24.382485756880399</v>
      </c>
      <c r="Q231">
        <f t="shared" si="3"/>
        <v>23.977778916280378</v>
      </c>
    </row>
    <row r="232" spans="1:17" x14ac:dyDescent="0.25">
      <c r="A232" t="s">
        <v>230</v>
      </c>
      <c r="B232" t="s">
        <v>231</v>
      </c>
      <c r="C232" t="s">
        <v>526</v>
      </c>
      <c r="D232" t="s">
        <v>527</v>
      </c>
      <c r="E232">
        <v>24.906967946682201</v>
      </c>
      <c r="F232">
        <v>23.650537623810401</v>
      </c>
      <c r="G232">
        <v>20.306323838961401</v>
      </c>
      <c r="H232">
        <v>19.887913539696999</v>
      </c>
      <c r="I232">
        <v>20.294542968227201</v>
      </c>
      <c r="J232">
        <v>20.7443767393206</v>
      </c>
      <c r="K232">
        <v>20.945828489483901</v>
      </c>
      <c r="L232">
        <v>21.568985643165099</v>
      </c>
      <c r="M232">
        <v>22.144571882879202</v>
      </c>
      <c r="N232">
        <v>22.940469581210301</v>
      </c>
      <c r="O232">
        <v>22.0876435938019</v>
      </c>
      <c r="P232">
        <v>23.0960402423933</v>
      </c>
      <c r="Q232">
        <f t="shared" si="3"/>
        <v>21.937499838108081</v>
      </c>
    </row>
    <row r="233" spans="1:17" x14ac:dyDescent="0.25">
      <c r="A233" t="s">
        <v>230</v>
      </c>
      <c r="B233" t="s">
        <v>231</v>
      </c>
      <c r="C233" t="s">
        <v>528</v>
      </c>
      <c r="D233" t="s">
        <v>529</v>
      </c>
      <c r="E233">
        <v>38.102855071167902</v>
      </c>
      <c r="F233">
        <v>20.575930634485601</v>
      </c>
      <c r="G233">
        <v>20.034668570811998</v>
      </c>
      <c r="H233">
        <v>21.353303662012099</v>
      </c>
      <c r="I233">
        <v>21.6639411347583</v>
      </c>
      <c r="J233">
        <v>21.1705610052549</v>
      </c>
      <c r="K233">
        <v>21.7920686288087</v>
      </c>
      <c r="L233">
        <v>22.329082885959</v>
      </c>
      <c r="M233">
        <v>21.614422952945201</v>
      </c>
      <c r="N233">
        <v>23.4973872658536</v>
      </c>
      <c r="O233">
        <v>22.748840967241701</v>
      </c>
      <c r="P233">
        <v>24.620891620931499</v>
      </c>
      <c r="Q233">
        <f t="shared" si="3"/>
        <v>22.396360540161645</v>
      </c>
    </row>
    <row r="234" spans="1:17" x14ac:dyDescent="0.25">
      <c r="A234" t="s">
        <v>230</v>
      </c>
      <c r="B234" t="s">
        <v>231</v>
      </c>
      <c r="C234" t="s">
        <v>530</v>
      </c>
      <c r="D234" t="s">
        <v>531</v>
      </c>
      <c r="E234">
        <v>15.098785214429199</v>
      </c>
      <c r="F234">
        <v>20.108757758549999</v>
      </c>
      <c r="G234">
        <v>25.6432041497815</v>
      </c>
      <c r="H234">
        <v>27.373629975124398</v>
      </c>
      <c r="I234">
        <v>29.058896826416799</v>
      </c>
      <c r="J234">
        <v>29.532780114506</v>
      </c>
      <c r="K234">
        <v>29.065691453169499</v>
      </c>
      <c r="L234">
        <v>29.093616904449199</v>
      </c>
      <c r="M234">
        <v>27.073495171362499</v>
      </c>
      <c r="N234">
        <v>27.169675195117701</v>
      </c>
      <c r="O234">
        <v>25.9445603454148</v>
      </c>
      <c r="P234">
        <v>24.8682748100887</v>
      </c>
      <c r="Q234">
        <f t="shared" si="3"/>
        <v>27.66940781390274</v>
      </c>
    </row>
    <row r="235" spans="1:17" x14ac:dyDescent="0.25">
      <c r="A235" t="s">
        <v>230</v>
      </c>
      <c r="B235" t="s">
        <v>231</v>
      </c>
      <c r="C235" t="s">
        <v>532</v>
      </c>
      <c r="D235" t="s">
        <v>533</v>
      </c>
      <c r="E235">
        <v>25.805654425850101</v>
      </c>
      <c r="F235">
        <v>24.400020116439201</v>
      </c>
      <c r="G235">
        <v>21.5324362605588</v>
      </c>
      <c r="H235">
        <v>21.482997456875498</v>
      </c>
      <c r="I235">
        <v>21.854804370795499</v>
      </c>
      <c r="J235">
        <v>22.163011440169999</v>
      </c>
      <c r="K235">
        <v>21.948766743679599</v>
      </c>
      <c r="L235">
        <v>22.285749589427301</v>
      </c>
      <c r="M235">
        <v>22.547948395210401</v>
      </c>
      <c r="N235">
        <v>22.832325698439298</v>
      </c>
      <c r="O235">
        <v>22.361628407624298</v>
      </c>
      <c r="P235" t="s">
        <v>233</v>
      </c>
      <c r="Q235">
        <f t="shared" si="3"/>
        <v>22.395283766876179</v>
      </c>
    </row>
    <row r="236" spans="1:17" x14ac:dyDescent="0.25">
      <c r="A236" t="s">
        <v>230</v>
      </c>
      <c r="B236" t="s">
        <v>231</v>
      </c>
      <c r="C236" t="s">
        <v>534</v>
      </c>
      <c r="D236" t="s">
        <v>535</v>
      </c>
      <c r="E236">
        <v>27.335394866874601</v>
      </c>
      <c r="F236">
        <v>24.294149738397302</v>
      </c>
      <c r="G236">
        <v>33.108646635899298</v>
      </c>
      <c r="H236">
        <v>33.081806217441098</v>
      </c>
      <c r="I236">
        <v>33.111582563150598</v>
      </c>
      <c r="J236">
        <v>32.790917918984903</v>
      </c>
      <c r="K236">
        <v>32.204881954734603</v>
      </c>
      <c r="L236">
        <v>32.478332231097497</v>
      </c>
      <c r="M236">
        <v>33.403502230443998</v>
      </c>
      <c r="N236">
        <v>32.843683506094003</v>
      </c>
      <c r="O236">
        <v>33.073457886285198</v>
      </c>
      <c r="P236" t="s">
        <v>233</v>
      </c>
      <c r="Q236">
        <f t="shared" si="3"/>
        <v>32.800771561731061</v>
      </c>
    </row>
    <row r="237" spans="1:17" x14ac:dyDescent="0.25">
      <c r="A237" t="s">
        <v>230</v>
      </c>
      <c r="B237" t="s">
        <v>231</v>
      </c>
      <c r="C237" t="s">
        <v>536</v>
      </c>
      <c r="D237" t="s">
        <v>537</v>
      </c>
      <c r="E237">
        <v>26.881294991499601</v>
      </c>
      <c r="F237">
        <v>23.819716007933501</v>
      </c>
      <c r="G237">
        <v>32.349252908524299</v>
      </c>
      <c r="H237">
        <v>32.352568908892302</v>
      </c>
      <c r="I237">
        <v>32.415521211975097</v>
      </c>
      <c r="J237">
        <v>32.105207756646699</v>
      </c>
      <c r="K237">
        <v>31.5959824801681</v>
      </c>
      <c r="L237">
        <v>31.937465472147501</v>
      </c>
      <c r="M237">
        <v>32.857125574621797</v>
      </c>
      <c r="N237">
        <v>32.404050171605199</v>
      </c>
      <c r="O237">
        <v>32.582722913188299</v>
      </c>
      <c r="P237" t="s">
        <v>233</v>
      </c>
      <c r="Q237">
        <f t="shared" si="3"/>
        <v>32.275469322346183</v>
      </c>
    </row>
    <row r="238" spans="1:17" x14ac:dyDescent="0.25">
      <c r="A238" t="s">
        <v>230</v>
      </c>
      <c r="B238" t="s">
        <v>231</v>
      </c>
      <c r="C238" t="s">
        <v>538</v>
      </c>
      <c r="D238" t="s">
        <v>539</v>
      </c>
      <c r="E238">
        <v>35.170345315701198</v>
      </c>
      <c r="F238">
        <v>23.5654804077294</v>
      </c>
      <c r="G238">
        <v>17.303337182436898</v>
      </c>
      <c r="H238">
        <v>17.136305871918399</v>
      </c>
      <c r="I238">
        <v>17.8803620273736</v>
      </c>
      <c r="J238">
        <v>17.8221240594115</v>
      </c>
      <c r="K238">
        <v>17.595788290780099</v>
      </c>
      <c r="L238">
        <v>17.529728227069501</v>
      </c>
      <c r="M238">
        <v>19.624781430571499</v>
      </c>
      <c r="N238">
        <v>21.973346788928399</v>
      </c>
      <c r="O238">
        <v>22.7622737252434</v>
      </c>
      <c r="P238">
        <v>24.999606824506898</v>
      </c>
      <c r="Q238">
        <f t="shared" si="3"/>
        <v>19.897183692518581</v>
      </c>
    </row>
    <row r="239" spans="1:17" x14ac:dyDescent="0.25">
      <c r="A239" t="s">
        <v>230</v>
      </c>
      <c r="B239" t="s">
        <v>231</v>
      </c>
      <c r="C239" t="s">
        <v>540</v>
      </c>
      <c r="D239" t="s">
        <v>541</v>
      </c>
      <c r="E239">
        <v>14.3557576491886</v>
      </c>
      <c r="F239">
        <v>16.097821990431299</v>
      </c>
      <c r="G239">
        <v>25.108420756533999</v>
      </c>
      <c r="H239">
        <v>26.930064435850099</v>
      </c>
      <c r="I239">
        <v>28.0846117164016</v>
      </c>
      <c r="J239">
        <v>28.867394554548099</v>
      </c>
      <c r="K239">
        <v>29.764754039544599</v>
      </c>
      <c r="L239">
        <v>30.660872448349</v>
      </c>
      <c r="M239">
        <v>29.953598792604101</v>
      </c>
      <c r="N239">
        <v>30.132854734146399</v>
      </c>
      <c r="O239">
        <v>28.8736363398504</v>
      </c>
      <c r="P239">
        <v>28.316603110976398</v>
      </c>
      <c r="Q239">
        <f t="shared" si="3"/>
        <v>29.877143270898898</v>
      </c>
    </row>
    <row r="240" spans="1:17" x14ac:dyDescent="0.25">
      <c r="A240" t="s">
        <v>230</v>
      </c>
      <c r="B240" t="s">
        <v>231</v>
      </c>
      <c r="C240" t="s">
        <v>542</v>
      </c>
      <c r="D240" t="s">
        <v>543</v>
      </c>
      <c r="E240">
        <v>23.6475930190627</v>
      </c>
      <c r="F240">
        <v>19.1234240031573</v>
      </c>
      <c r="G240">
        <v>21.078752864910399</v>
      </c>
      <c r="H240">
        <v>21.868979493853001</v>
      </c>
      <c r="I240">
        <v>22.801431045649501</v>
      </c>
      <c r="J240">
        <v>23.2516377903981</v>
      </c>
      <c r="K240">
        <v>23.873093183072701</v>
      </c>
      <c r="L240">
        <v>24.625199256373101</v>
      </c>
      <c r="M240">
        <v>25.083383993122901</v>
      </c>
      <c r="N240">
        <v>26.312572340061902</v>
      </c>
      <c r="O240">
        <v>26.080266543224202</v>
      </c>
      <c r="P240">
        <v>26.822846347347099</v>
      </c>
      <c r="Q240">
        <f t="shared" si="3"/>
        <v>25.194903063170962</v>
      </c>
    </row>
    <row r="241" spans="1:17" x14ac:dyDescent="0.25">
      <c r="A241" t="s">
        <v>230</v>
      </c>
      <c r="B241" t="s">
        <v>231</v>
      </c>
      <c r="C241" t="s">
        <v>544</v>
      </c>
      <c r="D241" t="s">
        <v>545</v>
      </c>
      <c r="E241">
        <v>27.910919303304102</v>
      </c>
      <c r="F241">
        <v>25.241966983355098</v>
      </c>
      <c r="G241">
        <v>34.572711563550499</v>
      </c>
      <c r="H241">
        <v>34.836976137257601</v>
      </c>
      <c r="I241">
        <v>34.982679912287502</v>
      </c>
      <c r="J241">
        <v>34.9169463777895</v>
      </c>
      <c r="K241">
        <v>34.690080273338403</v>
      </c>
      <c r="L241">
        <v>34.626107914727299</v>
      </c>
      <c r="M241">
        <v>35.460902925480198</v>
      </c>
      <c r="N241">
        <v>35.6294245304314</v>
      </c>
      <c r="O241">
        <v>36.153155351222097</v>
      </c>
      <c r="P241" t="s">
        <v>233</v>
      </c>
      <c r="Q241">
        <f t="shared" si="3"/>
        <v>35.311934199039875</v>
      </c>
    </row>
    <row r="242" spans="1:17" x14ac:dyDescent="0.25">
      <c r="A242" t="s">
        <v>230</v>
      </c>
      <c r="B242" t="s">
        <v>231</v>
      </c>
      <c r="C242" t="s">
        <v>546</v>
      </c>
      <c r="D242" t="s">
        <v>547</v>
      </c>
      <c r="E242">
        <v>19.754491120482601</v>
      </c>
      <c r="F242">
        <v>20.459537957187202</v>
      </c>
      <c r="G242">
        <v>22.1464168648399</v>
      </c>
      <c r="H242">
        <v>22.079166489326699</v>
      </c>
      <c r="I242">
        <v>21.376117239030499</v>
      </c>
      <c r="J242">
        <v>20.1193468635784</v>
      </c>
      <c r="K242">
        <v>19.0071290858229</v>
      </c>
      <c r="L242">
        <v>18.573640104624701</v>
      </c>
      <c r="M242">
        <v>19.066820380591999</v>
      </c>
      <c r="N242">
        <v>18.670853951092401</v>
      </c>
      <c r="O242">
        <v>17.4359951471885</v>
      </c>
      <c r="P242">
        <v>19.817513024071602</v>
      </c>
      <c r="Q242">
        <f t="shared" si="3"/>
        <v>18.550887733864101</v>
      </c>
    </row>
    <row r="243" spans="1:17" x14ac:dyDescent="0.25">
      <c r="A243" t="s">
        <v>230</v>
      </c>
      <c r="B243" t="s">
        <v>231</v>
      </c>
      <c r="C243" t="s">
        <v>548</v>
      </c>
      <c r="D243" t="s">
        <v>549</v>
      </c>
      <c r="E243">
        <v>20.194412804526401</v>
      </c>
      <c r="F243">
        <v>20.063253416108001</v>
      </c>
      <c r="G243">
        <v>21.506979426191801</v>
      </c>
      <c r="H243">
        <v>21.466173308994598</v>
      </c>
      <c r="I243">
        <v>20.882165908603199</v>
      </c>
      <c r="J243">
        <v>19.821095539709098</v>
      </c>
      <c r="K243">
        <v>18.7151987147586</v>
      </c>
      <c r="L243">
        <v>18.274922725226201</v>
      </c>
      <c r="M243">
        <v>18.553436866177201</v>
      </c>
      <c r="N243">
        <v>18.134170444585902</v>
      </c>
      <c r="O243">
        <v>17.200989108124102</v>
      </c>
      <c r="P243">
        <v>19.482666366526001</v>
      </c>
      <c r="Q243">
        <f t="shared" si="3"/>
        <v>18.175743571774401</v>
      </c>
    </row>
    <row r="244" spans="1:17" x14ac:dyDescent="0.25">
      <c r="A244" t="s">
        <v>230</v>
      </c>
      <c r="B244" t="s">
        <v>231</v>
      </c>
      <c r="C244" t="s">
        <v>550</v>
      </c>
      <c r="D244" t="s">
        <v>551</v>
      </c>
      <c r="E244">
        <v>19.691720361833099</v>
      </c>
      <c r="F244">
        <v>20.582163236967201</v>
      </c>
      <c r="G244">
        <v>22.499457182303701</v>
      </c>
      <c r="H244">
        <v>22.438726434678799</v>
      </c>
      <c r="I244">
        <v>21.743335291542699</v>
      </c>
      <c r="J244">
        <v>20.5481173245247</v>
      </c>
      <c r="K244">
        <v>19.413210177600401</v>
      </c>
      <c r="L244">
        <v>18.910905608310902</v>
      </c>
      <c r="M244">
        <v>19.259860540571701</v>
      </c>
      <c r="N244">
        <v>18.886123148246401</v>
      </c>
      <c r="O244">
        <v>17.7518105158215</v>
      </c>
      <c r="P244">
        <v>20.178686649665799</v>
      </c>
      <c r="Q244">
        <f t="shared" si="3"/>
        <v>18.844381998110183</v>
      </c>
    </row>
    <row r="245" spans="1:17" x14ac:dyDescent="0.25">
      <c r="A245" t="s">
        <v>230</v>
      </c>
      <c r="B245" t="s">
        <v>231</v>
      </c>
      <c r="C245" t="s">
        <v>552</v>
      </c>
      <c r="D245" t="s">
        <v>553</v>
      </c>
      <c r="E245" t="s">
        <v>233</v>
      </c>
      <c r="F245">
        <v>20.808159531825002</v>
      </c>
      <c r="G245">
        <v>27.120260885936901</v>
      </c>
      <c r="H245">
        <v>27.718236068611699</v>
      </c>
      <c r="I245">
        <v>28.928470101991401</v>
      </c>
      <c r="J245">
        <v>29.836906012906699</v>
      </c>
      <c r="K245">
        <v>30.2550508067485</v>
      </c>
      <c r="L245">
        <v>31.5217976440317</v>
      </c>
      <c r="M245">
        <v>30.152312626233499</v>
      </c>
      <c r="N245">
        <v>30.913056791143699</v>
      </c>
      <c r="O245">
        <v>29.684018243663498</v>
      </c>
      <c r="P245">
        <v>28.9842084544496</v>
      </c>
      <c r="Q245">
        <f t="shared" si="3"/>
        <v>30.505247222364183</v>
      </c>
    </row>
    <row r="246" spans="1:17" x14ac:dyDescent="0.25">
      <c r="A246" t="s">
        <v>230</v>
      </c>
      <c r="B246" t="s">
        <v>231</v>
      </c>
      <c r="C246" t="s">
        <v>554</v>
      </c>
      <c r="D246" t="s">
        <v>555</v>
      </c>
      <c r="E246">
        <v>27.072495212203201</v>
      </c>
      <c r="F246">
        <v>23.786861143091301</v>
      </c>
      <c r="G246">
        <v>32.682882865005702</v>
      </c>
      <c r="H246">
        <v>32.734831952417998</v>
      </c>
      <c r="I246">
        <v>32.851711005774803</v>
      </c>
      <c r="J246">
        <v>32.368309518467797</v>
      </c>
      <c r="K246">
        <v>31.889329264712501</v>
      </c>
      <c r="L246">
        <v>32.258910608125703</v>
      </c>
      <c r="M246">
        <v>33.210330024829602</v>
      </c>
      <c r="N246">
        <v>32.739581235747004</v>
      </c>
      <c r="O246">
        <v>33.005266739610299</v>
      </c>
      <c r="P246" t="s">
        <v>233</v>
      </c>
      <c r="Q246">
        <f t="shared" si="3"/>
        <v>32.620683574605025</v>
      </c>
    </row>
    <row r="247" spans="1:17" x14ac:dyDescent="0.25">
      <c r="A247" t="s">
        <v>230</v>
      </c>
      <c r="B247" t="s">
        <v>231</v>
      </c>
      <c r="C247" t="s">
        <v>556</v>
      </c>
      <c r="D247" t="s">
        <v>557</v>
      </c>
      <c r="E247" t="s">
        <v>233</v>
      </c>
      <c r="F247">
        <v>11.249618440037899</v>
      </c>
      <c r="G247">
        <v>23.281823367466899</v>
      </c>
      <c r="H247">
        <v>25.758020436728</v>
      </c>
      <c r="I247">
        <v>28.172552805864701</v>
      </c>
      <c r="J247">
        <v>29.288577357880001</v>
      </c>
      <c r="K247">
        <v>31.302048871920402</v>
      </c>
      <c r="L247">
        <v>32.747894744005499</v>
      </c>
      <c r="M247">
        <v>27.960833883329101</v>
      </c>
      <c r="N247">
        <v>29.133814014442802</v>
      </c>
      <c r="O247">
        <v>26.8914266872662</v>
      </c>
      <c r="P247">
        <v>23.5015731224441</v>
      </c>
      <c r="Q247">
        <f t="shared" si="3"/>
        <v>29.6072036401928</v>
      </c>
    </row>
    <row r="248" spans="1:17" x14ac:dyDescent="0.25">
      <c r="A248" t="s">
        <v>230</v>
      </c>
      <c r="B248" t="s">
        <v>231</v>
      </c>
      <c r="C248" t="s">
        <v>558</v>
      </c>
      <c r="D248" t="s">
        <v>559</v>
      </c>
      <c r="E248">
        <v>29.090855306375499</v>
      </c>
      <c r="F248">
        <v>24.215484879447899</v>
      </c>
      <c r="G248">
        <v>30.674931020522799</v>
      </c>
      <c r="H248">
        <v>28.616419837476101</v>
      </c>
      <c r="I248">
        <v>28.987617574631901</v>
      </c>
      <c r="J248">
        <v>28.041559391445599</v>
      </c>
      <c r="K248">
        <v>27.478949057965199</v>
      </c>
      <c r="L248">
        <v>28.393397377607499</v>
      </c>
      <c r="M248">
        <v>29.182938656690201</v>
      </c>
      <c r="N248">
        <v>28.401910907964499</v>
      </c>
      <c r="O248">
        <v>26.204508486205299</v>
      </c>
      <c r="P248">
        <v>28.051173542422301</v>
      </c>
      <c r="Q248">
        <f t="shared" si="3"/>
        <v>27.932340897286537</v>
      </c>
    </row>
    <row r="249" spans="1:17" x14ac:dyDescent="0.25">
      <c r="A249" t="s">
        <v>230</v>
      </c>
      <c r="B249" t="s">
        <v>231</v>
      </c>
      <c r="C249" t="s">
        <v>560</v>
      </c>
      <c r="D249" t="s">
        <v>561</v>
      </c>
      <c r="E249">
        <v>28.4098318357028</v>
      </c>
      <c r="F249">
        <v>20.748398393528401</v>
      </c>
      <c r="G249">
        <v>25.5972450942443</v>
      </c>
      <c r="H249">
        <v>25.4107469364595</v>
      </c>
      <c r="I249">
        <v>26.5152664311668</v>
      </c>
      <c r="J249">
        <v>28.052623340406999</v>
      </c>
      <c r="K249">
        <v>27.8668402634137</v>
      </c>
      <c r="L249">
        <v>27.644065158285098</v>
      </c>
      <c r="M249">
        <v>26.470717286732199</v>
      </c>
      <c r="N249">
        <v>27.1237194148624</v>
      </c>
      <c r="O249">
        <v>25.5062568215656</v>
      </c>
      <c r="P249" t="s">
        <v>233</v>
      </c>
      <c r="Q249">
        <f t="shared" si="3"/>
        <v>26.922319788971798</v>
      </c>
    </row>
    <row r="250" spans="1:17" x14ac:dyDescent="0.25">
      <c r="A250" t="s">
        <v>230</v>
      </c>
      <c r="B250" t="s">
        <v>231</v>
      </c>
      <c r="C250" t="s">
        <v>562</v>
      </c>
      <c r="D250" t="s">
        <v>563</v>
      </c>
      <c r="E250" t="s">
        <v>233</v>
      </c>
      <c r="F250">
        <v>21.6648982146572</v>
      </c>
      <c r="G250">
        <v>27.609760226160901</v>
      </c>
      <c r="H250">
        <v>28.021849591546001</v>
      </c>
      <c r="I250">
        <v>28.0921931884738</v>
      </c>
      <c r="J250">
        <v>26.3975747989486</v>
      </c>
      <c r="K250">
        <v>25.721510990326099</v>
      </c>
      <c r="L250">
        <v>27.2127764651616</v>
      </c>
      <c r="M250">
        <v>26.317038524514601</v>
      </c>
      <c r="N250" t="s">
        <v>233</v>
      </c>
      <c r="O250" t="s">
        <v>233</v>
      </c>
      <c r="P250" t="s">
        <v>233</v>
      </c>
      <c r="Q250">
        <f t="shared" si="3"/>
        <v>26.417108660000764</v>
      </c>
    </row>
    <row r="251" spans="1:17" x14ac:dyDescent="0.25">
      <c r="A251" t="s">
        <v>230</v>
      </c>
      <c r="B251" t="s">
        <v>231</v>
      </c>
      <c r="C251" t="s">
        <v>564</v>
      </c>
      <c r="D251" t="s">
        <v>565</v>
      </c>
      <c r="E251" t="s">
        <v>233</v>
      </c>
      <c r="F251">
        <v>21.583608089394399</v>
      </c>
      <c r="G251">
        <v>27.6709631150764</v>
      </c>
      <c r="H251">
        <v>28.069682530224402</v>
      </c>
      <c r="I251">
        <v>28.1442188023066</v>
      </c>
      <c r="J251">
        <v>26.411508613113899</v>
      </c>
      <c r="K251">
        <v>25.726792151901002</v>
      </c>
      <c r="L251">
        <v>27.208417875564098</v>
      </c>
      <c r="M251">
        <v>26.291746221825999</v>
      </c>
      <c r="N251" t="s">
        <v>233</v>
      </c>
      <c r="O251" t="s">
        <v>233</v>
      </c>
      <c r="P251" t="s">
        <v>233</v>
      </c>
      <c r="Q251">
        <f t="shared" si="3"/>
        <v>26.408985416430369</v>
      </c>
    </row>
    <row r="252" spans="1:17" x14ac:dyDescent="0.25">
      <c r="A252" t="s">
        <v>230</v>
      </c>
      <c r="B252" t="s">
        <v>231</v>
      </c>
      <c r="C252" t="s">
        <v>566</v>
      </c>
      <c r="D252" t="s">
        <v>567</v>
      </c>
      <c r="E252">
        <v>27.613543630441299</v>
      </c>
      <c r="F252">
        <v>24.193392396173401</v>
      </c>
      <c r="G252">
        <v>32.821688774593497</v>
      </c>
      <c r="H252">
        <v>32.834509245024002</v>
      </c>
      <c r="I252">
        <v>32.925519560538099</v>
      </c>
      <c r="J252">
        <v>32.425430404640601</v>
      </c>
      <c r="K252">
        <v>31.908460245173099</v>
      </c>
      <c r="L252">
        <v>32.264602477389303</v>
      </c>
      <c r="M252">
        <v>33.266189444272698</v>
      </c>
      <c r="N252">
        <v>32.779945810336599</v>
      </c>
      <c r="O252">
        <v>33.080939308189699</v>
      </c>
      <c r="P252" t="s">
        <v>233</v>
      </c>
      <c r="Q252">
        <f t="shared" si="3"/>
        <v>32.660027457072275</v>
      </c>
    </row>
    <row r="253" spans="1:17" x14ac:dyDescent="0.25">
      <c r="A253" t="s">
        <v>230</v>
      </c>
      <c r="B253" t="s">
        <v>231</v>
      </c>
      <c r="C253" t="s">
        <v>14</v>
      </c>
      <c r="D253" t="s">
        <v>568</v>
      </c>
      <c r="E253">
        <v>21.516417309758499</v>
      </c>
      <c r="F253">
        <v>23.469787155505099</v>
      </c>
      <c r="G253">
        <v>20.444553217711</v>
      </c>
      <c r="H253">
        <v>20.7906074244606</v>
      </c>
      <c r="I253">
        <v>21.157137401340702</v>
      </c>
      <c r="J253">
        <v>21.403713867663299</v>
      </c>
      <c r="K253">
        <v>20.729871429307501</v>
      </c>
      <c r="L253">
        <v>21.002748660410699</v>
      </c>
      <c r="M253">
        <v>21.297856643965201</v>
      </c>
      <c r="N253">
        <v>21.484759406575101</v>
      </c>
      <c r="O253">
        <v>21.2296678374917</v>
      </c>
      <c r="P253" t="s">
        <v>233</v>
      </c>
      <c r="Q253">
        <f t="shared" si="3"/>
        <v>21.148980795550042</v>
      </c>
    </row>
    <row r="254" spans="1:17" x14ac:dyDescent="0.25">
      <c r="A254" t="s">
        <v>230</v>
      </c>
      <c r="B254" t="s">
        <v>231</v>
      </c>
      <c r="C254" t="s">
        <v>569</v>
      </c>
      <c r="D254" t="s">
        <v>570</v>
      </c>
      <c r="E254" t="s">
        <v>233</v>
      </c>
      <c r="F254" t="s">
        <v>233</v>
      </c>
      <c r="G254" t="s">
        <v>233</v>
      </c>
      <c r="H254" t="s">
        <v>233</v>
      </c>
      <c r="I254" t="s">
        <v>233</v>
      </c>
      <c r="J254" t="s">
        <v>233</v>
      </c>
      <c r="K254" t="s">
        <v>233</v>
      </c>
      <c r="L254" t="s">
        <v>233</v>
      </c>
      <c r="M254" t="s">
        <v>233</v>
      </c>
      <c r="N254" t="s">
        <v>233</v>
      </c>
      <c r="O254" t="s">
        <v>233</v>
      </c>
      <c r="P254" t="s">
        <v>233</v>
      </c>
      <c r="Q254" t="e">
        <f t="shared" si="3"/>
        <v>#DIV/0!</v>
      </c>
    </row>
    <row r="255" spans="1:17" x14ac:dyDescent="0.25">
      <c r="A255" t="s">
        <v>230</v>
      </c>
      <c r="B255" t="s">
        <v>231</v>
      </c>
      <c r="C255" t="s">
        <v>571</v>
      </c>
      <c r="D255" t="s">
        <v>572</v>
      </c>
      <c r="E255">
        <v>25.7988879161732</v>
      </c>
      <c r="F255">
        <v>24.3189017667309</v>
      </c>
      <c r="G255">
        <v>21.531649891688701</v>
      </c>
      <c r="H255">
        <v>21.505030188709501</v>
      </c>
      <c r="I255">
        <v>21.7914838730971</v>
      </c>
      <c r="J255">
        <v>22.016139994241399</v>
      </c>
      <c r="K255">
        <v>21.8029365311052</v>
      </c>
      <c r="L255">
        <v>22.209158229934001</v>
      </c>
      <c r="M255">
        <v>22.468413098840799</v>
      </c>
      <c r="N255">
        <v>22.6466270514534</v>
      </c>
      <c r="O255">
        <v>22.255615487986599</v>
      </c>
      <c r="P255" t="s">
        <v>233</v>
      </c>
      <c r="Q255">
        <f t="shared" si="3"/>
        <v>22.276550079864002</v>
      </c>
    </row>
    <row r="256" spans="1:17" x14ac:dyDescent="0.25">
      <c r="A256" t="s">
        <v>230</v>
      </c>
      <c r="B256" t="s">
        <v>231</v>
      </c>
      <c r="C256" t="s">
        <v>573</v>
      </c>
      <c r="D256" t="s">
        <v>574</v>
      </c>
      <c r="E256" t="s">
        <v>233</v>
      </c>
      <c r="F256">
        <v>22.913856659672799</v>
      </c>
      <c r="G256">
        <v>27.590043932196401</v>
      </c>
      <c r="H256">
        <v>26.580651851382498</v>
      </c>
      <c r="I256">
        <v>27.96431079529</v>
      </c>
      <c r="J256">
        <v>29.895656369414802</v>
      </c>
      <c r="K256">
        <v>34.536958259676403</v>
      </c>
      <c r="L256">
        <v>31.969688907764102</v>
      </c>
      <c r="M256">
        <v>31.6612778931745</v>
      </c>
      <c r="N256">
        <v>32.106180156325102</v>
      </c>
      <c r="O256">
        <v>32.187973449124698</v>
      </c>
      <c r="P256" t="s">
        <v>233</v>
      </c>
      <c r="Q256">
        <f t="shared" si="3"/>
        <v>32.492415733212965</v>
      </c>
    </row>
    <row r="257" spans="1:17" x14ac:dyDescent="0.25">
      <c r="A257" t="s">
        <v>230</v>
      </c>
      <c r="B257" t="s">
        <v>231</v>
      </c>
      <c r="C257" t="s">
        <v>575</v>
      </c>
      <c r="D257" t="s">
        <v>576</v>
      </c>
      <c r="E257">
        <v>15.5977139446818</v>
      </c>
      <c r="F257">
        <v>15.537667462093699</v>
      </c>
      <c r="G257">
        <v>19.065880526561902</v>
      </c>
      <c r="H257">
        <v>25.426870799401101</v>
      </c>
      <c r="I257">
        <v>18.818477128310199</v>
      </c>
      <c r="J257">
        <v>22.147114910222999</v>
      </c>
      <c r="K257">
        <v>20.750093657571799</v>
      </c>
      <c r="L257">
        <v>21.747896804926999</v>
      </c>
      <c r="M257">
        <v>19.879838920212901</v>
      </c>
      <c r="N257">
        <v>18.3447437308606</v>
      </c>
      <c r="O257">
        <v>16.104692223055299</v>
      </c>
      <c r="P257" t="s">
        <v>233</v>
      </c>
      <c r="Q257">
        <f t="shared" si="3"/>
        <v>19.365453067325518</v>
      </c>
    </row>
    <row r="258" spans="1:17" x14ac:dyDescent="0.25">
      <c r="A258" t="s">
        <v>230</v>
      </c>
      <c r="B258" t="s">
        <v>231</v>
      </c>
      <c r="C258" t="s">
        <v>577</v>
      </c>
      <c r="D258" t="s">
        <v>578</v>
      </c>
      <c r="E258">
        <v>25.892463907937401</v>
      </c>
      <c r="F258">
        <v>24.434394419679101</v>
      </c>
      <c r="G258">
        <v>21.3571365358229</v>
      </c>
      <c r="H258">
        <v>21.362379761550599</v>
      </c>
      <c r="I258">
        <v>21.6588478232207</v>
      </c>
      <c r="J258">
        <v>21.826217770015901</v>
      </c>
      <c r="K258">
        <v>21.553849273350501</v>
      </c>
      <c r="L258">
        <v>21.9953489870373</v>
      </c>
      <c r="M258">
        <v>22.315715967204</v>
      </c>
      <c r="N258">
        <v>22.375410727212302</v>
      </c>
      <c r="O258">
        <v>22.032340764261399</v>
      </c>
      <c r="P258" t="s">
        <v>233</v>
      </c>
      <c r="Q258">
        <f t="shared" si="3"/>
        <v>22.054533143813096</v>
      </c>
    </row>
    <row r="259" spans="1:17" x14ac:dyDescent="0.25">
      <c r="A259" t="s">
        <v>230</v>
      </c>
      <c r="B259" t="s">
        <v>231</v>
      </c>
      <c r="C259" t="s">
        <v>579</v>
      </c>
      <c r="D259" t="s">
        <v>580</v>
      </c>
      <c r="E259">
        <v>37.987961159586497</v>
      </c>
      <c r="F259">
        <v>25.663299616033601</v>
      </c>
      <c r="G259">
        <v>20.0792071509157</v>
      </c>
      <c r="H259">
        <v>21.508213801062499</v>
      </c>
      <c r="I259">
        <v>22.1971089045771</v>
      </c>
      <c r="J259">
        <v>22.610562848551499</v>
      </c>
      <c r="K259">
        <v>21.897439766880201</v>
      </c>
      <c r="L259">
        <v>22.3682232464419</v>
      </c>
      <c r="M259">
        <v>21.8709724695319</v>
      </c>
      <c r="N259">
        <v>24.766685347670698</v>
      </c>
      <c r="O259">
        <v>24.747747629381301</v>
      </c>
      <c r="P259">
        <v>26.641226948889901</v>
      </c>
      <c r="Q259">
        <f t="shared" ref="Q259:Q267" si="4">_xlfn.AGGREGATE(1, 6, K259:O259)</f>
        <v>23.130213691981197</v>
      </c>
    </row>
    <row r="260" spans="1:17" x14ac:dyDescent="0.25">
      <c r="A260" t="s">
        <v>230</v>
      </c>
      <c r="B260" t="s">
        <v>231</v>
      </c>
      <c r="C260" t="s">
        <v>581</v>
      </c>
      <c r="D260" t="s">
        <v>582</v>
      </c>
      <c r="E260" t="s">
        <v>233</v>
      </c>
      <c r="F260">
        <v>23.117489588198001</v>
      </c>
      <c r="G260">
        <v>27.170922851987498</v>
      </c>
      <c r="H260">
        <v>26.339344417484501</v>
      </c>
      <c r="I260">
        <v>27.642956703880699</v>
      </c>
      <c r="J260">
        <v>28.867601602298102</v>
      </c>
      <c r="K260">
        <v>33.2819249529731</v>
      </c>
      <c r="L260">
        <v>31.202377666493</v>
      </c>
      <c r="M260">
        <v>31.093592678296801</v>
      </c>
      <c r="N260">
        <v>31.412061253327199</v>
      </c>
      <c r="O260">
        <v>31.419498158230802</v>
      </c>
      <c r="P260" t="s">
        <v>233</v>
      </c>
      <c r="Q260">
        <f t="shared" si="4"/>
        <v>31.681890941864179</v>
      </c>
    </row>
    <row r="261" spans="1:17" x14ac:dyDescent="0.25">
      <c r="A261" t="s">
        <v>230</v>
      </c>
      <c r="B261" t="s">
        <v>231</v>
      </c>
      <c r="C261" t="s">
        <v>583</v>
      </c>
      <c r="D261" t="s">
        <v>584</v>
      </c>
      <c r="E261">
        <v>25.534476676517201</v>
      </c>
      <c r="F261">
        <v>24.572501448000999</v>
      </c>
      <c r="G261">
        <v>35.3826979518917</v>
      </c>
      <c r="H261">
        <v>31.6872091556518</v>
      </c>
      <c r="I261">
        <v>31.921139693065999</v>
      </c>
      <c r="J261">
        <v>30.228076409353299</v>
      </c>
      <c r="K261">
        <v>28.691349912110098</v>
      </c>
      <c r="L261">
        <v>29.692635710259001</v>
      </c>
      <c r="M261">
        <v>30.8713710399437</v>
      </c>
      <c r="N261">
        <v>29.2331348079293</v>
      </c>
      <c r="O261">
        <v>27.1809808219978</v>
      </c>
      <c r="P261">
        <v>29.802354049736099</v>
      </c>
      <c r="Q261">
        <f t="shared" si="4"/>
        <v>29.13389445844798</v>
      </c>
    </row>
    <row r="262" spans="1:17" x14ac:dyDescent="0.25">
      <c r="A262" t="s">
        <v>230</v>
      </c>
      <c r="B262" t="s">
        <v>231</v>
      </c>
      <c r="C262" t="s">
        <v>585</v>
      </c>
      <c r="D262" t="s">
        <v>586</v>
      </c>
      <c r="E262">
        <v>25.534476676517201</v>
      </c>
      <c r="F262">
        <v>24.572501448000999</v>
      </c>
      <c r="G262">
        <v>35.3826979518917</v>
      </c>
      <c r="H262">
        <v>31.6872091556518</v>
      </c>
      <c r="I262">
        <v>31.921139693065999</v>
      </c>
      <c r="J262">
        <v>30.228076409353299</v>
      </c>
      <c r="K262">
        <v>28.691349912110098</v>
      </c>
      <c r="L262">
        <v>29.692635710259001</v>
      </c>
      <c r="M262">
        <v>30.8713710399437</v>
      </c>
      <c r="N262">
        <v>29.2331348079293</v>
      </c>
      <c r="O262">
        <v>27.1809808219978</v>
      </c>
      <c r="P262">
        <v>29.802354049736099</v>
      </c>
      <c r="Q262">
        <f t="shared" si="4"/>
        <v>29.13389445844798</v>
      </c>
    </row>
    <row r="263" spans="1:17" x14ac:dyDescent="0.25">
      <c r="A263" t="s">
        <v>230</v>
      </c>
      <c r="B263" t="s">
        <v>231</v>
      </c>
      <c r="C263" t="s">
        <v>587</v>
      </c>
      <c r="D263" t="s">
        <v>588</v>
      </c>
      <c r="E263">
        <v>23.575381156105799</v>
      </c>
      <c r="F263">
        <v>21.0869155711266</v>
      </c>
      <c r="G263">
        <v>21.141718651289199</v>
      </c>
      <c r="H263">
        <v>21.657991993676202</v>
      </c>
      <c r="I263">
        <v>22.608689864351401</v>
      </c>
      <c r="J263">
        <v>22.8413738949295</v>
      </c>
      <c r="K263">
        <v>22.0611623092095</v>
      </c>
      <c r="L263">
        <v>22.0929621829053</v>
      </c>
      <c r="M263">
        <v>21.650907618862799</v>
      </c>
      <c r="N263">
        <v>23.1779725761686</v>
      </c>
      <c r="O263">
        <v>22.885922069569201</v>
      </c>
      <c r="P263">
        <v>23.6702851403615</v>
      </c>
      <c r="Q263">
        <f t="shared" si="4"/>
        <v>22.373785351343081</v>
      </c>
    </row>
    <row r="264" spans="1:17" x14ac:dyDescent="0.25">
      <c r="A264" t="s">
        <v>230</v>
      </c>
      <c r="B264" t="s">
        <v>231</v>
      </c>
      <c r="C264" t="s">
        <v>589</v>
      </c>
      <c r="D264" t="s">
        <v>590</v>
      </c>
      <c r="E264">
        <v>23.5559452289014</v>
      </c>
      <c r="F264">
        <v>21.062463407076301</v>
      </c>
      <c r="G264">
        <v>21.129863273895499</v>
      </c>
      <c r="H264">
        <v>21.648944737373998</v>
      </c>
      <c r="I264">
        <v>22.603921949377501</v>
      </c>
      <c r="J264">
        <v>22.836307256015299</v>
      </c>
      <c r="K264">
        <v>22.054610170312401</v>
      </c>
      <c r="L264">
        <v>22.085622290197499</v>
      </c>
      <c r="M264">
        <v>21.644041119090002</v>
      </c>
      <c r="N264">
        <v>23.1732817572858</v>
      </c>
      <c r="O264">
        <v>22.884348471987799</v>
      </c>
      <c r="P264">
        <v>23.6625902280819</v>
      </c>
      <c r="Q264">
        <f t="shared" si="4"/>
        <v>22.368380761774699</v>
      </c>
    </row>
    <row r="265" spans="1:17" x14ac:dyDescent="0.25">
      <c r="A265" t="s">
        <v>230</v>
      </c>
      <c r="B265" t="s">
        <v>231</v>
      </c>
      <c r="C265" t="s">
        <v>591</v>
      </c>
      <c r="D265" t="s">
        <v>592</v>
      </c>
      <c r="E265">
        <v>23.575381156105799</v>
      </c>
      <c r="F265">
        <v>21.0869155711266</v>
      </c>
      <c r="G265">
        <v>21.141718651289199</v>
      </c>
      <c r="H265">
        <v>21.657991993676202</v>
      </c>
      <c r="I265">
        <v>22.608689864351401</v>
      </c>
      <c r="J265">
        <v>22.8413738949295</v>
      </c>
      <c r="K265">
        <v>22.0611623092095</v>
      </c>
      <c r="L265">
        <v>22.0929621829053</v>
      </c>
      <c r="M265">
        <v>21.650907618862799</v>
      </c>
      <c r="N265">
        <v>23.1779725761686</v>
      </c>
      <c r="O265">
        <v>22.885922069569201</v>
      </c>
      <c r="P265">
        <v>23.670285140361401</v>
      </c>
      <c r="Q265">
        <f t="shared" si="4"/>
        <v>22.373785351343081</v>
      </c>
    </row>
    <row r="266" spans="1:17" x14ac:dyDescent="0.25">
      <c r="A266" t="s">
        <v>230</v>
      </c>
      <c r="B266" t="s">
        <v>231</v>
      </c>
      <c r="C266" t="s">
        <v>593</v>
      </c>
      <c r="D266" t="s">
        <v>594</v>
      </c>
      <c r="E266">
        <v>27.253926699036999</v>
      </c>
      <c r="F266">
        <v>24.208054705986601</v>
      </c>
      <c r="G266">
        <v>33.527257829214903</v>
      </c>
      <c r="H266">
        <v>34.126766006004303</v>
      </c>
      <c r="I266">
        <v>34.142350945287497</v>
      </c>
      <c r="J266">
        <v>33.843789287944098</v>
      </c>
      <c r="K266">
        <v>33.442970801805998</v>
      </c>
      <c r="L266">
        <v>33.561600320074199</v>
      </c>
      <c r="M266">
        <v>34.547831791485301</v>
      </c>
      <c r="N266">
        <v>34.207069515077201</v>
      </c>
      <c r="O266">
        <v>35.264534727989499</v>
      </c>
      <c r="P266" t="s">
        <v>233</v>
      </c>
      <c r="Q266">
        <f t="shared" si="4"/>
        <v>34.204801431286434</v>
      </c>
    </row>
    <row r="267" spans="1:17" x14ac:dyDescent="0.25">
      <c r="A267" t="s">
        <v>230</v>
      </c>
      <c r="B267" t="s">
        <v>231</v>
      </c>
      <c r="C267" t="s">
        <v>595</v>
      </c>
      <c r="D267" t="s">
        <v>596</v>
      </c>
      <c r="E267">
        <v>26.0267911615278</v>
      </c>
      <c r="F267">
        <v>24.3429475276928</v>
      </c>
      <c r="G267">
        <v>25.3264594124587</v>
      </c>
      <c r="H267">
        <v>25.4242149046005</v>
      </c>
      <c r="I267">
        <v>25.721131714315799</v>
      </c>
      <c r="J267">
        <v>25.767486897917099</v>
      </c>
      <c r="K267">
        <v>25.432611016024399</v>
      </c>
      <c r="L267">
        <v>25.890918429621902</v>
      </c>
      <c r="M267">
        <v>26.392271941696901</v>
      </c>
      <c r="N267">
        <v>26.439266038159499</v>
      </c>
      <c r="O267">
        <v>26.218124797554701</v>
      </c>
      <c r="P267" t="s">
        <v>233</v>
      </c>
      <c r="Q267">
        <f t="shared" si="4"/>
        <v>26.07463844461148</v>
      </c>
    </row>
    <row r="271" spans="1:17" x14ac:dyDescent="0.25">
      <c r="A271" t="s">
        <v>597</v>
      </c>
    </row>
    <row r="272" spans="1:17" x14ac:dyDescent="0.25">
      <c r="A272" t="s">
        <v>598</v>
      </c>
    </row>
  </sheetData>
  <autoFilter ref="A1:S267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no.country.continent</vt:lpstr>
      <vt:lpstr>WITS</vt:lpstr>
      <vt:lpstr>FAO_export_tonnes</vt:lpstr>
      <vt:lpstr>FAO_export</vt:lpstr>
      <vt:lpstr>FDI</vt:lpstr>
      <vt:lpstr>GCF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Yuyue Zhang</cp:lastModifiedBy>
  <dcterms:created xsi:type="dcterms:W3CDTF">2022-11-01T16:54:26Z</dcterms:created>
  <dcterms:modified xsi:type="dcterms:W3CDTF">2022-11-09T10:35:14Z</dcterms:modified>
</cp:coreProperties>
</file>